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hidePivotFieldList="1" defaultThemeVersion="124226"/>
  <bookViews>
    <workbookView xWindow="360" yWindow="615" windowWidth="17115" windowHeight="11460" firstSheet="3" activeTab="3"/>
  </bookViews>
  <sheets>
    <sheet name="Daily Sheet For Hand Calc" sheetId="4" r:id="rId1"/>
    <sheet name="HK Calcs" sheetId="3" r:id="rId2"/>
    <sheet name="Daily Sheet" sheetId="2" r:id="rId3"/>
    <sheet name="TEA" sheetId="10" r:id="rId4"/>
  </sheets>
  <definedNames>
    <definedName name="_xlnm._FilterDatabase" localSheetId="1" hidden="1">'HK Calcs'!$A$23:$F$23</definedName>
    <definedName name="_xlnm.Print_Area" localSheetId="2">'Daily Sheet'!$A$1:$I$51</definedName>
    <definedName name="_xlnm.Print_Area" localSheetId="0">'Daily Sheet For Hand Calc'!$A$1:$I$50</definedName>
    <definedName name="swiftdata">#REF!</definedName>
  </definedNames>
  <calcPr calcId="145621"/>
</workbook>
</file>

<file path=xl/calcChain.xml><?xml version="1.0" encoding="utf-8"?>
<calcChain xmlns="http://schemas.openxmlformats.org/spreadsheetml/2006/main">
  <c r="D1459" i="3" l="1"/>
  <c r="D1460" i="3" s="1"/>
  <c r="D1461" i="3" s="1"/>
  <c r="D1462" i="3" s="1"/>
  <c r="D824" i="3"/>
  <c r="D825" i="3" s="1"/>
  <c r="D826" i="3" s="1"/>
  <c r="D827" i="3" s="1"/>
  <c r="D1677" i="3"/>
  <c r="D1678" i="3" s="1"/>
  <c r="D1679" i="3" s="1"/>
  <c r="D1680" i="3" s="1"/>
  <c r="D1681" i="3" s="1"/>
  <c r="D1704" i="3"/>
  <c r="D1705" i="3" s="1"/>
  <c r="D1706" i="3" s="1"/>
  <c r="D1707" i="3" s="1"/>
  <c r="D1708" i="3" s="1"/>
  <c r="D1722" i="3"/>
  <c r="D1723" i="3"/>
  <c r="D1724" i="3" s="1"/>
  <c r="D1725" i="3" s="1"/>
  <c r="D1726" i="3" s="1"/>
  <c r="D1886" i="3"/>
  <c r="D1887" i="3"/>
  <c r="D1888" i="3" s="1"/>
  <c r="D1889" i="3" s="1"/>
  <c r="D1890" i="3" s="1"/>
  <c r="D1868" i="3"/>
  <c r="D1869" i="3" s="1"/>
  <c r="D1870" i="3" s="1"/>
  <c r="D1871" i="3" s="1"/>
  <c r="D1872" i="3" s="1"/>
  <c r="D1856" i="3"/>
  <c r="D1857" i="3" s="1"/>
  <c r="D1858" i="3" s="1"/>
  <c r="D1859" i="3" s="1"/>
  <c r="D1860" i="3" s="1"/>
  <c r="D1880" i="3"/>
  <c r="D1881" i="3"/>
  <c r="D1882" i="3" s="1"/>
  <c r="D1883" i="3" s="1"/>
  <c r="D1884" i="3" s="1"/>
  <c r="D1874" i="3"/>
  <c r="D1875" i="3"/>
  <c r="D1876" i="3" s="1"/>
  <c r="D1877" i="3" s="1"/>
  <c r="D1878" i="3" s="1"/>
  <c r="D1862" i="3"/>
  <c r="D1863" i="3" s="1"/>
  <c r="D1864" i="3" s="1"/>
  <c r="D1865" i="3" s="1"/>
  <c r="D1866" i="3" s="1"/>
  <c r="D1842" i="3"/>
  <c r="D1843" i="3" s="1"/>
  <c r="D1844" i="3" s="1"/>
  <c r="D1845" i="3" s="1"/>
  <c r="D1846" i="3" s="1"/>
  <c r="D1836" i="3"/>
  <c r="D1837" i="3"/>
  <c r="D1838" i="3" s="1"/>
  <c r="D1839" i="3" s="1"/>
  <c r="D1840" i="3" s="1"/>
  <c r="D1752" i="3"/>
  <c r="D1753" i="3"/>
  <c r="D1754" i="3" s="1"/>
  <c r="D1755" i="3" s="1"/>
  <c r="D1756" i="3" s="1"/>
  <c r="D1788" i="3"/>
  <c r="D1789" i="3" s="1"/>
  <c r="D1790" i="3" s="1"/>
  <c r="D1791" i="3" s="1"/>
  <c r="D1792" i="3" s="1"/>
  <c r="D1794" i="3"/>
  <c r="D1795" i="3" s="1"/>
  <c r="D1796" i="3" s="1"/>
  <c r="D1797" i="3" s="1"/>
  <c r="D1798" i="3" s="1"/>
  <c r="D1799" i="3" s="1"/>
  <c r="D1800" i="3" s="1"/>
  <c r="D1825" i="3"/>
  <c r="D1826" i="3"/>
  <c r="D1827" i="3" s="1"/>
  <c r="D1828" i="3" s="1"/>
  <c r="D1829" i="3" s="1"/>
  <c r="D1830" i="3" s="1"/>
  <c r="D1831" i="3" s="1"/>
  <c r="D1819" i="3"/>
  <c r="D1820" i="3"/>
  <c r="D1821" i="3" s="1"/>
  <c r="D1822" i="3" s="1"/>
  <c r="D1823" i="3" s="1"/>
  <c r="D1770" i="3"/>
  <c r="D1771" i="3" s="1"/>
  <c r="D1772" i="3" s="1"/>
  <c r="D1773" i="3" s="1"/>
  <c r="D1774" i="3" s="1"/>
  <c r="D1802" i="3"/>
  <c r="D1803" i="3" s="1"/>
  <c r="D1804" i="3" s="1"/>
  <c r="D1805" i="3" s="1"/>
  <c r="D1806" i="3" s="1"/>
  <c r="D1807" i="3" s="1"/>
  <c r="M14" i="2"/>
  <c r="D1809" i="3"/>
  <c r="D1810" i="3" s="1"/>
  <c r="D1811" i="3" s="1"/>
  <c r="D1812" i="3" s="1"/>
  <c r="D1813" i="3" s="1"/>
  <c r="D1814" i="3" s="1"/>
  <c r="D1815" i="3" s="1"/>
  <c r="D1816" i="3" s="1"/>
  <c r="D1817" i="3" s="1"/>
  <c r="D1776" i="3"/>
  <c r="D1777" i="3" s="1"/>
  <c r="D1778" i="3" s="1"/>
  <c r="D1779" i="3" s="1"/>
  <c r="D1780" i="3" s="1"/>
  <c r="D1781" i="3" s="1"/>
  <c r="D1782" i="3" s="1"/>
  <c r="D1758" i="3"/>
  <c r="D1759" i="3" s="1"/>
  <c r="D1760" i="3" s="1"/>
  <c r="D1761" i="3" s="1"/>
  <c r="D1762" i="3" s="1"/>
  <c r="D1763" i="3" s="1"/>
  <c r="D1764" i="3" s="1"/>
  <c r="D1740" i="3"/>
  <c r="D1741" i="3" s="1"/>
  <c r="D1742" i="3" s="1"/>
  <c r="D1743" i="3" s="1"/>
  <c r="D1744" i="3" s="1"/>
  <c r="D1745" i="3" s="1"/>
  <c r="D1746" i="3" s="1"/>
  <c r="D1747" i="3" s="1"/>
  <c r="D1728" i="3"/>
  <c r="D1729" i="3" s="1"/>
  <c r="D1730" i="3" s="1"/>
  <c r="D1731" i="3" s="1"/>
  <c r="D1732" i="3" s="1"/>
  <c r="D1733" i="3" s="1"/>
  <c r="D1734" i="3" s="1"/>
  <c r="D1735" i="3" s="1"/>
  <c r="D1736" i="3" s="1"/>
  <c r="D1737" i="3" s="1"/>
  <c r="D1738" i="3" s="1"/>
  <c r="D1710" i="3"/>
  <c r="D1711" i="3"/>
  <c r="D1712" i="3" s="1"/>
  <c r="D1713" i="3" s="1"/>
  <c r="D1714" i="3" s="1"/>
  <c r="D1715" i="3" s="1"/>
  <c r="D1716" i="3" s="1"/>
  <c r="D1717" i="3" s="1"/>
  <c r="D1718" i="3" s="1"/>
  <c r="D1693" i="3"/>
  <c r="D1694" i="3" s="1"/>
  <c r="D1695" i="3" s="1"/>
  <c r="D1696" i="3" s="1"/>
  <c r="D1697" i="3" s="1"/>
  <c r="D1698" i="3" s="1"/>
  <c r="D1699" i="3" s="1"/>
  <c r="D1700" i="3" s="1"/>
  <c r="D1683" i="3"/>
  <c r="D1684" i="3" s="1"/>
  <c r="D1685" i="3" s="1"/>
  <c r="D1686" i="3" s="1"/>
  <c r="D1687" i="3" s="1"/>
  <c r="D1688" i="3" s="1"/>
  <c r="D1689" i="3" s="1"/>
  <c r="D1668" i="3"/>
  <c r="D1669" i="3" s="1"/>
  <c r="D1670" i="3" s="1"/>
  <c r="D1671" i="3" s="1"/>
  <c r="D1672" i="3" s="1"/>
  <c r="D1673" i="3" s="1"/>
  <c r="D1674" i="3" s="1"/>
  <c r="D1675" i="3" s="1"/>
  <c r="D1162" i="3"/>
  <c r="D1163" i="3" s="1"/>
  <c r="D1164" i="3" s="1"/>
  <c r="D1165" i="3" s="1"/>
  <c r="D1166" i="3" s="1"/>
  <c r="D1167" i="3" s="1"/>
  <c r="D990" i="3"/>
  <c r="D991" i="3" s="1"/>
  <c r="D992" i="3" s="1"/>
  <c r="D993" i="3" s="1"/>
  <c r="D994" i="3" s="1"/>
  <c r="D995" i="3" s="1"/>
  <c r="D996" i="3" s="1"/>
  <c r="D2414" i="3"/>
  <c r="D2415" i="3" s="1"/>
  <c r="D2416" i="3" s="1"/>
  <c r="D2417" i="3" s="1"/>
  <c r="D2418" i="3" s="1"/>
  <c r="D1049" i="3"/>
  <c r="D1050" i="3" s="1"/>
  <c r="D1051" i="3" s="1"/>
  <c r="D1052" i="3" s="1"/>
  <c r="D1053" i="3" s="1"/>
  <c r="D1054" i="3" s="1"/>
  <c r="D2327" i="3"/>
  <c r="D2328" i="3" s="1"/>
  <c r="D2329" i="3" s="1"/>
  <c r="D2330" i="3" s="1"/>
  <c r="D2331" i="3" s="1"/>
  <c r="D936" i="3"/>
  <c r="D937" i="3" s="1"/>
  <c r="D938" i="3" s="1"/>
  <c r="D939" i="3" s="1"/>
  <c r="D940" i="3" s="1"/>
  <c r="D941" i="3" s="1"/>
  <c r="D942" i="3" s="1"/>
  <c r="D2259" i="3"/>
  <c r="D2260" i="3"/>
  <c r="D2261" i="3" s="1"/>
  <c r="D2262" i="3" s="1"/>
  <c r="D2263" i="3" s="1"/>
  <c r="D2264" i="3" s="1"/>
  <c r="D2265" i="3" s="1"/>
  <c r="D2528" i="3"/>
  <c r="D2529" i="3" s="1"/>
  <c r="D2530" i="3" s="1"/>
  <c r="D2531" i="3" s="1"/>
  <c r="D487" i="3"/>
  <c r="D488" i="3" s="1"/>
  <c r="D489" i="3" s="1"/>
  <c r="D490" i="3" s="1"/>
  <c r="D491" i="3" s="1"/>
  <c r="D492" i="3" s="1"/>
  <c r="D494" i="3"/>
  <c r="D2368" i="3"/>
  <c r="D2369" i="3" s="1"/>
  <c r="D2370" i="3" s="1"/>
  <c r="D2371" i="3" s="1"/>
  <c r="D2176" i="3"/>
  <c r="D2177" i="3" s="1"/>
  <c r="D2178" i="3" s="1"/>
  <c r="D2179" i="3" s="1"/>
  <c r="D2180" i="3" s="1"/>
  <c r="D2181" i="3" s="1"/>
  <c r="D2057" i="3"/>
  <c r="D2058" i="3" s="1"/>
  <c r="D2059" i="3" s="1"/>
  <c r="D2060" i="3" s="1"/>
  <c r="D2061" i="3" s="1"/>
  <c r="D59" i="3"/>
  <c r="D60" i="3" s="1"/>
  <c r="D61" i="3" s="1"/>
  <c r="D62" i="3" s="1"/>
  <c r="D63" i="3" s="1"/>
  <c r="D64" i="3" s="1"/>
  <c r="D65" i="3" s="1"/>
  <c r="D565" i="3"/>
  <c r="D566" i="3" s="1"/>
  <c r="D567" i="3" s="1"/>
  <c r="D568" i="3" s="1"/>
  <c r="D569" i="3" s="1"/>
  <c r="D570" i="3" s="1"/>
  <c r="D571" i="3" s="1"/>
  <c r="D331" i="3"/>
  <c r="D332" i="3" s="1"/>
  <c r="D333" i="3" s="1"/>
  <c r="D334" i="3" s="1"/>
  <c r="D335" i="3" s="1"/>
  <c r="D336" i="3" s="1"/>
  <c r="D337" i="3" s="1"/>
  <c r="D338" i="3" s="1"/>
  <c r="Q1" i="2"/>
  <c r="D1532" i="3"/>
  <c r="D1533" i="3" s="1"/>
  <c r="D1534" i="3" s="1"/>
  <c r="D1535" i="3" s="1"/>
  <c r="D1536" i="3" s="1"/>
  <c r="D1586" i="3"/>
  <c r="D1587" i="3" s="1"/>
  <c r="D1588" i="3" s="1"/>
  <c r="D1589" i="3" s="1"/>
  <c r="D1590" i="3" s="1"/>
  <c r="D1591" i="3" s="1"/>
  <c r="D1592" i="3" s="1"/>
  <c r="D1593" i="3" s="1"/>
  <c r="D1594" i="3" s="1"/>
  <c r="D1595" i="3" s="1"/>
  <c r="D1596" i="3" s="1"/>
  <c r="D1030" i="3"/>
  <c r="D1031" i="3" s="1"/>
  <c r="D1032" i="3" s="1"/>
  <c r="D1033" i="3" s="1"/>
  <c r="D1034" i="3" s="1"/>
  <c r="D1035" i="3" s="1"/>
  <c r="D1036" i="3" s="1"/>
  <c r="D2511" i="3"/>
  <c r="D2512" i="3" s="1"/>
  <c r="D2513" i="3" s="1"/>
  <c r="D2514" i="3" s="1"/>
  <c r="D2515" i="3" s="1"/>
  <c r="D2516" i="3" s="1"/>
  <c r="D2517" i="3" s="1"/>
  <c r="D1350" i="3"/>
  <c r="D1351" i="3" s="1"/>
  <c r="D1352" i="3" s="1"/>
  <c r="D1353" i="3" s="1"/>
  <c r="D1354" i="3" s="1"/>
  <c r="D1355" i="3" s="1"/>
  <c r="D1356" i="3" s="1"/>
  <c r="D1120" i="3"/>
  <c r="D1121" i="3" s="1"/>
  <c r="D1122" i="3" s="1"/>
  <c r="D1123" i="3" s="1"/>
  <c r="D1124" i="3" s="1"/>
  <c r="U19" i="3"/>
  <c r="U17" i="3"/>
  <c r="U15" i="3"/>
  <c r="U13" i="3"/>
  <c r="U11" i="3"/>
  <c r="U9" i="3"/>
  <c r="U7" i="3"/>
  <c r="D137" i="3"/>
  <c r="D138" i="3" s="1"/>
  <c r="D139" i="3" s="1"/>
  <c r="D401" i="3"/>
  <c r="D400" i="3" s="1"/>
  <c r="D399" i="3" s="1"/>
  <c r="D398" i="3" s="1"/>
  <c r="D397" i="3" s="1"/>
  <c r="D396" i="3" s="1"/>
  <c r="D395" i="3" s="1"/>
  <c r="D394" i="3" s="1"/>
  <c r="D173" i="3"/>
  <c r="D174" i="3" s="1"/>
  <c r="D175" i="3" s="1"/>
  <c r="D176" i="3" s="1"/>
  <c r="D177" i="3" s="1"/>
  <c r="D178" i="3" s="1"/>
  <c r="D179" i="3" s="1"/>
  <c r="D180" i="3" s="1"/>
  <c r="D181" i="3" s="1"/>
  <c r="D182" i="3" s="1"/>
  <c r="D183" i="3" s="1"/>
  <c r="D184" i="3" s="1"/>
  <c r="D31" i="3"/>
  <c r="D32" i="3" s="1"/>
  <c r="D33" i="3" s="1"/>
  <c r="D34" i="3" s="1"/>
  <c r="D35" i="3" s="1"/>
  <c r="D36" i="3" s="1"/>
  <c r="D37" i="3" s="1"/>
  <c r="D38" i="3" s="1"/>
  <c r="D39" i="3" s="1"/>
  <c r="D40" i="3" s="1"/>
  <c r="D41" i="3" s="1"/>
  <c r="D42" i="3" s="1"/>
  <c r="D43" i="3" s="1"/>
  <c r="D44" i="3" s="1"/>
  <c r="D45" i="3" s="1"/>
  <c r="D46" i="3" s="1"/>
  <c r="D47" i="3" s="1"/>
  <c r="D105" i="3"/>
  <c r="D106" i="3" s="1"/>
  <c r="D107" i="3" s="1"/>
  <c r="D108" i="3" s="1"/>
  <c r="D109" i="3" s="1"/>
  <c r="D110" i="3" s="1"/>
  <c r="D111" i="3" s="1"/>
  <c r="D112" i="3" s="1"/>
  <c r="D113" i="3" s="1"/>
  <c r="D114" i="3" s="1"/>
  <c r="D115" i="3" s="1"/>
  <c r="D116" i="3" s="1"/>
  <c r="D117" i="3" s="1"/>
  <c r="D118" i="3" s="1"/>
  <c r="D119" i="3" s="1"/>
  <c r="D120" i="3" s="1"/>
  <c r="D121" i="3" s="1"/>
  <c r="I5" i="4"/>
  <c r="J4" i="4"/>
  <c r="K4" i="4" s="1"/>
  <c r="J4" i="2"/>
  <c r="K4" i="2" s="1"/>
  <c r="I5" i="2"/>
  <c r="B7" i="4" l="1"/>
  <c r="C9" i="4"/>
  <c r="E9" i="2"/>
  <c r="U2" i="2" s="1"/>
  <c r="E9" i="4"/>
  <c r="B6" i="2"/>
  <c r="L38" i="2" l="1"/>
  <c r="U11" i="2" s="1"/>
  <c r="C9" i="2"/>
  <c r="A38" i="2" s="1"/>
  <c r="C41" i="2"/>
  <c r="C40" i="4"/>
  <c r="B7" i="2"/>
  <c r="R6" i="2" s="1"/>
  <c r="C46" i="2"/>
  <c r="B6" i="4"/>
  <c r="R5" i="2"/>
  <c r="C1" i="3"/>
  <c r="A37" i="4"/>
  <c r="I11" i="4"/>
  <c r="I12" i="4" s="1"/>
  <c r="D14" i="4" s="1"/>
  <c r="G9" i="4"/>
  <c r="T2" i="2" l="1"/>
  <c r="R8" i="2" s="1"/>
  <c r="G9" i="2"/>
  <c r="I11" i="2"/>
  <c r="I12" i="2" s="1"/>
  <c r="G19" i="2"/>
  <c r="J19" i="2" s="1"/>
  <c r="G1" i="3"/>
  <c r="L12" i="3" s="1"/>
  <c r="D8" i="3"/>
  <c r="D12" i="3"/>
  <c r="D10" i="3"/>
  <c r="D20" i="3"/>
  <c r="D18" i="3"/>
  <c r="D6" i="3"/>
  <c r="D14" i="3"/>
  <c r="D16" i="3"/>
  <c r="I13" i="4"/>
  <c r="F14" i="4" s="1"/>
  <c r="A6" i="3" l="1"/>
  <c r="A8" i="3" s="1"/>
  <c r="A10" i="3" s="1"/>
  <c r="A12" i="3" s="1"/>
  <c r="L20" i="3"/>
  <c r="L8" i="3"/>
  <c r="L10" i="3"/>
  <c r="L6" i="3"/>
  <c r="L16" i="3"/>
  <c r="L14" i="3"/>
  <c r="L18" i="3"/>
  <c r="D14" i="2"/>
  <c r="I13" i="2"/>
  <c r="S5" i="2" l="1"/>
  <c r="E1" i="3"/>
  <c r="F14" i="2"/>
  <c r="X12" i="3"/>
  <c r="V12" i="3" s="1"/>
  <c r="A14" i="3"/>
  <c r="E14" i="3" l="1"/>
  <c r="E8" i="3"/>
  <c r="E6" i="3"/>
  <c r="E10" i="3"/>
  <c r="E12" i="3"/>
  <c r="E16" i="3"/>
  <c r="E20" i="3"/>
  <c r="E18" i="3"/>
  <c r="S6" i="2"/>
  <c r="I1" i="3"/>
  <c r="V14" i="3"/>
  <c r="V16" i="3" s="1"/>
  <c r="V18" i="3" s="1"/>
  <c r="V20" i="3" s="1"/>
  <c r="V10" i="3"/>
  <c r="V8" i="3" s="1"/>
  <c r="V6" i="3" s="1"/>
  <c r="A16" i="3"/>
  <c r="M12" i="3" l="1"/>
  <c r="S9" i="3"/>
  <c r="M10" i="3"/>
  <c r="M14" i="3"/>
  <c r="M6" i="3"/>
  <c r="J20" i="3"/>
  <c r="M20" i="3"/>
  <c r="M18" i="3"/>
  <c r="S7" i="3"/>
  <c r="M8" i="3"/>
  <c r="M16" i="3"/>
  <c r="Y12" i="3"/>
  <c r="J14" i="3"/>
  <c r="S11" i="3"/>
  <c r="J12" i="3"/>
  <c r="S15" i="3"/>
  <c r="J16" i="3"/>
  <c r="B16" i="3" s="1"/>
  <c r="S17" i="3"/>
  <c r="J18" i="3"/>
  <c r="S19" i="3"/>
  <c r="J10" i="3"/>
  <c r="J8" i="3"/>
  <c r="J6" i="3"/>
  <c r="A18" i="3"/>
  <c r="B10" i="3" l="1"/>
  <c r="N10" i="3"/>
  <c r="A30" i="2"/>
  <c r="A33" i="2"/>
  <c r="N16" i="3"/>
  <c r="B33" i="2" s="1"/>
  <c r="N14" i="3"/>
  <c r="B32" i="2" s="1"/>
  <c r="A32" i="2"/>
  <c r="B14" i="3"/>
  <c r="B8" i="3"/>
  <c r="N8" i="3"/>
  <c r="A29" i="2"/>
  <c r="N20" i="3"/>
  <c r="B35" i="2" s="1"/>
  <c r="A35" i="2"/>
  <c r="B6" i="3"/>
  <c r="A28" i="2"/>
  <c r="N6" i="3"/>
  <c r="B28" i="2" s="1"/>
  <c r="A34" i="2"/>
  <c r="N18" i="3"/>
  <c r="B34" i="2" s="1"/>
  <c r="N12" i="3"/>
  <c r="B31" i="2" s="1"/>
  <c r="A31" i="2"/>
  <c r="B12" i="3"/>
  <c r="Y10" i="3"/>
  <c r="Y8" i="3" s="1"/>
  <c r="Y6" i="3" s="1"/>
  <c r="Y14" i="3"/>
  <c r="Y16" i="3" s="1"/>
  <c r="Y18" i="3" s="1"/>
  <c r="Y20" i="3" s="1"/>
  <c r="A20" i="3"/>
  <c r="B20" i="3" s="1"/>
  <c r="B18" i="3"/>
  <c r="A21" i="2"/>
  <c r="F16" i="3"/>
  <c r="O18" i="3" l="1"/>
  <c r="C34" i="2" s="1"/>
  <c r="P18" i="3"/>
  <c r="E34" i="2" s="1"/>
  <c r="O20" i="3"/>
  <c r="C35" i="2" s="1"/>
  <c r="P20" i="3"/>
  <c r="E35" i="2" s="1"/>
  <c r="P14" i="3"/>
  <c r="E32" i="2" s="1"/>
  <c r="O14" i="3"/>
  <c r="C32" i="2" s="1"/>
  <c r="O16" i="3"/>
  <c r="C33" i="2" s="1"/>
  <c r="P16" i="3"/>
  <c r="E33" i="2" s="1"/>
  <c r="F12" i="3"/>
  <c r="A23" i="2"/>
  <c r="A25" i="2"/>
  <c r="F8" i="3"/>
  <c r="F10" i="3"/>
  <c r="A24" i="2"/>
  <c r="O6" i="3"/>
  <c r="C28" i="2" s="1"/>
  <c r="A26" i="2"/>
  <c r="F6" i="3"/>
  <c r="B29" i="2"/>
  <c r="O8" i="3"/>
  <c r="C29" i="2" s="1"/>
  <c r="P8" i="3"/>
  <c r="E29" i="2" s="1"/>
  <c r="B30" i="2"/>
  <c r="O10" i="3"/>
  <c r="C30" i="2" s="1"/>
  <c r="P10" i="3"/>
  <c r="E30" i="2" s="1"/>
  <c r="P6" i="3"/>
  <c r="E28" i="2" s="1"/>
  <c r="O12" i="3"/>
  <c r="C31" i="2" s="1"/>
  <c r="A22" i="2"/>
  <c r="F14" i="3"/>
  <c r="P12" i="3"/>
  <c r="E31" i="2" s="1"/>
  <c r="A19" i="2"/>
  <c r="F20" i="3"/>
  <c r="B21" i="2"/>
  <c r="H16" i="3"/>
  <c r="G16" i="3"/>
  <c r="F18" i="3"/>
  <c r="A20" i="2"/>
  <c r="B26" i="2" l="1"/>
  <c r="H6" i="3"/>
  <c r="G6" i="3"/>
  <c r="G10" i="3"/>
  <c r="H10" i="3"/>
  <c r="B24" i="2"/>
  <c r="G12" i="3"/>
  <c r="B23" i="2"/>
  <c r="H12" i="3"/>
  <c r="G14" i="3"/>
  <c r="B22" i="2"/>
  <c r="H14" i="3"/>
  <c r="G8" i="3"/>
  <c r="H8" i="3"/>
  <c r="B25" i="2"/>
  <c r="E21" i="2"/>
  <c r="T16" i="3"/>
  <c r="C21" i="2"/>
  <c r="S16" i="3"/>
  <c r="B20" i="2"/>
  <c r="H18" i="3"/>
  <c r="G18" i="3"/>
  <c r="B19" i="2"/>
  <c r="G20" i="3"/>
  <c r="H20" i="3"/>
  <c r="S8" i="3" l="1"/>
  <c r="C25" i="2"/>
  <c r="T12" i="3"/>
  <c r="E23" i="2"/>
  <c r="T10" i="3"/>
  <c r="E24" i="2"/>
  <c r="S14" i="3"/>
  <c r="AA14" i="3" s="1"/>
  <c r="C22" i="2"/>
  <c r="T6" i="3"/>
  <c r="E26" i="2"/>
  <c r="T8" i="3"/>
  <c r="E25" i="2"/>
  <c r="S12" i="3"/>
  <c r="C23" i="2"/>
  <c r="S6" i="3"/>
  <c r="C26" i="2"/>
  <c r="T14" i="3"/>
  <c r="E22" i="2"/>
  <c r="S10" i="3"/>
  <c r="C24" i="2"/>
  <c r="E20" i="2"/>
  <c r="T18" i="3"/>
  <c r="E19" i="2"/>
  <c r="T20" i="3"/>
  <c r="C20" i="2"/>
  <c r="S18" i="3"/>
  <c r="C19" i="2"/>
  <c r="S20" i="3"/>
  <c r="AA20" i="3" s="1"/>
  <c r="AA10" i="3" l="1"/>
  <c r="G30" i="2" s="1"/>
  <c r="J30" i="2" s="1"/>
  <c r="AA6" i="3"/>
  <c r="G26" i="2" s="1"/>
  <c r="J26" i="2" s="1"/>
  <c r="AA12" i="3"/>
  <c r="G23" i="2" s="1"/>
  <c r="J23" i="2" s="1"/>
  <c r="AA8" i="3"/>
  <c r="G35" i="2"/>
  <c r="J35" i="2" s="1"/>
  <c r="U20" i="3"/>
  <c r="AA18" i="3"/>
  <c r="AA16" i="3"/>
  <c r="U14" i="3"/>
  <c r="G32" i="2"/>
  <c r="G22" i="2"/>
  <c r="J22" i="2" s="1"/>
  <c r="G24" i="2" l="1"/>
  <c r="J24" i="2" s="1"/>
  <c r="U12" i="3"/>
  <c r="U10" i="3"/>
  <c r="G31" i="2"/>
  <c r="J31" i="2" s="1"/>
  <c r="U6" i="3"/>
  <c r="G28" i="2"/>
  <c r="J28" i="2" s="1"/>
  <c r="G29" i="2"/>
  <c r="J29" i="2" s="1"/>
  <c r="G25" i="2"/>
  <c r="J25" i="2" s="1"/>
  <c r="U8" i="3"/>
  <c r="J32" i="2"/>
  <c r="G34" i="2"/>
  <c r="J34" i="2" s="1"/>
  <c r="G20" i="2"/>
  <c r="U18" i="3"/>
  <c r="G21" i="2"/>
  <c r="J21" i="2" s="1"/>
  <c r="G33" i="2"/>
  <c r="J33" i="2" s="1"/>
  <c r="U16" i="3"/>
  <c r="U6" i="2" l="1"/>
  <c r="V6" i="2"/>
  <c r="T6" i="2"/>
  <c r="V5" i="2"/>
  <c r="U5" i="2"/>
  <c r="T5" i="2"/>
  <c r="J20" i="2"/>
  <c r="A39" i="2" s="1"/>
  <c r="D38" i="2" s="1"/>
  <c r="R9" i="2" l="1"/>
  <c r="U8" i="2" s="1"/>
  <c r="U13" i="2" s="1"/>
  <c r="M40" i="2"/>
  <c r="M38" i="2"/>
  <c r="F41" i="2"/>
  <c r="A40" i="4" l="1"/>
  <c r="C43" i="4" l="1"/>
  <c r="C47" i="4" l="1"/>
  <c r="A41" i="2" l="1"/>
  <c r="C44" i="2" s="1"/>
  <c r="C48" i="2" s="1"/>
</calcChain>
</file>

<file path=xl/sharedStrings.xml><?xml version="1.0" encoding="utf-8"?>
<sst xmlns="http://schemas.openxmlformats.org/spreadsheetml/2006/main" count="1130" uniqueCount="86">
  <si>
    <t>Cowlitz PUD Paper Pond Template</t>
  </si>
  <si>
    <t>Date:</t>
  </si>
  <si>
    <t>Day:</t>
  </si>
  <si>
    <t>Head:</t>
  </si>
  <si>
    <t>Swift 1:</t>
  </si>
  <si>
    <t>Swift 2:</t>
  </si>
  <si>
    <t>District Schedule:</t>
  </si>
  <si>
    <t>MWh for</t>
  </si>
  <si>
    <t xml:space="preserve">hours = </t>
  </si>
  <si>
    <t>average MW.</t>
  </si>
  <si>
    <t xml:space="preserve">Escalate to whole plant: </t>
  </si>
  <si>
    <t xml:space="preserve">Swift 1 (74%): </t>
  </si>
  <si>
    <t xml:space="preserve">Swift 2 (26%): </t>
  </si>
  <si>
    <t>Best Plant Configuration</t>
  </si>
  <si>
    <t>Swift 1</t>
  </si>
  <si>
    <t>Swift 2</t>
  </si>
  <si>
    <t>Compute H/K</t>
  </si>
  <si>
    <t>Calculate quantity of water to generate District schedule:</t>
  </si>
  <si>
    <t>kwh</t>
  </si>
  <si>
    <t>=</t>
  </si>
  <si>
    <t>cfs days</t>
  </si>
  <si>
    <t>kw/cfs * 24</t>
  </si>
  <si>
    <t>cfs days -</t>
  </si>
  <si>
    <t>(prev p pond)</t>
  </si>
  <si>
    <t>(sch water)</t>
  </si>
  <si>
    <t>Present Paper Pond</t>
  </si>
  <si>
    <t xml:space="preserve"> cfs days</t>
  </si>
  <si>
    <t>Present Elevation</t>
  </si>
  <si>
    <t>+/-</t>
  </si>
  <si>
    <t>(actual discharge)</t>
  </si>
  <si>
    <t>(change)</t>
  </si>
  <si>
    <t>(actual inflow)</t>
  </si>
  <si>
    <t>SW1</t>
  </si>
  <si>
    <t>date</t>
  </si>
  <si>
    <t>cfs days +</t>
  </si>
  <si>
    <t>(Cowl inflow)</t>
  </si>
  <si>
    <t>H/K</t>
  </si>
  <si>
    <t>Delta</t>
  </si>
  <si>
    <t>kW/CFS</t>
  </si>
  <si>
    <t>CFS</t>
  </si>
  <si>
    <t>Unit</t>
  </si>
  <si>
    <t>Total Plant</t>
  </si>
  <si>
    <t>Plant</t>
  </si>
  <si>
    <t>Total</t>
  </si>
  <si>
    <t>Whole</t>
  </si>
  <si>
    <t>Gen</t>
  </si>
  <si>
    <t xml:space="preserve"> dsf</t>
  </si>
  <si>
    <t>Units:</t>
  </si>
  <si>
    <t xml:space="preserve"> feet</t>
  </si>
  <si>
    <t>PAC</t>
  </si>
  <si>
    <t>Diff</t>
  </si>
  <si>
    <t>Cowlitz PUD Paper Pond Calcs</t>
  </si>
  <si>
    <t>2 Units</t>
  </si>
  <si>
    <t>1 unit</t>
  </si>
  <si>
    <t xml:space="preserve">Is Most </t>
  </si>
  <si>
    <t>Efficient</t>
  </si>
  <si>
    <t>Head</t>
  </si>
  <si>
    <t>Units</t>
  </si>
  <si>
    <t>Swift 1 or 2</t>
  </si>
  <si>
    <t>MW</t>
  </si>
  <si>
    <t>Swift 1 2</t>
  </si>
  <si>
    <t xml:space="preserve">Efficiency: </t>
  </si>
  <si>
    <t>Sched MW</t>
  </si>
  <si>
    <t>Sched Hrs</t>
  </si>
  <si>
    <t>SW2</t>
  </si>
  <si>
    <t>Unit Gen</t>
  </si>
  <si>
    <t>H/k</t>
  </si>
  <si>
    <t>match</t>
  </si>
  <si>
    <t>x</t>
  </si>
  <si>
    <t>Match</t>
  </si>
  <si>
    <t xml:space="preserve">Sched / </t>
  </si>
  <si>
    <t>(H/K x 24)</t>
  </si>
  <si>
    <t xml:space="preserve">PAC Shows: </t>
  </si>
  <si>
    <t xml:space="preserve">Difference: </t>
  </si>
  <si>
    <t># Units</t>
  </si>
  <si>
    <t>code for S1 plant configuration</t>
  </si>
  <si>
    <t/>
  </si>
  <si>
    <t>total inflow</t>
  </si>
  <si>
    <t>Cwz pond</t>
  </si>
  <si>
    <t>Cwz Sw1 head</t>
  </si>
  <si>
    <t>Cwz Sw2 head</t>
  </si>
  <si>
    <t>Cwz inflow</t>
  </si>
  <si>
    <t>sched</t>
  </si>
  <si>
    <t>hrs sched</t>
  </si>
  <si>
    <t>h/k</t>
  </si>
  <si>
    <t>water used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</si>
</sst>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mm/dd/yy;@"/>
    <numFmt numFmtId="166" formatCode="dddd"/>
    <numFmt numFmtId="167" formatCode="0.0000"/>
  </numFmts>
  <fonts count="13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2"/>
      <name val="Arial"/>
      <family val="2"/>
    </font>
    <font>
      <sz val="12"/>
      <color indexed="9"/>
      <name val="Arial"/>
      <family val="2"/>
    </font>
    <font>
      <b/>
      <sz val="12"/>
      <name val="Arial"/>
      <family val="2"/>
    </font>
    <font>
      <b/>
      <sz val="12"/>
      <name val="Arial"/>
      <family val="2"/>
    </font>
    <font>
      <b/>
      <i/>
      <sz val="10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44" fontId="12" fillId="0" borderId="0" applyFont="0" applyFill="0" applyBorder="0" applyAlignment="0" applyProtection="0"/>
  </cellStyleXfs>
  <cellXfs count="161">
    <xf numFmtId="0" fontId="0" fillId="0" borderId="0" xfId="0"/>
    <xf numFmtId="165" fontId="0" fillId="0" borderId="0" xfId="0" applyNumberFormat="1"/>
    <xf numFmtId="0" fontId="5" fillId="0" borderId="0" xfId="0" applyFont="1"/>
    <xf numFmtId="0" fontId="6" fillId="0" borderId="0" xfId="0" applyFont="1"/>
    <xf numFmtId="166" fontId="5" fillId="0" borderId="1" xfId="0" applyNumberFormat="1" applyFont="1" applyBorder="1" applyAlignment="1">
      <alignment horizontal="center"/>
    </xf>
    <xf numFmtId="0" fontId="5" fillId="0" borderId="2" xfId="0" applyFont="1" applyBorder="1"/>
    <xf numFmtId="0" fontId="7" fillId="0" borderId="2" xfId="0" applyFont="1" applyBorder="1" applyAlignment="1">
      <alignment horizontal="center"/>
    </xf>
    <xf numFmtId="0" fontId="5" fillId="0" borderId="0" xfId="0" applyFont="1" applyBorder="1"/>
    <xf numFmtId="0" fontId="5" fillId="0" borderId="0" xfId="0" applyFont="1" applyAlignment="1">
      <alignment horizontal="right"/>
    </xf>
    <xf numFmtId="1" fontId="7" fillId="0" borderId="2" xfId="0" applyNumberFormat="1" applyFont="1" applyBorder="1" applyAlignment="1">
      <alignment horizontal="center"/>
    </xf>
    <xf numFmtId="1" fontId="7" fillId="0" borderId="1" xfId="0" applyNumberFormat="1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quotePrefix="1" applyFont="1" applyAlignment="1">
      <alignment horizontal="center"/>
    </xf>
    <xf numFmtId="0" fontId="5" fillId="0" borderId="3" xfId="0" applyFont="1" applyBorder="1"/>
    <xf numFmtId="0" fontId="0" fillId="0" borderId="0" xfId="0" applyNumberFormat="1" applyAlignment="1">
      <alignment horizontal="center"/>
    </xf>
    <xf numFmtId="165" fontId="4" fillId="0" borderId="0" xfId="0" applyNumberFormat="1" applyFont="1" applyBorder="1" applyAlignment="1">
      <alignment horizontal="left" vertical="center"/>
    </xf>
    <xf numFmtId="1" fontId="8" fillId="0" borderId="2" xfId="1" applyNumberFormat="1" applyFont="1" applyBorder="1" applyAlignment="1">
      <alignment horizontal="center"/>
    </xf>
    <xf numFmtId="164" fontId="8" fillId="0" borderId="2" xfId="1" applyNumberFormat="1" applyFont="1" applyBorder="1" applyAlignment="1">
      <alignment horizontal="center"/>
    </xf>
    <xf numFmtId="164" fontId="0" fillId="0" borderId="0" xfId="1" applyNumberFormat="1" applyFont="1"/>
    <xf numFmtId="0" fontId="5" fillId="0" borderId="0" xfId="0" applyFont="1" applyAlignment="1">
      <alignment vertical="justify"/>
    </xf>
    <xf numFmtId="0" fontId="5" fillId="0" borderId="0" xfId="0" applyFont="1" applyAlignment="1"/>
    <xf numFmtId="165" fontId="5" fillId="0" borderId="2" xfId="0" applyNumberFormat="1" applyFont="1" applyBorder="1" applyAlignment="1">
      <alignment horizontal="center"/>
    </xf>
    <xf numFmtId="3" fontId="7" fillId="0" borderId="2" xfId="1" applyNumberFormat="1" applyFont="1" applyBorder="1" applyAlignment="1">
      <alignment horizontal="center"/>
    </xf>
    <xf numFmtId="1" fontId="4" fillId="0" borderId="0" xfId="0" applyNumberFormat="1" applyFont="1" applyFill="1" applyAlignment="1">
      <alignment horizontal="center"/>
    </xf>
    <xf numFmtId="164" fontId="0" fillId="0" borderId="0" xfId="1" applyNumberFormat="1" applyFont="1" applyAlignment="1">
      <alignment horizontal="center"/>
    </xf>
    <xf numFmtId="1" fontId="0" fillId="0" borderId="0" xfId="0" applyNumberFormat="1" applyFill="1"/>
    <xf numFmtId="0" fontId="2" fillId="0" borderId="8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8" fillId="0" borderId="2" xfId="0" applyFont="1" applyBorder="1" applyAlignment="1">
      <alignment horizontal="center"/>
    </xf>
    <xf numFmtId="0" fontId="0" fillId="0" borderId="0" xfId="0" applyBorder="1"/>
    <xf numFmtId="0" fontId="8" fillId="0" borderId="0" xfId="0" applyFont="1" applyBorder="1" applyAlignment="1">
      <alignment horizontal="center"/>
    </xf>
    <xf numFmtId="0" fontId="0" fillId="0" borderId="0" xfId="0" applyFill="1"/>
    <xf numFmtId="1" fontId="5" fillId="0" borderId="0" xfId="0" applyNumberFormat="1" applyFont="1" applyBorder="1" applyAlignment="1">
      <alignment horizontal="center"/>
    </xf>
    <xf numFmtId="1" fontId="10" fillId="0" borderId="0" xfId="0" applyNumberFormat="1" applyFont="1" applyAlignment="1">
      <alignment horizontal="center"/>
    </xf>
    <xf numFmtId="1" fontId="10" fillId="0" borderId="2" xfId="0" applyNumberFormat="1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1" fontId="8" fillId="0" borderId="3" xfId="1" applyNumberFormat="1" applyFont="1" applyBorder="1" applyAlignment="1">
      <alignment horizontal="center"/>
    </xf>
    <xf numFmtId="3" fontId="8" fillId="0" borderId="3" xfId="0" applyNumberFormat="1" applyFont="1" applyBorder="1" applyAlignment="1">
      <alignment horizontal="center"/>
    </xf>
    <xf numFmtId="0" fontId="0" fillId="0" borderId="0" xfId="0" applyFill="1" applyBorder="1"/>
    <xf numFmtId="0" fontId="1" fillId="0" borderId="0" xfId="0" applyFont="1"/>
    <xf numFmtId="0" fontId="0" fillId="0" borderId="24" xfId="0" applyFill="1" applyBorder="1"/>
    <xf numFmtId="0" fontId="0" fillId="0" borderId="20" xfId="0" applyFill="1" applyBorder="1"/>
    <xf numFmtId="0" fontId="4" fillId="0" borderId="0" xfId="0" applyFont="1" applyFill="1"/>
    <xf numFmtId="167" fontId="0" fillId="0" borderId="0" xfId="0" applyNumberFormat="1"/>
    <xf numFmtId="3" fontId="0" fillId="0" borderId="0" xfId="0" applyNumberFormat="1"/>
    <xf numFmtId="0" fontId="1" fillId="0" borderId="0" xfId="0" applyFont="1" applyFill="1"/>
    <xf numFmtId="164" fontId="0" fillId="0" borderId="0" xfId="1" applyNumberFormat="1" applyFont="1" applyBorder="1" applyAlignment="1">
      <alignment horizontal="center"/>
    </xf>
    <xf numFmtId="0" fontId="1" fillId="0" borderId="0" xfId="0" applyFont="1" applyFill="1" applyBorder="1"/>
    <xf numFmtId="0" fontId="1" fillId="0" borderId="24" xfId="0" applyFont="1" applyFill="1" applyBorder="1"/>
    <xf numFmtId="0" fontId="2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2" fillId="0" borderId="18" xfId="0" applyFont="1" applyFill="1" applyBorder="1" applyAlignment="1">
      <alignment horizontal="center"/>
    </xf>
    <xf numFmtId="0" fontId="2" fillId="0" borderId="0" xfId="0" applyFont="1" applyFill="1"/>
    <xf numFmtId="1" fontId="2" fillId="0" borderId="0" xfId="0" applyNumberFormat="1" applyFont="1" applyFill="1" applyAlignment="1">
      <alignment horizontal="left"/>
    </xf>
    <xf numFmtId="0" fontId="0" fillId="0" borderId="17" xfId="0" applyFill="1" applyBorder="1"/>
    <xf numFmtId="0" fontId="2" fillId="0" borderId="14" xfId="0" applyFont="1" applyFill="1" applyBorder="1" applyAlignment="1">
      <alignment horizontal="center"/>
    </xf>
    <xf numFmtId="0" fontId="2" fillId="0" borderId="11" xfId="0" applyFont="1" applyFill="1" applyBorder="1" applyAlignment="1">
      <alignment horizontal="center"/>
    </xf>
    <xf numFmtId="0" fontId="2" fillId="0" borderId="23" xfId="0" applyFont="1" applyFill="1" applyBorder="1" applyAlignment="1">
      <alignment horizontal="center"/>
    </xf>
    <xf numFmtId="0" fontId="2" fillId="0" borderId="18" xfId="0" applyFont="1" applyFill="1" applyBorder="1"/>
    <xf numFmtId="1" fontId="0" fillId="0" borderId="19" xfId="0" applyNumberFormat="1" applyFill="1" applyBorder="1" applyAlignment="1">
      <alignment horizontal="center"/>
    </xf>
    <xf numFmtId="1" fontId="1" fillId="0" borderId="26" xfId="0" applyNumberFormat="1" applyFont="1" applyFill="1" applyBorder="1" applyAlignment="1">
      <alignment horizontal="center"/>
    </xf>
    <xf numFmtId="0" fontId="1" fillId="0" borderId="20" xfId="0" applyFont="1" applyFill="1" applyBorder="1" applyAlignment="1">
      <alignment horizontal="center"/>
    </xf>
    <xf numFmtId="1" fontId="4" fillId="0" borderId="19" xfId="0" applyNumberFormat="1" applyFont="1" applyFill="1" applyBorder="1" applyAlignment="1">
      <alignment horizontal="center"/>
    </xf>
    <xf numFmtId="1" fontId="1" fillId="0" borderId="20" xfId="0" applyNumberFormat="1" applyFon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/>
    </xf>
    <xf numFmtId="1" fontId="4" fillId="0" borderId="22" xfId="0" applyNumberFormat="1" applyFont="1" applyFill="1" applyBorder="1" applyAlignment="1">
      <alignment horizontal="center"/>
    </xf>
    <xf numFmtId="1" fontId="1" fillId="0" borderId="23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left"/>
    </xf>
    <xf numFmtId="0" fontId="9" fillId="0" borderId="24" xfId="0" applyFont="1" applyFill="1" applyBorder="1" applyAlignment="1">
      <alignment horizontal="center"/>
    </xf>
    <xf numFmtId="0" fontId="0" fillId="0" borderId="16" xfId="0" applyFill="1" applyBorder="1" applyAlignment="1"/>
    <xf numFmtId="0" fontId="0" fillId="0" borderId="15" xfId="0" applyFill="1" applyBorder="1" applyAlignment="1"/>
    <xf numFmtId="0" fontId="2" fillId="0" borderId="0" xfId="0" applyFont="1" applyFill="1" applyAlignment="1">
      <alignment horizontal="center"/>
    </xf>
    <xf numFmtId="0" fontId="2" fillId="0" borderId="24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2" fillId="0" borderId="13" xfId="0" applyFont="1" applyFill="1" applyBorder="1" applyAlignment="1">
      <alignment horizontal="center"/>
    </xf>
    <xf numFmtId="0" fontId="2" fillId="0" borderId="12" xfId="0" applyFont="1" applyFill="1" applyBorder="1" applyAlignment="1">
      <alignment horizontal="center"/>
    </xf>
    <xf numFmtId="0" fontId="2" fillId="0" borderId="19" xfId="0" applyFont="1" applyFill="1" applyBorder="1" applyAlignment="1">
      <alignment horizontal="center"/>
    </xf>
    <xf numFmtId="0" fontId="2" fillId="0" borderId="25" xfId="0" applyFont="1" applyFill="1" applyBorder="1" applyAlignment="1">
      <alignment horizontal="center"/>
    </xf>
    <xf numFmtId="0" fontId="1" fillId="0" borderId="21" xfId="0" applyFont="1" applyFill="1" applyBorder="1" applyAlignment="1">
      <alignment horizontal="center"/>
    </xf>
    <xf numFmtId="0" fontId="0" fillId="0" borderId="19" xfId="0" applyFill="1" applyBorder="1"/>
    <xf numFmtId="0" fontId="1" fillId="0" borderId="27" xfId="0" applyFont="1" applyFill="1" applyBorder="1" applyAlignment="1">
      <alignment horizontal="center"/>
    </xf>
    <xf numFmtId="0" fontId="0" fillId="0" borderId="7" xfId="0" applyFill="1" applyBorder="1" applyAlignment="1"/>
    <xf numFmtId="43" fontId="0" fillId="0" borderId="6" xfId="1" applyFont="1" applyFill="1" applyBorder="1" applyAlignment="1"/>
    <xf numFmtId="0" fontId="1" fillId="0" borderId="24" xfId="0" applyFont="1" applyFill="1" applyBorder="1" applyAlignment="1">
      <alignment horizontal="center"/>
    </xf>
    <xf numFmtId="43" fontId="4" fillId="0" borderId="6" xfId="1" applyFont="1" applyFill="1" applyBorder="1" applyAlignment="1"/>
    <xf numFmtId="0" fontId="1" fillId="0" borderId="18" xfId="0" applyFont="1" applyFill="1" applyBorder="1" applyAlignment="1">
      <alignment horizontal="center"/>
    </xf>
    <xf numFmtId="0" fontId="1" fillId="0" borderId="25" xfId="0" applyFont="1" applyFill="1" applyBorder="1" applyAlignment="1">
      <alignment horizontal="center"/>
    </xf>
    <xf numFmtId="0" fontId="0" fillId="0" borderId="5" xfId="0" applyFill="1" applyBorder="1" applyAlignment="1"/>
    <xf numFmtId="43" fontId="0" fillId="0" borderId="4" xfId="1" applyFont="1" applyFill="1" applyBorder="1" applyAlignment="1"/>
    <xf numFmtId="1" fontId="0" fillId="0" borderId="0" xfId="0" applyNumberFormat="1" applyFill="1" applyBorder="1"/>
    <xf numFmtId="0" fontId="0" fillId="0" borderId="0" xfId="0" applyFill="1" applyAlignment="1">
      <alignment horizontal="center"/>
    </xf>
    <xf numFmtId="0" fontId="0" fillId="0" borderId="21" xfId="0" applyFill="1" applyBorder="1" applyAlignment="1">
      <alignment horizontal="center"/>
    </xf>
    <xf numFmtId="1" fontId="1" fillId="0" borderId="21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" fontId="1" fillId="0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0" fillId="0" borderId="18" xfId="0" applyFill="1" applyBorder="1" applyAlignment="1">
      <alignment horizontal="center"/>
    </xf>
    <xf numFmtId="1" fontId="1" fillId="0" borderId="18" xfId="0" applyNumberFormat="1" applyFont="1" applyFill="1" applyBorder="1" applyAlignment="1">
      <alignment horizontal="center"/>
    </xf>
    <xf numFmtId="0" fontId="7" fillId="0" borderId="0" xfId="0" applyFont="1"/>
    <xf numFmtId="10" fontId="7" fillId="0" borderId="0" xfId="2" applyNumberFormat="1" applyFont="1"/>
    <xf numFmtId="44" fontId="0" fillId="0" borderId="0" xfId="3" applyFont="1"/>
    <xf numFmtId="0" fontId="0" fillId="0" borderId="0" xfId="0" applyFill="1" applyBorder="1" applyAlignment="1">
      <alignment horizontal="right"/>
    </xf>
    <xf numFmtId="0" fontId="0" fillId="0" borderId="0" xfId="0" applyFont="1" applyFill="1" applyBorder="1"/>
    <xf numFmtId="0" fontId="8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31" xfId="0" applyFont="1" applyBorder="1" applyAlignment="1">
      <alignment horizontal="right"/>
    </xf>
    <xf numFmtId="164" fontId="2" fillId="0" borderId="2" xfId="1" applyNumberFormat="1" applyFont="1" applyBorder="1" applyAlignment="1">
      <alignment horizontal="center"/>
    </xf>
    <xf numFmtId="0" fontId="2" fillId="0" borderId="2" xfId="0" applyFont="1" applyBorder="1"/>
    <xf numFmtId="43" fontId="0" fillId="0" borderId="0" xfId="1" applyNumberFormat="1" applyFont="1"/>
    <xf numFmtId="0" fontId="0" fillId="0" borderId="24" xfId="0" applyFont="1" applyFill="1" applyBorder="1"/>
    <xf numFmtId="164" fontId="0" fillId="0" borderId="2" xfId="1" applyNumberFormat="1" applyFont="1" applyBorder="1" applyAlignment="1">
      <alignment horizontal="center"/>
    </xf>
    <xf numFmtId="164" fontId="0" fillId="0" borderId="0" xfId="0" applyNumberFormat="1"/>
    <xf numFmtId="1" fontId="1" fillId="0" borderId="0" xfId="0" applyNumberFormat="1" applyFont="1" applyFill="1" applyBorder="1" applyAlignment="1">
      <alignment horizontal="right"/>
    </xf>
    <xf numFmtId="0" fontId="1" fillId="0" borderId="0" xfId="0" applyFont="1" applyFill="1" applyBorder="1" applyAlignment="1">
      <alignment horizontal="right"/>
    </xf>
    <xf numFmtId="0" fontId="0" fillId="0" borderId="0" xfId="0" applyFont="1" applyFill="1"/>
    <xf numFmtId="0" fontId="0" fillId="0" borderId="0" xfId="0" applyFill="1" applyAlignment="1">
      <alignment horizontal="right"/>
    </xf>
    <xf numFmtId="0" fontId="1" fillId="0" borderId="24" xfId="0" applyFont="1" applyFill="1" applyBorder="1" applyAlignment="1">
      <alignment horizontal="right"/>
    </xf>
    <xf numFmtId="44" fontId="1" fillId="0" borderId="0" xfId="3" applyFont="1"/>
    <xf numFmtId="0" fontId="1" fillId="0" borderId="0" xfId="0" applyFont="1" applyAlignment="1">
      <alignment horizontal="right"/>
    </xf>
    <xf numFmtId="44" fontId="0" fillId="0" borderId="0" xfId="0" applyNumberFormat="1"/>
    <xf numFmtId="0" fontId="0" fillId="0" borderId="0" xfId="0" applyAlignment="1">
      <alignment horizontal="right"/>
    </xf>
    <xf numFmtId="0" fontId="5" fillId="0" borderId="0" xfId="0" applyFont="1" applyBorder="1" applyAlignment="1">
      <alignment horizontal="center"/>
    </xf>
    <xf numFmtId="0" fontId="0" fillId="0" borderId="2" xfId="0" applyBorder="1"/>
    <xf numFmtId="0" fontId="0" fillId="2" borderId="0" xfId="0" applyFill="1"/>
    <xf numFmtId="43" fontId="0" fillId="0" borderId="0" xfId="0" applyNumberFormat="1"/>
    <xf numFmtId="1" fontId="0" fillId="0" borderId="0" xfId="0" applyNumberFormat="1"/>
    <xf numFmtId="43" fontId="0" fillId="2" borderId="0" xfId="0" applyNumberFormat="1" applyFill="1"/>
    <xf numFmtId="14" fontId="0" fillId="0" borderId="0" xfId="0" applyNumberFormat="1"/>
    <xf numFmtId="0" fontId="5" fillId="0" borderId="3" xfId="0" applyFont="1" applyBorder="1" applyAlignment="1">
      <alignment horizontal="center" vertical="justify"/>
    </xf>
    <xf numFmtId="0" fontId="5" fillId="0" borderId="0" xfId="0" applyFont="1" applyAlignment="1">
      <alignment horizontal="left" vertical="justify" wrapText="1"/>
    </xf>
    <xf numFmtId="3" fontId="8" fillId="0" borderId="2" xfId="0" applyNumberFormat="1" applyFont="1" applyBorder="1" applyAlignment="1">
      <alignment horizontal="center"/>
    </xf>
    <xf numFmtId="3" fontId="8" fillId="0" borderId="2" xfId="1" applyNumberFormat="1" applyFont="1" applyBorder="1" applyAlignment="1">
      <alignment horizontal="center"/>
    </xf>
    <xf numFmtId="0" fontId="8" fillId="0" borderId="0" xfId="0" applyFont="1" applyAlignment="1">
      <alignment horizontal="center" vertical="center"/>
    </xf>
    <xf numFmtId="3" fontId="10" fillId="0" borderId="0" xfId="0" applyNumberFormat="1" applyFont="1" applyAlignment="1">
      <alignment horizontal="center"/>
    </xf>
    <xf numFmtId="0" fontId="10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3" fontId="5" fillId="0" borderId="0" xfId="0" applyNumberFormat="1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3" fontId="10" fillId="0" borderId="2" xfId="0" applyNumberFormat="1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3" fontId="5" fillId="0" borderId="3" xfId="0" applyNumberFormat="1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164" fontId="5" fillId="0" borderId="0" xfId="1" applyNumberFormat="1" applyFont="1" applyBorder="1" applyAlignment="1">
      <alignment horizontal="center"/>
    </xf>
    <xf numFmtId="1" fontId="7" fillId="0" borderId="2" xfId="0" applyNumberFormat="1" applyFont="1" applyBorder="1" applyAlignment="1">
      <alignment horizontal="center"/>
    </xf>
    <xf numFmtId="0" fontId="5" fillId="0" borderId="0" xfId="0" applyFont="1" applyAlignment="1">
      <alignment horizontal="center" vertical="center"/>
    </xf>
    <xf numFmtId="3" fontId="8" fillId="0" borderId="0" xfId="0" applyNumberFormat="1" applyFont="1" applyAlignment="1">
      <alignment horizontal="center" vertical="center"/>
    </xf>
    <xf numFmtId="0" fontId="2" fillId="0" borderId="28" xfId="0" applyFont="1" applyFill="1" applyBorder="1" applyAlignment="1">
      <alignment horizontal="center"/>
    </xf>
    <xf numFmtId="0" fontId="2" fillId="0" borderId="29" xfId="0" applyFont="1" applyFill="1" applyBorder="1" applyAlignment="1">
      <alignment horizontal="center"/>
    </xf>
    <xf numFmtId="0" fontId="2" fillId="0" borderId="3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justify"/>
    </xf>
    <xf numFmtId="0" fontId="8" fillId="0" borderId="2" xfId="0" applyFont="1" applyBorder="1" applyAlignment="1">
      <alignment horizontal="center"/>
    </xf>
    <xf numFmtId="0" fontId="5" fillId="0" borderId="0" xfId="0" applyFont="1" applyAlignment="1">
      <alignment horizontal="center" vertical="justify"/>
    </xf>
    <xf numFmtId="4" fontId="8" fillId="0" borderId="2" xfId="0" applyNumberFormat="1" applyFont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64" fontId="2" fillId="0" borderId="0" xfId="1" applyNumberFormat="1" applyFont="1" applyAlignment="1">
      <alignment horizontal="center" vertical="center"/>
    </xf>
  </cellXfs>
  <cellStyles count="4">
    <cellStyle name="Comma" xfId="1" builtinId="3"/>
    <cellStyle name="Currency" xfId="3" builtinId="4"/>
    <cellStyle name="Normal" xfId="0" builtinId="0"/>
    <cellStyle name="Percent" xfId="2" builtinId="5"/>
  </cellStyles>
  <dxfs count="0"/>
  <tableStyles count="0" defaultTableStyle="TableStyleMedium9" defaultPivotStyle="PivotStyleLight16"/>
  <colors>
    <mruColors>
      <color rgb="FF99CCFF"/>
      <color rgb="FFCC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TEA!$I$3:$I$4</c:f>
              <c:strCache>
                <c:ptCount val="1"/>
                <c:pt idx="0">
                  <c:v>h/k</c:v>
                </c:pt>
              </c:strCache>
            </c:strRef>
          </c:tx>
          <c:spPr>
            <a:ln w="28575">
              <a:noFill/>
            </a:ln>
          </c:spPr>
          <c:xVal>
            <c:numRef>
              <c:f>TEA!$D$5:$D$1557</c:f>
              <c:numCache>
                <c:formatCode>_(* #,##0.00_);_(* \(#,##0.00\);_(* "-"??_);_(@_)</c:formatCode>
                <c:ptCount val="1553"/>
                <c:pt idx="0">
                  <c:v>998.06</c:v>
                </c:pt>
                <c:pt idx="1">
                  <c:v>997.87</c:v>
                </c:pt>
                <c:pt idx="2">
                  <c:v>997.42</c:v>
                </c:pt>
                <c:pt idx="3">
                  <c:v>996.96</c:v>
                </c:pt>
                <c:pt idx="4">
                  <c:v>996.53</c:v>
                </c:pt>
                <c:pt idx="5">
                  <c:v>996.07</c:v>
                </c:pt>
                <c:pt idx="6">
                  <c:v>996.32</c:v>
                </c:pt>
                <c:pt idx="7">
                  <c:v>995.93</c:v>
                </c:pt>
                <c:pt idx="8">
                  <c:v>995.6</c:v>
                </c:pt>
                <c:pt idx="9">
                  <c:v>995.43</c:v>
                </c:pt>
                <c:pt idx="10">
                  <c:v>995.22</c:v>
                </c:pt>
                <c:pt idx="11">
                  <c:v>995.06</c:v>
                </c:pt>
                <c:pt idx="12">
                  <c:v>995.3</c:v>
                </c:pt>
                <c:pt idx="13">
                  <c:v>995.66</c:v>
                </c:pt>
                <c:pt idx="14">
                  <c:v>995.51</c:v>
                </c:pt>
                <c:pt idx="15">
                  <c:v>995.11</c:v>
                </c:pt>
                <c:pt idx="16">
                  <c:v>994.63</c:v>
                </c:pt>
                <c:pt idx="17">
                  <c:v>994.31</c:v>
                </c:pt>
                <c:pt idx="18">
                  <c:v>993.82</c:v>
                </c:pt>
                <c:pt idx="19">
                  <c:v>993.27</c:v>
                </c:pt>
                <c:pt idx="20">
                  <c:v>993.54</c:v>
                </c:pt>
                <c:pt idx="21">
                  <c:v>993.11</c:v>
                </c:pt>
                <c:pt idx="22">
                  <c:v>992.7</c:v>
                </c:pt>
                <c:pt idx="23">
                  <c:v>992.28</c:v>
                </c:pt>
                <c:pt idx="24">
                  <c:v>991.96</c:v>
                </c:pt>
                <c:pt idx="25">
                  <c:v>991.35</c:v>
                </c:pt>
                <c:pt idx="26">
                  <c:v>990.79</c:v>
                </c:pt>
                <c:pt idx="27">
                  <c:v>991.1</c:v>
                </c:pt>
                <c:pt idx="28">
                  <c:v>990.61</c:v>
                </c:pt>
                <c:pt idx="29">
                  <c:v>990.19</c:v>
                </c:pt>
                <c:pt idx="30">
                  <c:v>988.45</c:v>
                </c:pt>
                <c:pt idx="31">
                  <c:v>987.42</c:v>
                </c:pt>
                <c:pt idx="32">
                  <c:v>987.07</c:v>
                </c:pt>
                <c:pt idx="33">
                  <c:v>987.26</c:v>
                </c:pt>
                <c:pt idx="34">
                  <c:v>989.4</c:v>
                </c:pt>
                <c:pt idx="35">
                  <c:v>998.89</c:v>
                </c:pt>
                <c:pt idx="36">
                  <c:v>1000</c:v>
                </c:pt>
                <c:pt idx="37">
                  <c:v>1000</c:v>
                </c:pt>
                <c:pt idx="38">
                  <c:v>1000</c:v>
                </c:pt>
                <c:pt idx="39">
                  <c:v>999.73</c:v>
                </c:pt>
                <c:pt idx="40">
                  <c:v>999.12</c:v>
                </c:pt>
                <c:pt idx="41">
                  <c:v>998.72</c:v>
                </c:pt>
                <c:pt idx="42">
                  <c:v>998.86</c:v>
                </c:pt>
                <c:pt idx="43">
                  <c:v>998.3</c:v>
                </c:pt>
                <c:pt idx="44">
                  <c:v>997.92</c:v>
                </c:pt>
                <c:pt idx="45">
                  <c:v>998.72</c:v>
                </c:pt>
                <c:pt idx="46">
                  <c:v>998.3</c:v>
                </c:pt>
                <c:pt idx="47">
                  <c:v>997.19</c:v>
                </c:pt>
                <c:pt idx="48">
                  <c:v>996.02</c:v>
                </c:pt>
                <c:pt idx="49">
                  <c:v>994.75</c:v>
                </c:pt>
                <c:pt idx="50">
                  <c:v>993.74</c:v>
                </c:pt>
                <c:pt idx="51">
                  <c:v>992.71</c:v>
                </c:pt>
                <c:pt idx="52">
                  <c:v>991.81</c:v>
                </c:pt>
                <c:pt idx="53">
                  <c:v>990.7</c:v>
                </c:pt>
                <c:pt idx="54">
                  <c:v>989.21</c:v>
                </c:pt>
                <c:pt idx="55">
                  <c:v>987.49</c:v>
                </c:pt>
                <c:pt idx="56">
                  <c:v>985.52</c:v>
                </c:pt>
                <c:pt idx="57">
                  <c:v>984.58</c:v>
                </c:pt>
                <c:pt idx="58">
                  <c:v>983.43</c:v>
                </c:pt>
                <c:pt idx="59">
                  <c:v>982.15</c:v>
                </c:pt>
                <c:pt idx="60">
                  <c:v>981.52</c:v>
                </c:pt>
                <c:pt idx="61">
                  <c:v>980.8</c:v>
                </c:pt>
                <c:pt idx="62">
                  <c:v>981.93</c:v>
                </c:pt>
                <c:pt idx="63">
                  <c:v>981.17</c:v>
                </c:pt>
                <c:pt idx="64">
                  <c:v>980.28</c:v>
                </c:pt>
                <c:pt idx="65">
                  <c:v>976.72</c:v>
                </c:pt>
                <c:pt idx="66">
                  <c:v>975.8</c:v>
                </c:pt>
                <c:pt idx="67">
                  <c:v>975.09</c:v>
                </c:pt>
                <c:pt idx="68">
                  <c:v>974.3</c:v>
                </c:pt>
                <c:pt idx="69">
                  <c:v>975.41</c:v>
                </c:pt>
                <c:pt idx="70">
                  <c:v>975.99</c:v>
                </c:pt>
                <c:pt idx="71">
                  <c:v>977.27</c:v>
                </c:pt>
                <c:pt idx="72">
                  <c:v>980.38</c:v>
                </c:pt>
                <c:pt idx="73">
                  <c:v>986.09</c:v>
                </c:pt>
                <c:pt idx="74">
                  <c:v>993.23</c:v>
                </c:pt>
                <c:pt idx="75">
                  <c:v>996.2</c:v>
                </c:pt>
                <c:pt idx="76">
                  <c:v>999.55</c:v>
                </c:pt>
                <c:pt idx="77">
                  <c:v>999.49</c:v>
                </c:pt>
                <c:pt idx="78">
                  <c:v>998.02</c:v>
                </c:pt>
                <c:pt idx="79">
                  <c:v>996.95</c:v>
                </c:pt>
                <c:pt idx="80">
                  <c:v>995.25</c:v>
                </c:pt>
                <c:pt idx="81">
                  <c:v>993.16</c:v>
                </c:pt>
                <c:pt idx="82">
                  <c:v>991.01</c:v>
                </c:pt>
                <c:pt idx="83">
                  <c:v>989.11</c:v>
                </c:pt>
                <c:pt idx="84">
                  <c:v>987.99</c:v>
                </c:pt>
                <c:pt idx="85">
                  <c:v>986.58</c:v>
                </c:pt>
                <c:pt idx="86">
                  <c:v>986.37</c:v>
                </c:pt>
                <c:pt idx="87">
                  <c:v>985.81</c:v>
                </c:pt>
                <c:pt idx="88">
                  <c:v>984.9</c:v>
                </c:pt>
                <c:pt idx="89">
                  <c:v>983.9</c:v>
                </c:pt>
                <c:pt idx="90">
                  <c:v>985.37</c:v>
                </c:pt>
                <c:pt idx="91">
                  <c:v>986.81</c:v>
                </c:pt>
                <c:pt idx="92">
                  <c:v>986.27</c:v>
                </c:pt>
                <c:pt idx="93">
                  <c:v>987.56</c:v>
                </c:pt>
                <c:pt idx="94">
                  <c:v>988.48</c:v>
                </c:pt>
                <c:pt idx="95">
                  <c:v>988.75</c:v>
                </c:pt>
                <c:pt idx="96">
                  <c:v>988.87</c:v>
                </c:pt>
                <c:pt idx="97">
                  <c:v>987.74</c:v>
                </c:pt>
                <c:pt idx="98">
                  <c:v>988.41</c:v>
                </c:pt>
                <c:pt idx="99">
                  <c:v>989</c:v>
                </c:pt>
                <c:pt idx="100">
                  <c:v>989.66</c:v>
                </c:pt>
                <c:pt idx="101">
                  <c:v>989.64</c:v>
                </c:pt>
                <c:pt idx="102">
                  <c:v>989.02</c:v>
                </c:pt>
                <c:pt idx="103">
                  <c:v>988.26</c:v>
                </c:pt>
                <c:pt idx="104">
                  <c:v>989.78</c:v>
                </c:pt>
                <c:pt idx="105">
                  <c:v>988.62</c:v>
                </c:pt>
                <c:pt idx="106">
                  <c:v>987.64</c:v>
                </c:pt>
                <c:pt idx="107">
                  <c:v>986.6</c:v>
                </c:pt>
                <c:pt idx="108">
                  <c:v>985.54</c:v>
                </c:pt>
                <c:pt idx="109">
                  <c:v>984.32</c:v>
                </c:pt>
                <c:pt idx="110">
                  <c:v>983.23</c:v>
                </c:pt>
                <c:pt idx="111">
                  <c:v>984.22</c:v>
                </c:pt>
                <c:pt idx="112">
                  <c:v>982.96</c:v>
                </c:pt>
                <c:pt idx="113">
                  <c:v>982.16</c:v>
                </c:pt>
                <c:pt idx="114">
                  <c:v>981.3</c:v>
                </c:pt>
                <c:pt idx="115">
                  <c:v>980.95</c:v>
                </c:pt>
                <c:pt idx="116">
                  <c:v>980.58</c:v>
                </c:pt>
                <c:pt idx="117">
                  <c:v>980.21</c:v>
                </c:pt>
                <c:pt idx="118">
                  <c:v>981.01</c:v>
                </c:pt>
                <c:pt idx="119">
                  <c:v>980.39</c:v>
                </c:pt>
                <c:pt idx="120">
                  <c:v>979.75</c:v>
                </c:pt>
                <c:pt idx="121">
                  <c:v>979.16</c:v>
                </c:pt>
                <c:pt idx="122">
                  <c:v>977.89</c:v>
                </c:pt>
                <c:pt idx="123">
                  <c:v>976.85</c:v>
                </c:pt>
                <c:pt idx="124">
                  <c:v>975.61</c:v>
                </c:pt>
                <c:pt idx="125">
                  <c:v>976.48</c:v>
                </c:pt>
                <c:pt idx="126">
                  <c:v>975.48</c:v>
                </c:pt>
                <c:pt idx="127">
                  <c:v>974.56</c:v>
                </c:pt>
                <c:pt idx="128">
                  <c:v>974.21</c:v>
                </c:pt>
                <c:pt idx="129">
                  <c:v>973.55</c:v>
                </c:pt>
                <c:pt idx="130">
                  <c:v>971.81</c:v>
                </c:pt>
                <c:pt idx="131">
                  <c:v>971.19</c:v>
                </c:pt>
                <c:pt idx="132">
                  <c:v>972.44</c:v>
                </c:pt>
                <c:pt idx="133">
                  <c:v>972.08</c:v>
                </c:pt>
                <c:pt idx="134">
                  <c:v>971.62</c:v>
                </c:pt>
                <c:pt idx="135">
                  <c:v>971.11</c:v>
                </c:pt>
                <c:pt idx="136">
                  <c:v>971.76</c:v>
                </c:pt>
                <c:pt idx="137">
                  <c:v>973.85</c:v>
                </c:pt>
                <c:pt idx="138">
                  <c:v>974.95</c:v>
                </c:pt>
                <c:pt idx="139">
                  <c:v>977.54</c:v>
                </c:pt>
                <c:pt idx="140">
                  <c:v>978.52</c:v>
                </c:pt>
                <c:pt idx="141">
                  <c:v>979.96</c:v>
                </c:pt>
                <c:pt idx="142">
                  <c:v>980.32</c:v>
                </c:pt>
                <c:pt idx="143">
                  <c:v>980.34</c:v>
                </c:pt>
                <c:pt idx="144">
                  <c:v>981.04</c:v>
                </c:pt>
                <c:pt idx="145">
                  <c:v>981.67</c:v>
                </c:pt>
                <c:pt idx="146">
                  <c:v>983.41</c:v>
                </c:pt>
                <c:pt idx="147">
                  <c:v>983.77</c:v>
                </c:pt>
                <c:pt idx="148">
                  <c:v>983.99</c:v>
                </c:pt>
                <c:pt idx="149">
                  <c:v>984.19</c:v>
                </c:pt>
                <c:pt idx="150">
                  <c:v>984.23</c:v>
                </c:pt>
                <c:pt idx="151">
                  <c:v>983.57</c:v>
                </c:pt>
                <c:pt idx="152">
                  <c:v>982.91</c:v>
                </c:pt>
                <c:pt idx="153">
                  <c:v>982.27</c:v>
                </c:pt>
                <c:pt idx="154">
                  <c:v>981.7</c:v>
                </c:pt>
                <c:pt idx="155">
                  <c:v>981.16</c:v>
                </c:pt>
                <c:pt idx="156">
                  <c:v>980.98</c:v>
                </c:pt>
                <c:pt idx="157">
                  <c:v>981</c:v>
                </c:pt>
                <c:pt idx="158">
                  <c:v>980.97</c:v>
                </c:pt>
                <c:pt idx="159">
                  <c:v>981.26</c:v>
                </c:pt>
                <c:pt idx="160">
                  <c:v>983.8</c:v>
                </c:pt>
                <c:pt idx="161">
                  <c:v>988.83</c:v>
                </c:pt>
                <c:pt idx="162">
                  <c:v>992.03</c:v>
                </c:pt>
                <c:pt idx="163">
                  <c:v>993.99</c:v>
                </c:pt>
                <c:pt idx="164">
                  <c:v>995.04</c:v>
                </c:pt>
                <c:pt idx="165">
                  <c:v>995.58</c:v>
                </c:pt>
                <c:pt idx="166">
                  <c:v>995.91</c:v>
                </c:pt>
                <c:pt idx="167">
                  <c:v>996.32</c:v>
                </c:pt>
                <c:pt idx="168">
                  <c:v>996.92</c:v>
                </c:pt>
                <c:pt idx="169">
                  <c:v>997.87</c:v>
                </c:pt>
                <c:pt idx="170">
                  <c:v>997.93</c:v>
                </c:pt>
                <c:pt idx="171">
                  <c:v>998.06</c:v>
                </c:pt>
                <c:pt idx="172">
                  <c:v>998.98</c:v>
                </c:pt>
                <c:pt idx="173">
                  <c:v>998.93</c:v>
                </c:pt>
                <c:pt idx="174">
                  <c:v>998.59</c:v>
                </c:pt>
                <c:pt idx="175">
                  <c:v>998.51</c:v>
                </c:pt>
                <c:pt idx="176">
                  <c:v>998.4</c:v>
                </c:pt>
                <c:pt idx="177">
                  <c:v>998.7</c:v>
                </c:pt>
                <c:pt idx="178">
                  <c:v>999.03</c:v>
                </c:pt>
                <c:pt idx="179">
                  <c:v>998.63</c:v>
                </c:pt>
                <c:pt idx="180">
                  <c:v>998.25</c:v>
                </c:pt>
                <c:pt idx="181">
                  <c:v>998.13</c:v>
                </c:pt>
                <c:pt idx="182">
                  <c:v>997.7</c:v>
                </c:pt>
                <c:pt idx="183">
                  <c:v>997.25</c:v>
                </c:pt>
                <c:pt idx="184">
                  <c:v>997.55</c:v>
                </c:pt>
                <c:pt idx="185">
                  <c:v>997.14</c:v>
                </c:pt>
                <c:pt idx="186">
                  <c:v>995.96</c:v>
                </c:pt>
                <c:pt idx="187">
                  <c:v>995.55</c:v>
                </c:pt>
                <c:pt idx="188">
                  <c:v>995.29</c:v>
                </c:pt>
                <c:pt idx="189">
                  <c:v>995.07</c:v>
                </c:pt>
                <c:pt idx="190">
                  <c:v>994.11</c:v>
                </c:pt>
                <c:pt idx="191">
                  <c:v>994.7</c:v>
                </c:pt>
                <c:pt idx="192">
                  <c:v>993.9</c:v>
                </c:pt>
                <c:pt idx="193">
                  <c:v>992.91</c:v>
                </c:pt>
                <c:pt idx="194">
                  <c:v>991.76</c:v>
                </c:pt>
                <c:pt idx="195">
                  <c:v>991.45</c:v>
                </c:pt>
                <c:pt idx="196">
                  <c:v>991.13</c:v>
                </c:pt>
                <c:pt idx="197">
                  <c:v>990.74</c:v>
                </c:pt>
                <c:pt idx="198">
                  <c:v>991.17</c:v>
                </c:pt>
                <c:pt idx="199">
                  <c:v>990.88</c:v>
                </c:pt>
                <c:pt idx="200">
                  <c:v>990.54</c:v>
                </c:pt>
                <c:pt idx="201">
                  <c:v>990.16</c:v>
                </c:pt>
                <c:pt idx="202">
                  <c:v>989.77</c:v>
                </c:pt>
                <c:pt idx="203">
                  <c:v>988.91</c:v>
                </c:pt>
                <c:pt idx="204">
                  <c:v>987.88</c:v>
                </c:pt>
                <c:pt idx="205">
                  <c:v>988.21</c:v>
                </c:pt>
                <c:pt idx="206">
                  <c:v>987.24</c:v>
                </c:pt>
                <c:pt idx="207">
                  <c:v>986.47</c:v>
                </c:pt>
                <c:pt idx="208">
                  <c:v>985.67</c:v>
                </c:pt>
                <c:pt idx="209">
                  <c:v>985.55</c:v>
                </c:pt>
                <c:pt idx="210">
                  <c:v>985.47</c:v>
                </c:pt>
                <c:pt idx="211">
                  <c:v>985.81</c:v>
                </c:pt>
                <c:pt idx="212">
                  <c:v>986.72</c:v>
                </c:pt>
                <c:pt idx="213">
                  <c:v>986.88</c:v>
                </c:pt>
                <c:pt idx="214">
                  <c:v>986.95</c:v>
                </c:pt>
                <c:pt idx="215">
                  <c:v>986.89</c:v>
                </c:pt>
                <c:pt idx="216">
                  <c:v>986.98</c:v>
                </c:pt>
                <c:pt idx="217">
                  <c:v>987.02</c:v>
                </c:pt>
                <c:pt idx="218">
                  <c:v>986.92</c:v>
                </c:pt>
                <c:pt idx="219">
                  <c:v>987.35</c:v>
                </c:pt>
                <c:pt idx="220">
                  <c:v>987.24</c:v>
                </c:pt>
                <c:pt idx="221">
                  <c:v>987.16</c:v>
                </c:pt>
                <c:pt idx="222">
                  <c:v>986.98</c:v>
                </c:pt>
                <c:pt idx="223">
                  <c:v>986.94</c:v>
                </c:pt>
                <c:pt idx="224">
                  <c:v>986.7</c:v>
                </c:pt>
                <c:pt idx="225">
                  <c:v>986.38</c:v>
                </c:pt>
                <c:pt idx="226">
                  <c:v>987.25</c:v>
                </c:pt>
                <c:pt idx="227">
                  <c:v>987.84</c:v>
                </c:pt>
                <c:pt idx="228">
                  <c:v>988.04</c:v>
                </c:pt>
                <c:pt idx="229">
                  <c:v>988.72</c:v>
                </c:pt>
                <c:pt idx="230">
                  <c:v>989.15</c:v>
                </c:pt>
                <c:pt idx="231">
                  <c:v>989.36</c:v>
                </c:pt>
                <c:pt idx="232">
                  <c:v>989.65</c:v>
                </c:pt>
                <c:pt idx="233">
                  <c:v>991.01</c:v>
                </c:pt>
                <c:pt idx="234">
                  <c:v>992.36</c:v>
                </c:pt>
                <c:pt idx="235">
                  <c:v>994.79</c:v>
                </c:pt>
                <c:pt idx="236">
                  <c:v>995.32</c:v>
                </c:pt>
                <c:pt idx="237">
                  <c:v>995.42</c:v>
                </c:pt>
                <c:pt idx="238">
                  <c:v>995.21</c:v>
                </c:pt>
                <c:pt idx="239">
                  <c:v>994.96</c:v>
                </c:pt>
                <c:pt idx="240">
                  <c:v>997.08</c:v>
                </c:pt>
                <c:pt idx="241">
                  <c:v>996.8</c:v>
                </c:pt>
                <c:pt idx="242">
                  <c:v>996.08</c:v>
                </c:pt>
                <c:pt idx="243">
                  <c:v>995.23</c:v>
                </c:pt>
                <c:pt idx="244">
                  <c:v>994.3</c:v>
                </c:pt>
                <c:pt idx="245">
                  <c:v>993.3</c:v>
                </c:pt>
                <c:pt idx="246">
                  <c:v>992.19</c:v>
                </c:pt>
                <c:pt idx="247">
                  <c:v>993.51</c:v>
                </c:pt>
                <c:pt idx="248">
                  <c:v>992.67</c:v>
                </c:pt>
                <c:pt idx="249">
                  <c:v>993.69</c:v>
                </c:pt>
                <c:pt idx="250">
                  <c:v>995.49</c:v>
                </c:pt>
                <c:pt idx="251">
                  <c:v>995.93</c:v>
                </c:pt>
                <c:pt idx="252">
                  <c:v>995.93</c:v>
                </c:pt>
                <c:pt idx="253">
                  <c:v>995.48</c:v>
                </c:pt>
                <c:pt idx="254">
                  <c:v>994.95</c:v>
                </c:pt>
                <c:pt idx="255">
                  <c:v>994.25</c:v>
                </c:pt>
                <c:pt idx="256">
                  <c:v>993.3</c:v>
                </c:pt>
                <c:pt idx="257">
                  <c:v>992.14</c:v>
                </c:pt>
                <c:pt idx="258">
                  <c:v>990.91</c:v>
                </c:pt>
                <c:pt idx="259">
                  <c:v>989.83</c:v>
                </c:pt>
                <c:pt idx="260">
                  <c:v>988.57</c:v>
                </c:pt>
                <c:pt idx="261">
                  <c:v>989.62</c:v>
                </c:pt>
                <c:pt idx="262">
                  <c:v>988.26</c:v>
                </c:pt>
                <c:pt idx="263">
                  <c:v>987.23</c:v>
                </c:pt>
                <c:pt idx="264">
                  <c:v>986.38</c:v>
                </c:pt>
                <c:pt idx="265">
                  <c:v>985.35</c:v>
                </c:pt>
                <c:pt idx="266">
                  <c:v>984.21</c:v>
                </c:pt>
                <c:pt idx="267">
                  <c:v>982.99</c:v>
                </c:pt>
                <c:pt idx="268">
                  <c:v>981.63</c:v>
                </c:pt>
                <c:pt idx="269">
                  <c:v>980.22</c:v>
                </c:pt>
                <c:pt idx="270">
                  <c:v>978.75</c:v>
                </c:pt>
                <c:pt idx="271">
                  <c:v>977.63</c:v>
                </c:pt>
                <c:pt idx="272">
                  <c:v>977.81</c:v>
                </c:pt>
                <c:pt idx="273">
                  <c:v>978.29</c:v>
                </c:pt>
                <c:pt idx="274">
                  <c:v>978.63</c:v>
                </c:pt>
                <c:pt idx="275">
                  <c:v>982.2</c:v>
                </c:pt>
                <c:pt idx="276">
                  <c:v>987.24</c:v>
                </c:pt>
                <c:pt idx="277">
                  <c:v>990.84</c:v>
                </c:pt>
                <c:pt idx="278">
                  <c:v>992.2</c:v>
                </c:pt>
                <c:pt idx="279">
                  <c:v>992.86</c:v>
                </c:pt>
                <c:pt idx="280">
                  <c:v>992.75</c:v>
                </c:pt>
                <c:pt idx="281">
                  <c:v>992.16</c:v>
                </c:pt>
                <c:pt idx="282">
                  <c:v>991.3</c:v>
                </c:pt>
                <c:pt idx="283">
                  <c:v>990.2</c:v>
                </c:pt>
                <c:pt idx="284">
                  <c:v>989.36</c:v>
                </c:pt>
                <c:pt idx="285">
                  <c:v>988.31</c:v>
                </c:pt>
                <c:pt idx="286">
                  <c:v>987.33</c:v>
                </c:pt>
                <c:pt idx="287">
                  <c:v>986.11</c:v>
                </c:pt>
                <c:pt idx="288">
                  <c:v>987.37</c:v>
                </c:pt>
                <c:pt idx="289">
                  <c:v>988.63</c:v>
                </c:pt>
                <c:pt idx="290">
                  <c:v>987.84</c:v>
                </c:pt>
                <c:pt idx="291">
                  <c:v>987.58</c:v>
                </c:pt>
                <c:pt idx="292">
                  <c:v>987.07</c:v>
                </c:pt>
                <c:pt idx="293">
                  <c:v>986.24</c:v>
                </c:pt>
                <c:pt idx="294">
                  <c:v>985.3</c:v>
                </c:pt>
                <c:pt idx="295">
                  <c:v>986.59</c:v>
                </c:pt>
                <c:pt idx="296">
                  <c:v>987.73</c:v>
                </c:pt>
                <c:pt idx="297">
                  <c:v>986.72</c:v>
                </c:pt>
                <c:pt idx="298">
                  <c:v>985.68</c:v>
                </c:pt>
                <c:pt idx="299">
                  <c:v>984.62</c:v>
                </c:pt>
                <c:pt idx="300">
                  <c:v>984.28</c:v>
                </c:pt>
                <c:pt idx="301">
                  <c:v>983.71</c:v>
                </c:pt>
                <c:pt idx="302">
                  <c:v>982.77</c:v>
                </c:pt>
                <c:pt idx="303">
                  <c:v>983.5</c:v>
                </c:pt>
                <c:pt idx="304">
                  <c:v>982.51</c:v>
                </c:pt>
                <c:pt idx="305">
                  <c:v>981.39</c:v>
                </c:pt>
                <c:pt idx="306">
                  <c:v>980.91</c:v>
                </c:pt>
                <c:pt idx="307">
                  <c:v>982.93</c:v>
                </c:pt>
                <c:pt idx="308">
                  <c:v>984.33</c:v>
                </c:pt>
                <c:pt idx="309">
                  <c:v>987.31</c:v>
                </c:pt>
                <c:pt idx="310">
                  <c:v>996.97</c:v>
                </c:pt>
                <c:pt idx="311">
                  <c:v>1000</c:v>
                </c:pt>
                <c:pt idx="312">
                  <c:v>1000</c:v>
                </c:pt>
                <c:pt idx="313">
                  <c:v>1000</c:v>
                </c:pt>
                <c:pt idx="314">
                  <c:v>999.55</c:v>
                </c:pt>
                <c:pt idx="315">
                  <c:v>998.72</c:v>
                </c:pt>
                <c:pt idx="316">
                  <c:v>997.55</c:v>
                </c:pt>
                <c:pt idx="317">
                  <c:v>995.97</c:v>
                </c:pt>
                <c:pt idx="318">
                  <c:v>994.22</c:v>
                </c:pt>
                <c:pt idx="319">
                  <c:v>993.4</c:v>
                </c:pt>
                <c:pt idx="320">
                  <c:v>994.24</c:v>
                </c:pt>
                <c:pt idx="321">
                  <c:v>993.23</c:v>
                </c:pt>
                <c:pt idx="322">
                  <c:v>992.43</c:v>
                </c:pt>
                <c:pt idx="323">
                  <c:v>991.91</c:v>
                </c:pt>
                <c:pt idx="324">
                  <c:v>993.75</c:v>
                </c:pt>
                <c:pt idx="325">
                  <c:v>993.13</c:v>
                </c:pt>
                <c:pt idx="326">
                  <c:v>993.08</c:v>
                </c:pt>
                <c:pt idx="327">
                  <c:v>992.88</c:v>
                </c:pt>
                <c:pt idx="328">
                  <c:v>992.54</c:v>
                </c:pt>
                <c:pt idx="329">
                  <c:v>991.95</c:v>
                </c:pt>
                <c:pt idx="330">
                  <c:v>991.34</c:v>
                </c:pt>
                <c:pt idx="331">
                  <c:v>992.69</c:v>
                </c:pt>
                <c:pt idx="332">
                  <c:v>992.26</c:v>
                </c:pt>
                <c:pt idx="333">
                  <c:v>991.3</c:v>
                </c:pt>
                <c:pt idx="334">
                  <c:v>990.26</c:v>
                </c:pt>
                <c:pt idx="335">
                  <c:v>989.13</c:v>
                </c:pt>
                <c:pt idx="336">
                  <c:v>987.99</c:v>
                </c:pt>
                <c:pt idx="337">
                  <c:v>986.81</c:v>
                </c:pt>
                <c:pt idx="338">
                  <c:v>988.2</c:v>
                </c:pt>
                <c:pt idx="339">
                  <c:v>987.35</c:v>
                </c:pt>
                <c:pt idx="340">
                  <c:v>986.59</c:v>
                </c:pt>
                <c:pt idx="341">
                  <c:v>985.73</c:v>
                </c:pt>
                <c:pt idx="342">
                  <c:v>984.76</c:v>
                </c:pt>
                <c:pt idx="343">
                  <c:v>983.67</c:v>
                </c:pt>
                <c:pt idx="344">
                  <c:v>982.01</c:v>
                </c:pt>
                <c:pt idx="345">
                  <c:v>983.66</c:v>
                </c:pt>
                <c:pt idx="346">
                  <c:v>982.36</c:v>
                </c:pt>
                <c:pt idx="347">
                  <c:v>981</c:v>
                </c:pt>
                <c:pt idx="348">
                  <c:v>980.25</c:v>
                </c:pt>
                <c:pt idx="349">
                  <c:v>979.48</c:v>
                </c:pt>
                <c:pt idx="350">
                  <c:v>978.56</c:v>
                </c:pt>
                <c:pt idx="351">
                  <c:v>977.57</c:v>
                </c:pt>
                <c:pt idx="352">
                  <c:v>978.67</c:v>
                </c:pt>
                <c:pt idx="353">
                  <c:v>977.99</c:v>
                </c:pt>
                <c:pt idx="354">
                  <c:v>977.28</c:v>
                </c:pt>
                <c:pt idx="355">
                  <c:v>976.57</c:v>
                </c:pt>
                <c:pt idx="356">
                  <c:v>975.88</c:v>
                </c:pt>
                <c:pt idx="357">
                  <c:v>974.89</c:v>
                </c:pt>
                <c:pt idx="358">
                  <c:v>974.02</c:v>
                </c:pt>
                <c:pt idx="359">
                  <c:v>975.31</c:v>
                </c:pt>
                <c:pt idx="360">
                  <c:v>974.25</c:v>
                </c:pt>
                <c:pt idx="361">
                  <c:v>973.52</c:v>
                </c:pt>
                <c:pt idx="362">
                  <c:v>973.64</c:v>
                </c:pt>
                <c:pt idx="363">
                  <c:v>978.32</c:v>
                </c:pt>
                <c:pt idx="364">
                  <c:v>980.13</c:v>
                </c:pt>
                <c:pt idx="365">
                  <c:v>981.23</c:v>
                </c:pt>
                <c:pt idx="366">
                  <c:v>983.91</c:v>
                </c:pt>
                <c:pt idx="367">
                  <c:v>985.1</c:v>
                </c:pt>
                <c:pt idx="368">
                  <c:v>986.73</c:v>
                </c:pt>
                <c:pt idx="369">
                  <c:v>988.62</c:v>
                </c:pt>
                <c:pt idx="370">
                  <c:v>989.92</c:v>
                </c:pt>
                <c:pt idx="371">
                  <c:v>990.04</c:v>
                </c:pt>
                <c:pt idx="372">
                  <c:v>989.81</c:v>
                </c:pt>
                <c:pt idx="373">
                  <c:v>991.64</c:v>
                </c:pt>
                <c:pt idx="374">
                  <c:v>991.07</c:v>
                </c:pt>
                <c:pt idx="375">
                  <c:v>990.66</c:v>
                </c:pt>
                <c:pt idx="376">
                  <c:v>988.68</c:v>
                </c:pt>
                <c:pt idx="377">
                  <c:v>987.05</c:v>
                </c:pt>
                <c:pt idx="378">
                  <c:v>985.32</c:v>
                </c:pt>
                <c:pt idx="379">
                  <c:v>983.6</c:v>
                </c:pt>
                <c:pt idx="380">
                  <c:v>981.98</c:v>
                </c:pt>
                <c:pt idx="381">
                  <c:v>980.24</c:v>
                </c:pt>
                <c:pt idx="382">
                  <c:v>978.79</c:v>
                </c:pt>
                <c:pt idx="383">
                  <c:v>978.65</c:v>
                </c:pt>
                <c:pt idx="384">
                  <c:v>981.44</c:v>
                </c:pt>
                <c:pt idx="385">
                  <c:v>984.29</c:v>
                </c:pt>
                <c:pt idx="386">
                  <c:v>986.68</c:v>
                </c:pt>
                <c:pt idx="387">
                  <c:v>989.68</c:v>
                </c:pt>
                <c:pt idx="388">
                  <c:v>991.24</c:v>
                </c:pt>
                <c:pt idx="389">
                  <c:v>992.62</c:v>
                </c:pt>
                <c:pt idx="390">
                  <c:v>992.41</c:v>
                </c:pt>
                <c:pt idx="391">
                  <c:v>991.97</c:v>
                </c:pt>
                <c:pt idx="392">
                  <c:v>990.7</c:v>
                </c:pt>
                <c:pt idx="393">
                  <c:v>989.25</c:v>
                </c:pt>
                <c:pt idx="394">
                  <c:v>987.84</c:v>
                </c:pt>
                <c:pt idx="395">
                  <c:v>986.54</c:v>
                </c:pt>
                <c:pt idx="396">
                  <c:v>985.04</c:v>
                </c:pt>
                <c:pt idx="397">
                  <c:v>983.42</c:v>
                </c:pt>
                <c:pt idx="398">
                  <c:v>981.85</c:v>
                </c:pt>
                <c:pt idx="399">
                  <c:v>980.69</c:v>
                </c:pt>
                <c:pt idx="400">
                  <c:v>979.78</c:v>
                </c:pt>
                <c:pt idx="401">
                  <c:v>978.8</c:v>
                </c:pt>
                <c:pt idx="402">
                  <c:v>977.49</c:v>
                </c:pt>
                <c:pt idx="403">
                  <c:v>975.97</c:v>
                </c:pt>
                <c:pt idx="404">
                  <c:v>974.2</c:v>
                </c:pt>
                <c:pt idx="405">
                  <c:v>974.04</c:v>
                </c:pt>
                <c:pt idx="406">
                  <c:v>973.15</c:v>
                </c:pt>
                <c:pt idx="407">
                  <c:v>972.15</c:v>
                </c:pt>
                <c:pt idx="408">
                  <c:v>973.65</c:v>
                </c:pt>
                <c:pt idx="409">
                  <c:v>973.13</c:v>
                </c:pt>
                <c:pt idx="410">
                  <c:v>973.75</c:v>
                </c:pt>
                <c:pt idx="411">
                  <c:v>973.57</c:v>
                </c:pt>
                <c:pt idx="412">
                  <c:v>973.02</c:v>
                </c:pt>
                <c:pt idx="413">
                  <c:v>972.32</c:v>
                </c:pt>
                <c:pt idx="414">
                  <c:v>971.43</c:v>
                </c:pt>
                <c:pt idx="415">
                  <c:v>973.1</c:v>
                </c:pt>
                <c:pt idx="416">
                  <c:v>973.6</c:v>
                </c:pt>
                <c:pt idx="417">
                  <c:v>974.06</c:v>
                </c:pt>
                <c:pt idx="418">
                  <c:v>973.03</c:v>
                </c:pt>
                <c:pt idx="419">
                  <c:v>972.07</c:v>
                </c:pt>
                <c:pt idx="420">
                  <c:v>971.12</c:v>
                </c:pt>
                <c:pt idx="421">
                  <c:v>970.58</c:v>
                </c:pt>
                <c:pt idx="422">
                  <c:v>972.69</c:v>
                </c:pt>
                <c:pt idx="423">
                  <c:v>972.11</c:v>
                </c:pt>
                <c:pt idx="424">
                  <c:v>971.49</c:v>
                </c:pt>
                <c:pt idx="425">
                  <c:v>971.01</c:v>
                </c:pt>
                <c:pt idx="426">
                  <c:v>970.59</c:v>
                </c:pt>
                <c:pt idx="427">
                  <c:v>970.03</c:v>
                </c:pt>
                <c:pt idx="428">
                  <c:v>969.59</c:v>
                </c:pt>
                <c:pt idx="429">
                  <c:v>973.42</c:v>
                </c:pt>
                <c:pt idx="430">
                  <c:v>974.61</c:v>
                </c:pt>
                <c:pt idx="431">
                  <c:v>975.11</c:v>
                </c:pt>
                <c:pt idx="432">
                  <c:v>975.08</c:v>
                </c:pt>
                <c:pt idx="433">
                  <c:v>974.88</c:v>
                </c:pt>
                <c:pt idx="434">
                  <c:v>974.6</c:v>
                </c:pt>
                <c:pt idx="435">
                  <c:v>974.45</c:v>
                </c:pt>
                <c:pt idx="436">
                  <c:v>976.89</c:v>
                </c:pt>
                <c:pt idx="437">
                  <c:v>976.6</c:v>
                </c:pt>
                <c:pt idx="438">
                  <c:v>976.19</c:v>
                </c:pt>
                <c:pt idx="439">
                  <c:v>975.8</c:v>
                </c:pt>
                <c:pt idx="440">
                  <c:v>975.54</c:v>
                </c:pt>
                <c:pt idx="441">
                  <c:v>975.59</c:v>
                </c:pt>
                <c:pt idx="442">
                  <c:v>975.52</c:v>
                </c:pt>
                <c:pt idx="443">
                  <c:v>977.92</c:v>
                </c:pt>
                <c:pt idx="444">
                  <c:v>980.03</c:v>
                </c:pt>
                <c:pt idx="445">
                  <c:v>979.6</c:v>
                </c:pt>
                <c:pt idx="446">
                  <c:v>980.16</c:v>
                </c:pt>
                <c:pt idx="447">
                  <c:v>980.79</c:v>
                </c:pt>
                <c:pt idx="448">
                  <c:v>981.36</c:v>
                </c:pt>
                <c:pt idx="449">
                  <c:v>981.94</c:v>
                </c:pt>
                <c:pt idx="450">
                  <c:v>984.41</c:v>
                </c:pt>
                <c:pt idx="451">
                  <c:v>985.53</c:v>
                </c:pt>
                <c:pt idx="452">
                  <c:v>986.78</c:v>
                </c:pt>
                <c:pt idx="453">
                  <c:v>987.72</c:v>
                </c:pt>
                <c:pt idx="454">
                  <c:v>988.32</c:v>
                </c:pt>
                <c:pt idx="455">
                  <c:v>988.92</c:v>
                </c:pt>
                <c:pt idx="456">
                  <c:v>989.51</c:v>
                </c:pt>
                <c:pt idx="457">
                  <c:v>991.57</c:v>
                </c:pt>
                <c:pt idx="458">
                  <c:v>992.01</c:v>
                </c:pt>
                <c:pt idx="459">
                  <c:v>992.4</c:v>
                </c:pt>
                <c:pt idx="460">
                  <c:v>992.78</c:v>
                </c:pt>
                <c:pt idx="461">
                  <c:v>993.05</c:v>
                </c:pt>
                <c:pt idx="462">
                  <c:v>993.19</c:v>
                </c:pt>
                <c:pt idx="463">
                  <c:v>993.51</c:v>
                </c:pt>
                <c:pt idx="464">
                  <c:v>995.38</c:v>
                </c:pt>
                <c:pt idx="465">
                  <c:v>995.52</c:v>
                </c:pt>
                <c:pt idx="466">
                  <c:v>995.57</c:v>
                </c:pt>
                <c:pt idx="467">
                  <c:v>995.08</c:v>
                </c:pt>
                <c:pt idx="468">
                  <c:v>994.61</c:v>
                </c:pt>
                <c:pt idx="469">
                  <c:v>994.01</c:v>
                </c:pt>
                <c:pt idx="470">
                  <c:v>993.19</c:v>
                </c:pt>
                <c:pt idx="471">
                  <c:v>994.67</c:v>
                </c:pt>
                <c:pt idx="472">
                  <c:v>993.8</c:v>
                </c:pt>
                <c:pt idx="473">
                  <c:v>992.99</c:v>
                </c:pt>
                <c:pt idx="474">
                  <c:v>993.09</c:v>
                </c:pt>
                <c:pt idx="475">
                  <c:v>993.17</c:v>
                </c:pt>
                <c:pt idx="476">
                  <c:v>993.08</c:v>
                </c:pt>
                <c:pt idx="477">
                  <c:v>992.93</c:v>
                </c:pt>
                <c:pt idx="478">
                  <c:v>994.45</c:v>
                </c:pt>
                <c:pt idx="479">
                  <c:v>995.87</c:v>
                </c:pt>
                <c:pt idx="480">
                  <c:v>995.41</c:v>
                </c:pt>
                <c:pt idx="481">
                  <c:v>995.02</c:v>
                </c:pt>
                <c:pt idx="482">
                  <c:v>994.97</c:v>
                </c:pt>
                <c:pt idx="483">
                  <c:v>994.76</c:v>
                </c:pt>
                <c:pt idx="484">
                  <c:v>994.44</c:v>
                </c:pt>
                <c:pt idx="485">
                  <c:v>995.53</c:v>
                </c:pt>
                <c:pt idx="486">
                  <c:v>995.23</c:v>
                </c:pt>
                <c:pt idx="487">
                  <c:v>994.93</c:v>
                </c:pt>
                <c:pt idx="488">
                  <c:v>994.63</c:v>
                </c:pt>
                <c:pt idx="489">
                  <c:v>994.35</c:v>
                </c:pt>
                <c:pt idx="490">
                  <c:v>994.01</c:v>
                </c:pt>
                <c:pt idx="491">
                  <c:v>994.24</c:v>
                </c:pt>
                <c:pt idx="492">
                  <c:v>995.34</c:v>
                </c:pt>
                <c:pt idx="493">
                  <c:v>994.75</c:v>
                </c:pt>
                <c:pt idx="494">
                  <c:v>994.28</c:v>
                </c:pt>
                <c:pt idx="495">
                  <c:v>994.4</c:v>
                </c:pt>
                <c:pt idx="496">
                  <c:v>993.45</c:v>
                </c:pt>
                <c:pt idx="497">
                  <c:v>992.48</c:v>
                </c:pt>
                <c:pt idx="498">
                  <c:v>991.44</c:v>
                </c:pt>
                <c:pt idx="499">
                  <c:v>992.25</c:v>
                </c:pt>
                <c:pt idx="500">
                  <c:v>993.12</c:v>
                </c:pt>
                <c:pt idx="501">
                  <c:v>994</c:v>
                </c:pt>
                <c:pt idx="502">
                  <c:v>993.99</c:v>
                </c:pt>
                <c:pt idx="503">
                  <c:v>994.11</c:v>
                </c:pt>
                <c:pt idx="504">
                  <c:v>994.26</c:v>
                </c:pt>
                <c:pt idx="505">
                  <c:v>994.36</c:v>
                </c:pt>
                <c:pt idx="506">
                  <c:v>995.1</c:v>
                </c:pt>
                <c:pt idx="507">
                  <c:v>995.08</c:v>
                </c:pt>
                <c:pt idx="508">
                  <c:v>994.99</c:v>
                </c:pt>
                <c:pt idx="509">
                  <c:v>994.89</c:v>
                </c:pt>
                <c:pt idx="510">
                  <c:v>994.79</c:v>
                </c:pt>
                <c:pt idx="511">
                  <c:v>994.67</c:v>
                </c:pt>
                <c:pt idx="512">
                  <c:v>995.31</c:v>
                </c:pt>
                <c:pt idx="513">
                  <c:v>995.91</c:v>
                </c:pt>
                <c:pt idx="514">
                  <c:v>996.49</c:v>
                </c:pt>
                <c:pt idx="515">
                  <c:v>996.31</c:v>
                </c:pt>
                <c:pt idx="516">
                  <c:v>996.11</c:v>
                </c:pt>
                <c:pt idx="517">
                  <c:v>995.9</c:v>
                </c:pt>
                <c:pt idx="518">
                  <c:v>996.48</c:v>
                </c:pt>
                <c:pt idx="519">
                  <c:v>997.08</c:v>
                </c:pt>
                <c:pt idx="520">
                  <c:v>997.69</c:v>
                </c:pt>
                <c:pt idx="521">
                  <c:v>997.35</c:v>
                </c:pt>
                <c:pt idx="522">
                  <c:v>997.15</c:v>
                </c:pt>
                <c:pt idx="523">
                  <c:v>996.86</c:v>
                </c:pt>
                <c:pt idx="524">
                  <c:v>996.61</c:v>
                </c:pt>
                <c:pt idx="525">
                  <c:v>996.29</c:v>
                </c:pt>
                <c:pt idx="526">
                  <c:v>996.77</c:v>
                </c:pt>
                <c:pt idx="527">
                  <c:v>997.21</c:v>
                </c:pt>
                <c:pt idx="528">
                  <c:v>996.92</c:v>
                </c:pt>
                <c:pt idx="529">
                  <c:v>996.65</c:v>
                </c:pt>
                <c:pt idx="530">
                  <c:v>996.35</c:v>
                </c:pt>
                <c:pt idx="531">
                  <c:v>996.06</c:v>
                </c:pt>
                <c:pt idx="532">
                  <c:v>996.48</c:v>
                </c:pt>
                <c:pt idx="533">
                  <c:v>996.9</c:v>
                </c:pt>
                <c:pt idx="534">
                  <c:v>997.33</c:v>
                </c:pt>
                <c:pt idx="535">
                  <c:v>996.99</c:v>
                </c:pt>
                <c:pt idx="536">
                  <c:v>996.65</c:v>
                </c:pt>
                <c:pt idx="537">
                  <c:v>996.3</c:v>
                </c:pt>
                <c:pt idx="538">
                  <c:v>995.94</c:v>
                </c:pt>
                <c:pt idx="539">
                  <c:v>996.35</c:v>
                </c:pt>
                <c:pt idx="540">
                  <c:v>996.75</c:v>
                </c:pt>
                <c:pt idx="541">
                  <c:v>997.12</c:v>
                </c:pt>
                <c:pt idx="542">
                  <c:v>997.52</c:v>
                </c:pt>
                <c:pt idx="543">
                  <c:v>997.91</c:v>
                </c:pt>
                <c:pt idx="544">
                  <c:v>997.52</c:v>
                </c:pt>
                <c:pt idx="545">
                  <c:v>997.12</c:v>
                </c:pt>
                <c:pt idx="546">
                  <c:v>997.5</c:v>
                </c:pt>
                <c:pt idx="547">
                  <c:v>997.89</c:v>
                </c:pt>
                <c:pt idx="548">
                  <c:v>998.28</c:v>
                </c:pt>
                <c:pt idx="549">
                  <c:v>997.94</c:v>
                </c:pt>
                <c:pt idx="550">
                  <c:v>997.64</c:v>
                </c:pt>
                <c:pt idx="551">
                  <c:v>997.31</c:v>
                </c:pt>
                <c:pt idx="552">
                  <c:v>996.98</c:v>
                </c:pt>
                <c:pt idx="553">
                  <c:v>997.32</c:v>
                </c:pt>
                <c:pt idx="554">
                  <c:v>997.63</c:v>
                </c:pt>
                <c:pt idx="555">
                  <c:v>998.18</c:v>
                </c:pt>
                <c:pt idx="556">
                  <c:v>998</c:v>
                </c:pt>
                <c:pt idx="557">
                  <c:v>997.7</c:v>
                </c:pt>
                <c:pt idx="558">
                  <c:v>997.4</c:v>
                </c:pt>
                <c:pt idx="559">
                  <c:v>997.09</c:v>
                </c:pt>
                <c:pt idx="560">
                  <c:v>997.45</c:v>
                </c:pt>
                <c:pt idx="561">
                  <c:v>997.8</c:v>
                </c:pt>
                <c:pt idx="562">
                  <c:v>998.26</c:v>
                </c:pt>
                <c:pt idx="563">
                  <c:v>998.52</c:v>
                </c:pt>
                <c:pt idx="564">
                  <c:v>998.43</c:v>
                </c:pt>
                <c:pt idx="565">
                  <c:v>998.15</c:v>
                </c:pt>
                <c:pt idx="566">
                  <c:v>997.88</c:v>
                </c:pt>
                <c:pt idx="567">
                  <c:v>996.67</c:v>
                </c:pt>
                <c:pt idx="568">
                  <c:v>997.03</c:v>
                </c:pt>
                <c:pt idx="569">
                  <c:v>997.41</c:v>
                </c:pt>
                <c:pt idx="570">
                  <c:v>996.12</c:v>
                </c:pt>
                <c:pt idx="571">
                  <c:v>994.83</c:v>
                </c:pt>
                <c:pt idx="572">
                  <c:v>993.58</c:v>
                </c:pt>
                <c:pt idx="573">
                  <c:v>993.11</c:v>
                </c:pt>
                <c:pt idx="574">
                  <c:v>992.64</c:v>
                </c:pt>
                <c:pt idx="575">
                  <c:v>992.17</c:v>
                </c:pt>
                <c:pt idx="576">
                  <c:v>992.57</c:v>
                </c:pt>
                <c:pt idx="577">
                  <c:v>992.18</c:v>
                </c:pt>
                <c:pt idx="578">
                  <c:v>992.14</c:v>
                </c:pt>
                <c:pt idx="579">
                  <c:v>992.21</c:v>
                </c:pt>
                <c:pt idx="580">
                  <c:v>991.98</c:v>
                </c:pt>
                <c:pt idx="581">
                  <c:v>991.62</c:v>
                </c:pt>
                <c:pt idx="582">
                  <c:v>991.19</c:v>
                </c:pt>
                <c:pt idx="583">
                  <c:v>991.67</c:v>
                </c:pt>
                <c:pt idx="584">
                  <c:v>991.23</c:v>
                </c:pt>
                <c:pt idx="585">
                  <c:v>990.85</c:v>
                </c:pt>
                <c:pt idx="586">
                  <c:v>990.4</c:v>
                </c:pt>
                <c:pt idx="587">
                  <c:v>990</c:v>
                </c:pt>
                <c:pt idx="588">
                  <c:v>989.54</c:v>
                </c:pt>
                <c:pt idx="589">
                  <c:v>989.24</c:v>
                </c:pt>
                <c:pt idx="590">
                  <c:v>982.61</c:v>
                </c:pt>
                <c:pt idx="591">
                  <c:v>982.25</c:v>
                </c:pt>
                <c:pt idx="592">
                  <c:v>982.79</c:v>
                </c:pt>
                <c:pt idx="593">
                  <c:v>983.26</c:v>
                </c:pt>
                <c:pt idx="594">
                  <c:v>983.76</c:v>
                </c:pt>
                <c:pt idx="595">
                  <c:v>984.31</c:v>
                </c:pt>
                <c:pt idx="596">
                  <c:v>984.86</c:v>
                </c:pt>
                <c:pt idx="597">
                  <c:v>985.53</c:v>
                </c:pt>
                <c:pt idx="598">
                  <c:v>985.24</c:v>
                </c:pt>
                <c:pt idx="599">
                  <c:v>984.9</c:v>
                </c:pt>
                <c:pt idx="600">
                  <c:v>984.5</c:v>
                </c:pt>
                <c:pt idx="601">
                  <c:v>984.16</c:v>
                </c:pt>
                <c:pt idx="602">
                  <c:v>983.7</c:v>
                </c:pt>
                <c:pt idx="603">
                  <c:v>983.34</c:v>
                </c:pt>
                <c:pt idx="604">
                  <c:v>983.76</c:v>
                </c:pt>
                <c:pt idx="605">
                  <c:v>983.34</c:v>
                </c:pt>
                <c:pt idx="606">
                  <c:v>982.88</c:v>
                </c:pt>
                <c:pt idx="607">
                  <c:v>982.42</c:v>
                </c:pt>
                <c:pt idx="608">
                  <c:v>981.93</c:v>
                </c:pt>
                <c:pt idx="609">
                  <c:v>982.42</c:v>
                </c:pt>
                <c:pt idx="610">
                  <c:v>983.02</c:v>
                </c:pt>
                <c:pt idx="611">
                  <c:v>983.79</c:v>
                </c:pt>
                <c:pt idx="612">
                  <c:v>984.44</c:v>
                </c:pt>
                <c:pt idx="613">
                  <c:v>985.13</c:v>
                </c:pt>
                <c:pt idx="614">
                  <c:v>986.03</c:v>
                </c:pt>
                <c:pt idx="615">
                  <c:v>987.56</c:v>
                </c:pt>
                <c:pt idx="616">
                  <c:v>987.97</c:v>
                </c:pt>
                <c:pt idx="617">
                  <c:v>987.91</c:v>
                </c:pt>
                <c:pt idx="618">
                  <c:v>988.7</c:v>
                </c:pt>
                <c:pt idx="619">
                  <c:v>986.98</c:v>
                </c:pt>
                <c:pt idx="620">
                  <c:v>988.41</c:v>
                </c:pt>
                <c:pt idx="621">
                  <c:v>993.62</c:v>
                </c:pt>
                <c:pt idx="622">
                  <c:v>995.29</c:v>
                </c:pt>
                <c:pt idx="623">
                  <c:v>994.98</c:v>
                </c:pt>
                <c:pt idx="624">
                  <c:v>993.78</c:v>
                </c:pt>
                <c:pt idx="625">
                  <c:v>992.59</c:v>
                </c:pt>
                <c:pt idx="626">
                  <c:v>991.15</c:v>
                </c:pt>
                <c:pt idx="627">
                  <c:v>990.61</c:v>
                </c:pt>
                <c:pt idx="628">
                  <c:v>989.94</c:v>
                </c:pt>
                <c:pt idx="629">
                  <c:v>989.04</c:v>
                </c:pt>
                <c:pt idx="630">
                  <c:v>988.01</c:v>
                </c:pt>
                <c:pt idx="631">
                  <c:v>986.8</c:v>
                </c:pt>
                <c:pt idx="632">
                  <c:v>987.97</c:v>
                </c:pt>
                <c:pt idx="633">
                  <c:v>986.6</c:v>
                </c:pt>
                <c:pt idx="634">
                  <c:v>986.08</c:v>
                </c:pt>
                <c:pt idx="635">
                  <c:v>985.52</c:v>
                </c:pt>
                <c:pt idx="636">
                  <c:v>985</c:v>
                </c:pt>
                <c:pt idx="637">
                  <c:v>984.17</c:v>
                </c:pt>
                <c:pt idx="638">
                  <c:v>983.35</c:v>
                </c:pt>
                <c:pt idx="639">
                  <c:v>984.19</c:v>
                </c:pt>
                <c:pt idx="640">
                  <c:v>983.38</c:v>
                </c:pt>
                <c:pt idx="641">
                  <c:v>982.49</c:v>
                </c:pt>
                <c:pt idx="642">
                  <c:v>981.67</c:v>
                </c:pt>
                <c:pt idx="643">
                  <c:v>980.77</c:v>
                </c:pt>
                <c:pt idx="644">
                  <c:v>979.95</c:v>
                </c:pt>
                <c:pt idx="645">
                  <c:v>979.01</c:v>
                </c:pt>
                <c:pt idx="646">
                  <c:v>979.67</c:v>
                </c:pt>
                <c:pt idx="647">
                  <c:v>978.74</c:v>
                </c:pt>
                <c:pt idx="648">
                  <c:v>977.77</c:v>
                </c:pt>
                <c:pt idx="649">
                  <c:v>976.79</c:v>
                </c:pt>
                <c:pt idx="650">
                  <c:v>975.77</c:v>
                </c:pt>
                <c:pt idx="651">
                  <c:v>976.33</c:v>
                </c:pt>
                <c:pt idx="652">
                  <c:v>976.92</c:v>
                </c:pt>
                <c:pt idx="653">
                  <c:v>977.57</c:v>
                </c:pt>
                <c:pt idx="654">
                  <c:v>978.17</c:v>
                </c:pt>
                <c:pt idx="655">
                  <c:v>979.23</c:v>
                </c:pt>
                <c:pt idx="656">
                  <c:v>983.04</c:v>
                </c:pt>
                <c:pt idx="657">
                  <c:v>984.18</c:v>
                </c:pt>
                <c:pt idx="658">
                  <c:v>986.29</c:v>
                </c:pt>
                <c:pt idx="659">
                  <c:v>990.27</c:v>
                </c:pt>
                <c:pt idx="660">
                  <c:v>993.13</c:v>
                </c:pt>
                <c:pt idx="661">
                  <c:v>995.39</c:v>
                </c:pt>
                <c:pt idx="662">
                  <c:v>993.8</c:v>
                </c:pt>
                <c:pt idx="663">
                  <c:v>994.15</c:v>
                </c:pt>
                <c:pt idx="664">
                  <c:v>994.57</c:v>
                </c:pt>
                <c:pt idx="665">
                  <c:v>994.31</c:v>
                </c:pt>
                <c:pt idx="666">
                  <c:v>993.91</c:v>
                </c:pt>
                <c:pt idx="667">
                  <c:v>995.38</c:v>
                </c:pt>
                <c:pt idx="668">
                  <c:v>993.15</c:v>
                </c:pt>
                <c:pt idx="669">
                  <c:v>992.11</c:v>
                </c:pt>
                <c:pt idx="670">
                  <c:v>991.1</c:v>
                </c:pt>
                <c:pt idx="671">
                  <c:v>990.01</c:v>
                </c:pt>
                <c:pt idx="672">
                  <c:v>988.7</c:v>
                </c:pt>
                <c:pt idx="673">
                  <c:v>987.42</c:v>
                </c:pt>
                <c:pt idx="674">
                  <c:v>988.29</c:v>
                </c:pt>
                <c:pt idx="675">
                  <c:v>986.96</c:v>
                </c:pt>
                <c:pt idx="676">
                  <c:v>985.54</c:v>
                </c:pt>
                <c:pt idx="677">
                  <c:v>984.25</c:v>
                </c:pt>
                <c:pt idx="678">
                  <c:v>984.19</c:v>
                </c:pt>
                <c:pt idx="679">
                  <c:v>983.43</c:v>
                </c:pt>
                <c:pt idx="680">
                  <c:v>984.01</c:v>
                </c:pt>
                <c:pt idx="681">
                  <c:v>983.7</c:v>
                </c:pt>
                <c:pt idx="682">
                  <c:v>982.68</c:v>
                </c:pt>
                <c:pt idx="683">
                  <c:v>981.2</c:v>
                </c:pt>
                <c:pt idx="684">
                  <c:v>980.96</c:v>
                </c:pt>
                <c:pt idx="685">
                  <c:v>982.58</c:v>
                </c:pt>
                <c:pt idx="686">
                  <c:v>983.39</c:v>
                </c:pt>
                <c:pt idx="687">
                  <c:v>983.53</c:v>
                </c:pt>
                <c:pt idx="688">
                  <c:v>986.33</c:v>
                </c:pt>
                <c:pt idx="689">
                  <c:v>987.28</c:v>
                </c:pt>
                <c:pt idx="690">
                  <c:v>987.69</c:v>
                </c:pt>
                <c:pt idx="691">
                  <c:v>987.71</c:v>
                </c:pt>
                <c:pt idx="692">
                  <c:v>987.4</c:v>
                </c:pt>
                <c:pt idx="693">
                  <c:v>986.88</c:v>
                </c:pt>
                <c:pt idx="694">
                  <c:v>986.15</c:v>
                </c:pt>
                <c:pt idx="695">
                  <c:v>987.56</c:v>
                </c:pt>
                <c:pt idx="696">
                  <c:v>986.43</c:v>
                </c:pt>
                <c:pt idx="697">
                  <c:v>985.45</c:v>
                </c:pt>
                <c:pt idx="698">
                  <c:v>984.12</c:v>
                </c:pt>
                <c:pt idx="699">
                  <c:v>982.87</c:v>
                </c:pt>
                <c:pt idx="700">
                  <c:v>981.66</c:v>
                </c:pt>
                <c:pt idx="701">
                  <c:v>980.52</c:v>
                </c:pt>
                <c:pt idx="702">
                  <c:v>979.25</c:v>
                </c:pt>
                <c:pt idx="703">
                  <c:v>978.08</c:v>
                </c:pt>
                <c:pt idx="704">
                  <c:v>976.73</c:v>
                </c:pt>
                <c:pt idx="705">
                  <c:v>975.42</c:v>
                </c:pt>
                <c:pt idx="706">
                  <c:v>974.15</c:v>
                </c:pt>
                <c:pt idx="707">
                  <c:v>972.63</c:v>
                </c:pt>
                <c:pt idx="708">
                  <c:v>971.56</c:v>
                </c:pt>
                <c:pt idx="709">
                  <c:v>972.34</c:v>
                </c:pt>
                <c:pt idx="710">
                  <c:v>971.54</c:v>
                </c:pt>
                <c:pt idx="711">
                  <c:v>971.23</c:v>
                </c:pt>
                <c:pt idx="712">
                  <c:v>975.41</c:v>
                </c:pt>
                <c:pt idx="713">
                  <c:v>977.74</c:v>
                </c:pt>
                <c:pt idx="714">
                  <c:v>978.69</c:v>
                </c:pt>
                <c:pt idx="715">
                  <c:v>979.09</c:v>
                </c:pt>
                <c:pt idx="716">
                  <c:v>978.88</c:v>
                </c:pt>
                <c:pt idx="717">
                  <c:v>978.19</c:v>
                </c:pt>
                <c:pt idx="718">
                  <c:v>976.8</c:v>
                </c:pt>
                <c:pt idx="719">
                  <c:v>976.34</c:v>
                </c:pt>
                <c:pt idx="720">
                  <c:v>975.43</c:v>
                </c:pt>
                <c:pt idx="721">
                  <c:v>974.07</c:v>
                </c:pt>
                <c:pt idx="722">
                  <c:v>972.74</c:v>
                </c:pt>
                <c:pt idx="723">
                  <c:v>971.26</c:v>
                </c:pt>
                <c:pt idx="724">
                  <c:v>969.87</c:v>
                </c:pt>
                <c:pt idx="725">
                  <c:v>968.33</c:v>
                </c:pt>
                <c:pt idx="726">
                  <c:v>966.64</c:v>
                </c:pt>
                <c:pt idx="727">
                  <c:v>964.96</c:v>
                </c:pt>
                <c:pt idx="728">
                  <c:v>963.38</c:v>
                </c:pt>
                <c:pt idx="729">
                  <c:v>962.11</c:v>
                </c:pt>
                <c:pt idx="730">
                  <c:v>960.95</c:v>
                </c:pt>
                <c:pt idx="731">
                  <c:v>959.82</c:v>
                </c:pt>
                <c:pt idx="732">
                  <c:v>958.68</c:v>
                </c:pt>
                <c:pt idx="733">
                  <c:v>957.58</c:v>
                </c:pt>
                <c:pt idx="734">
                  <c:v>958.55</c:v>
                </c:pt>
                <c:pt idx="735">
                  <c:v>960.16</c:v>
                </c:pt>
                <c:pt idx="736">
                  <c:v>960.79</c:v>
                </c:pt>
                <c:pt idx="737">
                  <c:v>960.84</c:v>
                </c:pt>
                <c:pt idx="738">
                  <c:v>960.41</c:v>
                </c:pt>
                <c:pt idx="739">
                  <c:v>959.99</c:v>
                </c:pt>
                <c:pt idx="740">
                  <c:v>959.05</c:v>
                </c:pt>
                <c:pt idx="741">
                  <c:v>958.22</c:v>
                </c:pt>
                <c:pt idx="742">
                  <c:v>957.13</c:v>
                </c:pt>
                <c:pt idx="743">
                  <c:v>955.5</c:v>
                </c:pt>
                <c:pt idx="744">
                  <c:v>954.34</c:v>
                </c:pt>
                <c:pt idx="745">
                  <c:v>952.77</c:v>
                </c:pt>
                <c:pt idx="746">
                  <c:v>951.29</c:v>
                </c:pt>
                <c:pt idx="747">
                  <c:v>950.1</c:v>
                </c:pt>
                <c:pt idx="748">
                  <c:v>949.86</c:v>
                </c:pt>
                <c:pt idx="749">
                  <c:v>954.4</c:v>
                </c:pt>
                <c:pt idx="750">
                  <c:v>957.25</c:v>
                </c:pt>
                <c:pt idx="751">
                  <c:v>958.6</c:v>
                </c:pt>
                <c:pt idx="752">
                  <c:v>959.19</c:v>
                </c:pt>
                <c:pt idx="753">
                  <c:v>959.46</c:v>
                </c:pt>
                <c:pt idx="754">
                  <c:v>959.32</c:v>
                </c:pt>
                <c:pt idx="755">
                  <c:v>958.92</c:v>
                </c:pt>
                <c:pt idx="756">
                  <c:v>958.24</c:v>
                </c:pt>
                <c:pt idx="757">
                  <c:v>957.53</c:v>
                </c:pt>
                <c:pt idx="758">
                  <c:v>956.52</c:v>
                </c:pt>
                <c:pt idx="759">
                  <c:v>955.41</c:v>
                </c:pt>
                <c:pt idx="760">
                  <c:v>954.32</c:v>
                </c:pt>
                <c:pt idx="761">
                  <c:v>953.41</c:v>
                </c:pt>
                <c:pt idx="762">
                  <c:v>952.52</c:v>
                </c:pt>
                <c:pt idx="763">
                  <c:v>951.52</c:v>
                </c:pt>
                <c:pt idx="764">
                  <c:v>950.45</c:v>
                </c:pt>
                <c:pt idx="765">
                  <c:v>949.26</c:v>
                </c:pt>
                <c:pt idx="766">
                  <c:v>948.86</c:v>
                </c:pt>
                <c:pt idx="767">
                  <c:v>948.65</c:v>
                </c:pt>
                <c:pt idx="768">
                  <c:v>948.46</c:v>
                </c:pt>
                <c:pt idx="769">
                  <c:v>948.18</c:v>
                </c:pt>
                <c:pt idx="770">
                  <c:v>948.7</c:v>
                </c:pt>
                <c:pt idx="771">
                  <c:v>949.39</c:v>
                </c:pt>
                <c:pt idx="772">
                  <c:v>950.22</c:v>
                </c:pt>
                <c:pt idx="773">
                  <c:v>954.63</c:v>
                </c:pt>
                <c:pt idx="774">
                  <c:v>959.42</c:v>
                </c:pt>
                <c:pt idx="775">
                  <c:v>964.01</c:v>
                </c:pt>
                <c:pt idx="776">
                  <c:v>965.45</c:v>
                </c:pt>
                <c:pt idx="777">
                  <c:v>966.43</c:v>
                </c:pt>
                <c:pt idx="778">
                  <c:v>966.83</c:v>
                </c:pt>
                <c:pt idx="779">
                  <c:v>968.04</c:v>
                </c:pt>
                <c:pt idx="780">
                  <c:v>970.39</c:v>
                </c:pt>
                <c:pt idx="781">
                  <c:v>972.99</c:v>
                </c:pt>
                <c:pt idx="782">
                  <c:v>974.9</c:v>
                </c:pt>
                <c:pt idx="783">
                  <c:v>977.04</c:v>
                </c:pt>
                <c:pt idx="784">
                  <c:v>979.06</c:v>
                </c:pt>
                <c:pt idx="785">
                  <c:v>982.05</c:v>
                </c:pt>
                <c:pt idx="786">
                  <c:v>984.38</c:v>
                </c:pt>
                <c:pt idx="787">
                  <c:v>984.37</c:v>
                </c:pt>
                <c:pt idx="788">
                  <c:v>984.12</c:v>
                </c:pt>
                <c:pt idx="789">
                  <c:v>982.66</c:v>
                </c:pt>
                <c:pt idx="790">
                  <c:v>981.87</c:v>
                </c:pt>
                <c:pt idx="791">
                  <c:v>982.69</c:v>
                </c:pt>
                <c:pt idx="792">
                  <c:v>983.25</c:v>
                </c:pt>
                <c:pt idx="793">
                  <c:v>982.62</c:v>
                </c:pt>
                <c:pt idx="794">
                  <c:v>982.16</c:v>
                </c:pt>
                <c:pt idx="795">
                  <c:v>981.26</c:v>
                </c:pt>
                <c:pt idx="796">
                  <c:v>980.6</c:v>
                </c:pt>
                <c:pt idx="797">
                  <c:v>981.67</c:v>
                </c:pt>
                <c:pt idx="798">
                  <c:v>981.61</c:v>
                </c:pt>
                <c:pt idx="799">
                  <c:v>980.99</c:v>
                </c:pt>
                <c:pt idx="800">
                  <c:v>983.34</c:v>
                </c:pt>
                <c:pt idx="801">
                  <c:v>982.91</c:v>
                </c:pt>
                <c:pt idx="802">
                  <c:v>982.98</c:v>
                </c:pt>
                <c:pt idx="803">
                  <c:v>982.42</c:v>
                </c:pt>
                <c:pt idx="804">
                  <c:v>982.56</c:v>
                </c:pt>
                <c:pt idx="805">
                  <c:v>983.13</c:v>
                </c:pt>
                <c:pt idx="806">
                  <c:v>985.08</c:v>
                </c:pt>
                <c:pt idx="807">
                  <c:v>986.47</c:v>
                </c:pt>
                <c:pt idx="808">
                  <c:v>987.97</c:v>
                </c:pt>
                <c:pt idx="809">
                  <c:v>988.22</c:v>
                </c:pt>
                <c:pt idx="810">
                  <c:v>987.32</c:v>
                </c:pt>
                <c:pt idx="811">
                  <c:v>986.45</c:v>
                </c:pt>
                <c:pt idx="812">
                  <c:v>985.7</c:v>
                </c:pt>
                <c:pt idx="813">
                  <c:v>987.62</c:v>
                </c:pt>
                <c:pt idx="814">
                  <c:v>989.28</c:v>
                </c:pt>
                <c:pt idx="815">
                  <c:v>988.59</c:v>
                </c:pt>
                <c:pt idx="816">
                  <c:v>988.02</c:v>
                </c:pt>
                <c:pt idx="817">
                  <c:v>987.27</c:v>
                </c:pt>
                <c:pt idx="818">
                  <c:v>986.5</c:v>
                </c:pt>
                <c:pt idx="819">
                  <c:v>985.85</c:v>
                </c:pt>
                <c:pt idx="820">
                  <c:v>987.56</c:v>
                </c:pt>
                <c:pt idx="821">
                  <c:v>988.42</c:v>
                </c:pt>
                <c:pt idx="822">
                  <c:v>987.92</c:v>
                </c:pt>
                <c:pt idx="823">
                  <c:v>987.53</c:v>
                </c:pt>
                <c:pt idx="824">
                  <c:v>989.05</c:v>
                </c:pt>
                <c:pt idx="825">
                  <c:v>987.42</c:v>
                </c:pt>
                <c:pt idx="826">
                  <c:v>988.86</c:v>
                </c:pt>
                <c:pt idx="827">
                  <c:v>990.86</c:v>
                </c:pt>
                <c:pt idx="828">
                  <c:v>987.02</c:v>
                </c:pt>
                <c:pt idx="829">
                  <c:v>988.01</c:v>
                </c:pt>
                <c:pt idx="830">
                  <c:v>990.45</c:v>
                </c:pt>
                <c:pt idx="831">
                  <c:v>991.01</c:v>
                </c:pt>
                <c:pt idx="832">
                  <c:v>989.82</c:v>
                </c:pt>
                <c:pt idx="833">
                  <c:v>991.16</c:v>
                </c:pt>
                <c:pt idx="834">
                  <c:v>992.61</c:v>
                </c:pt>
                <c:pt idx="835">
                  <c:v>991.51</c:v>
                </c:pt>
                <c:pt idx="836">
                  <c:v>990.25</c:v>
                </c:pt>
                <c:pt idx="837">
                  <c:v>991.35</c:v>
                </c:pt>
                <c:pt idx="838">
                  <c:v>989.96</c:v>
                </c:pt>
                <c:pt idx="839">
                  <c:v>988.34</c:v>
                </c:pt>
                <c:pt idx="840">
                  <c:v>986.9</c:v>
                </c:pt>
                <c:pt idx="841">
                  <c:v>985.48</c:v>
                </c:pt>
                <c:pt idx="842">
                  <c:v>986.59</c:v>
                </c:pt>
                <c:pt idx="843">
                  <c:v>985.06</c:v>
                </c:pt>
                <c:pt idx="844">
                  <c:v>986.15</c:v>
                </c:pt>
                <c:pt idx="845">
                  <c:v>987.09</c:v>
                </c:pt>
                <c:pt idx="846">
                  <c:v>987.99</c:v>
                </c:pt>
                <c:pt idx="847">
                  <c:v>988.94</c:v>
                </c:pt>
                <c:pt idx="848">
                  <c:v>989.84</c:v>
                </c:pt>
                <c:pt idx="849">
                  <c:v>990.8</c:v>
                </c:pt>
                <c:pt idx="850">
                  <c:v>991.75</c:v>
                </c:pt>
                <c:pt idx="851">
                  <c:v>992.68</c:v>
                </c:pt>
                <c:pt idx="852">
                  <c:v>993.54</c:v>
                </c:pt>
                <c:pt idx="853">
                  <c:v>994.34</c:v>
                </c:pt>
                <c:pt idx="854">
                  <c:v>995.14</c:v>
                </c:pt>
                <c:pt idx="855">
                  <c:v>995.91</c:v>
                </c:pt>
                <c:pt idx="856">
                  <c:v>996.65</c:v>
                </c:pt>
                <c:pt idx="857">
                  <c:v>997.3</c:v>
                </c:pt>
                <c:pt idx="858">
                  <c:v>995.65</c:v>
                </c:pt>
                <c:pt idx="859">
                  <c:v>995.6</c:v>
                </c:pt>
                <c:pt idx="860">
                  <c:v>995.61</c:v>
                </c:pt>
                <c:pt idx="861">
                  <c:v>996.31</c:v>
                </c:pt>
                <c:pt idx="862">
                  <c:v>996.24</c:v>
                </c:pt>
                <c:pt idx="863">
                  <c:v>996.86</c:v>
                </c:pt>
                <c:pt idx="864">
                  <c:v>997.5</c:v>
                </c:pt>
                <c:pt idx="865">
                  <c:v>996.94</c:v>
                </c:pt>
                <c:pt idx="866">
                  <c:v>996.39</c:v>
                </c:pt>
                <c:pt idx="867">
                  <c:v>995.84</c:v>
                </c:pt>
                <c:pt idx="868">
                  <c:v>996.41</c:v>
                </c:pt>
                <c:pt idx="869">
                  <c:v>996.96</c:v>
                </c:pt>
                <c:pt idx="870">
                  <c:v>997.54</c:v>
                </c:pt>
                <c:pt idx="871">
                  <c:v>998.08</c:v>
                </c:pt>
                <c:pt idx="872">
                  <c:v>998.56</c:v>
                </c:pt>
                <c:pt idx="873">
                  <c:v>997.94</c:v>
                </c:pt>
                <c:pt idx="874">
                  <c:v>997.39</c:v>
                </c:pt>
                <c:pt idx="875">
                  <c:v>997.89</c:v>
                </c:pt>
                <c:pt idx="876">
                  <c:v>998.39</c:v>
                </c:pt>
                <c:pt idx="877">
                  <c:v>998.89</c:v>
                </c:pt>
                <c:pt idx="878">
                  <c:v>999.38</c:v>
                </c:pt>
                <c:pt idx="879">
                  <c:v>998.74</c:v>
                </c:pt>
                <c:pt idx="880">
                  <c:v>998.12</c:v>
                </c:pt>
                <c:pt idx="881">
                  <c:v>997.47</c:v>
                </c:pt>
                <c:pt idx="882">
                  <c:v>996.82</c:v>
                </c:pt>
                <c:pt idx="883">
                  <c:v>996.15</c:v>
                </c:pt>
                <c:pt idx="884">
                  <c:v>996.6</c:v>
                </c:pt>
                <c:pt idx="885">
                  <c:v>997.04</c:v>
                </c:pt>
                <c:pt idx="886">
                  <c:v>997.48</c:v>
                </c:pt>
                <c:pt idx="887">
                  <c:v>995.69</c:v>
                </c:pt>
                <c:pt idx="888">
                  <c:v>993.84</c:v>
                </c:pt>
                <c:pt idx="889">
                  <c:v>991.94</c:v>
                </c:pt>
                <c:pt idx="890">
                  <c:v>990.13</c:v>
                </c:pt>
                <c:pt idx="891">
                  <c:v>990.62</c:v>
                </c:pt>
                <c:pt idx="892">
                  <c:v>991.14</c:v>
                </c:pt>
                <c:pt idx="893">
                  <c:v>991.56</c:v>
                </c:pt>
                <c:pt idx="894">
                  <c:v>991.98</c:v>
                </c:pt>
                <c:pt idx="895">
                  <c:v>992.4</c:v>
                </c:pt>
                <c:pt idx="896">
                  <c:v>992.7</c:v>
                </c:pt>
                <c:pt idx="897">
                  <c:v>993.18</c:v>
                </c:pt>
                <c:pt idx="898">
                  <c:v>993.56</c:v>
                </c:pt>
                <c:pt idx="899">
                  <c:v>993.94</c:v>
                </c:pt>
                <c:pt idx="900">
                  <c:v>994.34</c:v>
                </c:pt>
                <c:pt idx="901">
                  <c:v>994.75</c:v>
                </c:pt>
                <c:pt idx="902">
                  <c:v>995.11</c:v>
                </c:pt>
                <c:pt idx="903">
                  <c:v>995.5</c:v>
                </c:pt>
                <c:pt idx="904">
                  <c:v>995.88</c:v>
                </c:pt>
                <c:pt idx="905">
                  <c:v>996.23</c:v>
                </c:pt>
                <c:pt idx="906">
                  <c:v>996.59</c:v>
                </c:pt>
                <c:pt idx="907">
                  <c:v>996.92</c:v>
                </c:pt>
                <c:pt idx="908">
                  <c:v>997.34</c:v>
                </c:pt>
                <c:pt idx="909">
                  <c:v>996.89</c:v>
                </c:pt>
                <c:pt idx="910">
                  <c:v>994.99</c:v>
                </c:pt>
                <c:pt idx="911">
                  <c:v>995.33</c:v>
                </c:pt>
                <c:pt idx="912">
                  <c:v>995.68</c:v>
                </c:pt>
                <c:pt idx="913">
                  <c:v>996.08</c:v>
                </c:pt>
                <c:pt idx="914">
                  <c:v>996.44</c:v>
                </c:pt>
                <c:pt idx="915">
                  <c:v>996.78</c:v>
                </c:pt>
                <c:pt idx="916">
                  <c:v>997.14</c:v>
                </c:pt>
                <c:pt idx="917">
                  <c:v>997.39</c:v>
                </c:pt>
                <c:pt idx="918">
                  <c:v>997.75</c:v>
                </c:pt>
                <c:pt idx="919">
                  <c:v>997.48</c:v>
                </c:pt>
                <c:pt idx="920">
                  <c:v>997.8</c:v>
                </c:pt>
                <c:pt idx="921">
                  <c:v>998.08</c:v>
                </c:pt>
                <c:pt idx="922">
                  <c:v>996.16</c:v>
                </c:pt>
                <c:pt idx="923">
                  <c:v>996.49</c:v>
                </c:pt>
                <c:pt idx="924">
                  <c:v>994.54</c:v>
                </c:pt>
                <c:pt idx="925">
                  <c:v>994.86</c:v>
                </c:pt>
                <c:pt idx="926">
                  <c:v>995.17</c:v>
                </c:pt>
                <c:pt idx="927">
                  <c:v>995.54</c:v>
                </c:pt>
                <c:pt idx="928">
                  <c:v>995.84</c:v>
                </c:pt>
                <c:pt idx="929">
                  <c:v>996.2</c:v>
                </c:pt>
                <c:pt idx="930">
                  <c:v>996.49</c:v>
                </c:pt>
                <c:pt idx="931">
                  <c:v>996.83</c:v>
                </c:pt>
                <c:pt idx="932">
                  <c:v>997.15</c:v>
                </c:pt>
                <c:pt idx="933">
                  <c:v>997.48</c:v>
                </c:pt>
                <c:pt idx="934">
                  <c:v>997.78</c:v>
                </c:pt>
                <c:pt idx="935">
                  <c:v>998.12</c:v>
                </c:pt>
                <c:pt idx="936">
                  <c:v>998.41</c:v>
                </c:pt>
                <c:pt idx="937">
                  <c:v>997.97</c:v>
                </c:pt>
                <c:pt idx="938">
                  <c:v>997.55</c:v>
                </c:pt>
                <c:pt idx="939">
                  <c:v>997.81</c:v>
                </c:pt>
                <c:pt idx="940">
                  <c:v>997.38</c:v>
                </c:pt>
                <c:pt idx="941">
                  <c:v>997.69</c:v>
                </c:pt>
                <c:pt idx="942">
                  <c:v>997.25</c:v>
                </c:pt>
                <c:pt idx="943">
                  <c:v>996.82</c:v>
                </c:pt>
                <c:pt idx="944">
                  <c:v>996.37</c:v>
                </c:pt>
                <c:pt idx="945">
                  <c:v>995.99</c:v>
                </c:pt>
                <c:pt idx="946">
                  <c:v>996.41</c:v>
                </c:pt>
                <c:pt idx="947">
                  <c:v>996.93</c:v>
                </c:pt>
                <c:pt idx="948">
                  <c:v>997.03</c:v>
                </c:pt>
                <c:pt idx="949">
                  <c:v>995.59</c:v>
                </c:pt>
                <c:pt idx="950">
                  <c:v>994.4</c:v>
                </c:pt>
                <c:pt idx="951">
                  <c:v>992.74</c:v>
                </c:pt>
                <c:pt idx="952">
                  <c:v>991.98</c:v>
                </c:pt>
                <c:pt idx="953">
                  <c:v>992.65</c:v>
                </c:pt>
                <c:pt idx="954">
                  <c:v>993.17</c:v>
                </c:pt>
                <c:pt idx="955">
                  <c:v>992.06</c:v>
                </c:pt>
                <c:pt idx="956">
                  <c:v>990.96</c:v>
                </c:pt>
                <c:pt idx="957">
                  <c:v>991.54</c:v>
                </c:pt>
                <c:pt idx="958">
                  <c:v>990.42</c:v>
                </c:pt>
                <c:pt idx="959">
                  <c:v>989.39</c:v>
                </c:pt>
                <c:pt idx="960">
                  <c:v>988.51</c:v>
                </c:pt>
                <c:pt idx="961">
                  <c:v>988.42</c:v>
                </c:pt>
                <c:pt idx="962">
                  <c:v>990.55</c:v>
                </c:pt>
                <c:pt idx="963">
                  <c:v>991.38</c:v>
                </c:pt>
                <c:pt idx="964">
                  <c:v>990.73</c:v>
                </c:pt>
                <c:pt idx="965">
                  <c:v>991.03</c:v>
                </c:pt>
                <c:pt idx="966">
                  <c:v>990.97</c:v>
                </c:pt>
                <c:pt idx="967">
                  <c:v>990.7</c:v>
                </c:pt>
                <c:pt idx="968">
                  <c:v>992.74</c:v>
                </c:pt>
                <c:pt idx="969">
                  <c:v>992.19</c:v>
                </c:pt>
                <c:pt idx="970">
                  <c:v>991.42</c:v>
                </c:pt>
                <c:pt idx="971">
                  <c:v>990.5</c:v>
                </c:pt>
                <c:pt idx="972">
                  <c:v>989.39</c:v>
                </c:pt>
                <c:pt idx="973">
                  <c:v>988.09</c:v>
                </c:pt>
                <c:pt idx="974">
                  <c:v>986.71</c:v>
                </c:pt>
                <c:pt idx="975">
                  <c:v>985.37</c:v>
                </c:pt>
                <c:pt idx="976">
                  <c:v>984.52</c:v>
                </c:pt>
                <c:pt idx="977">
                  <c:v>983.44</c:v>
                </c:pt>
                <c:pt idx="978">
                  <c:v>982.24</c:v>
                </c:pt>
                <c:pt idx="979">
                  <c:v>980.91</c:v>
                </c:pt>
                <c:pt idx="980">
                  <c:v>979.41</c:v>
                </c:pt>
                <c:pt idx="981">
                  <c:v>978.13</c:v>
                </c:pt>
                <c:pt idx="982">
                  <c:v>977.21</c:v>
                </c:pt>
                <c:pt idx="983">
                  <c:v>982.03</c:v>
                </c:pt>
                <c:pt idx="984">
                  <c:v>987.14</c:v>
                </c:pt>
                <c:pt idx="985">
                  <c:v>988.86</c:v>
                </c:pt>
                <c:pt idx="986">
                  <c:v>988.8</c:v>
                </c:pt>
                <c:pt idx="987">
                  <c:v>988.75</c:v>
                </c:pt>
                <c:pt idx="988">
                  <c:v>989.45</c:v>
                </c:pt>
                <c:pt idx="989">
                  <c:v>988.06</c:v>
                </c:pt>
                <c:pt idx="990">
                  <c:v>986.94</c:v>
                </c:pt>
                <c:pt idx="991">
                  <c:v>985.28</c:v>
                </c:pt>
                <c:pt idx="992">
                  <c:v>983.23</c:v>
                </c:pt>
                <c:pt idx="993">
                  <c:v>982.56</c:v>
                </c:pt>
                <c:pt idx="994">
                  <c:v>982.09</c:v>
                </c:pt>
                <c:pt idx="995">
                  <c:v>982.64</c:v>
                </c:pt>
                <c:pt idx="996">
                  <c:v>983.11</c:v>
                </c:pt>
                <c:pt idx="997">
                  <c:v>984.98</c:v>
                </c:pt>
                <c:pt idx="998">
                  <c:v>988.1</c:v>
                </c:pt>
                <c:pt idx="999">
                  <c:v>991.35</c:v>
                </c:pt>
                <c:pt idx="1000">
                  <c:v>993.07</c:v>
                </c:pt>
                <c:pt idx="1001">
                  <c:v>994.25</c:v>
                </c:pt>
                <c:pt idx="1002">
                  <c:v>994.79</c:v>
                </c:pt>
                <c:pt idx="1003">
                  <c:v>994.83</c:v>
                </c:pt>
                <c:pt idx="1004">
                  <c:v>994.62</c:v>
                </c:pt>
                <c:pt idx="1005">
                  <c:v>994.25</c:v>
                </c:pt>
                <c:pt idx="1006">
                  <c:v>993.66</c:v>
                </c:pt>
                <c:pt idx="1007">
                  <c:v>992.87</c:v>
                </c:pt>
                <c:pt idx="1008">
                  <c:v>991.99</c:v>
                </c:pt>
                <c:pt idx="1009">
                  <c:v>991.02</c:v>
                </c:pt>
                <c:pt idx="1010">
                  <c:v>990.17</c:v>
                </c:pt>
                <c:pt idx="1011">
                  <c:v>989.62</c:v>
                </c:pt>
                <c:pt idx="1012">
                  <c:v>988.73</c:v>
                </c:pt>
                <c:pt idx="1013">
                  <c:v>987.9</c:v>
                </c:pt>
                <c:pt idx="1014">
                  <c:v>987.06</c:v>
                </c:pt>
                <c:pt idx="1015">
                  <c:v>985.97</c:v>
                </c:pt>
                <c:pt idx="1016">
                  <c:v>984.84</c:v>
                </c:pt>
                <c:pt idx="1017">
                  <c:v>983.71</c:v>
                </c:pt>
                <c:pt idx="1018">
                  <c:v>982.46</c:v>
                </c:pt>
                <c:pt idx="1019">
                  <c:v>981.22</c:v>
                </c:pt>
                <c:pt idx="1020">
                  <c:v>979.84</c:v>
                </c:pt>
                <c:pt idx="1021">
                  <c:v>978.38</c:v>
                </c:pt>
                <c:pt idx="1022">
                  <c:v>976.86</c:v>
                </c:pt>
                <c:pt idx="1023">
                  <c:v>975.24</c:v>
                </c:pt>
                <c:pt idx="1024">
                  <c:v>973.57</c:v>
                </c:pt>
                <c:pt idx="1025">
                  <c:v>974.51</c:v>
                </c:pt>
                <c:pt idx="1026">
                  <c:v>975.43</c:v>
                </c:pt>
                <c:pt idx="1027">
                  <c:v>973.64</c:v>
                </c:pt>
                <c:pt idx="1028">
                  <c:v>971.77</c:v>
                </c:pt>
                <c:pt idx="1029">
                  <c:v>972.61</c:v>
                </c:pt>
                <c:pt idx="1030">
                  <c:v>973.47</c:v>
                </c:pt>
                <c:pt idx="1031">
                  <c:v>974.3</c:v>
                </c:pt>
                <c:pt idx="1032">
                  <c:v>972.7</c:v>
                </c:pt>
                <c:pt idx="1033">
                  <c:v>971.38</c:v>
                </c:pt>
                <c:pt idx="1034">
                  <c:v>970.51</c:v>
                </c:pt>
                <c:pt idx="1035">
                  <c:v>969.32</c:v>
                </c:pt>
                <c:pt idx="1036">
                  <c:v>967.98</c:v>
                </c:pt>
                <c:pt idx="1037">
                  <c:v>966.44</c:v>
                </c:pt>
                <c:pt idx="1038">
                  <c:v>967.6</c:v>
                </c:pt>
                <c:pt idx="1039">
                  <c:v>965.95</c:v>
                </c:pt>
                <c:pt idx="1040">
                  <c:v>964.23</c:v>
                </c:pt>
                <c:pt idx="1041">
                  <c:v>962.47</c:v>
                </c:pt>
                <c:pt idx="1042">
                  <c:v>960.63</c:v>
                </c:pt>
                <c:pt idx="1043">
                  <c:v>958.76</c:v>
                </c:pt>
                <c:pt idx="1044">
                  <c:v>956.88</c:v>
                </c:pt>
                <c:pt idx="1045">
                  <c:v>957.85</c:v>
                </c:pt>
                <c:pt idx="1046">
                  <c:v>955.97</c:v>
                </c:pt>
                <c:pt idx="1047">
                  <c:v>954.05</c:v>
                </c:pt>
                <c:pt idx="1048">
                  <c:v>952.13</c:v>
                </c:pt>
                <c:pt idx="1049">
                  <c:v>950.23</c:v>
                </c:pt>
                <c:pt idx="1050">
                  <c:v>948.51</c:v>
                </c:pt>
                <c:pt idx="1051">
                  <c:v>946.75</c:v>
                </c:pt>
                <c:pt idx="1052">
                  <c:v>944.96</c:v>
                </c:pt>
                <c:pt idx="1053">
                  <c:v>946.29</c:v>
                </c:pt>
                <c:pt idx="1054">
                  <c:v>947.71</c:v>
                </c:pt>
                <c:pt idx="1055">
                  <c:v>946.29</c:v>
                </c:pt>
                <c:pt idx="1056">
                  <c:v>945.01</c:v>
                </c:pt>
                <c:pt idx="1057">
                  <c:v>943.51</c:v>
                </c:pt>
                <c:pt idx="1058">
                  <c:v>941.59</c:v>
                </c:pt>
                <c:pt idx="1059">
                  <c:v>943.11</c:v>
                </c:pt>
                <c:pt idx="1060">
                  <c:v>941.41</c:v>
                </c:pt>
                <c:pt idx="1061">
                  <c:v>939.68</c:v>
                </c:pt>
                <c:pt idx="1062">
                  <c:v>938.06</c:v>
                </c:pt>
                <c:pt idx="1063">
                  <c:v>936.38</c:v>
                </c:pt>
                <c:pt idx="1064">
                  <c:v>934.52</c:v>
                </c:pt>
                <c:pt idx="1065">
                  <c:v>932.54</c:v>
                </c:pt>
                <c:pt idx="1066">
                  <c:v>930.51</c:v>
                </c:pt>
                <c:pt idx="1067">
                  <c:v>928.36</c:v>
                </c:pt>
                <c:pt idx="1068">
                  <c:v>926.16</c:v>
                </c:pt>
                <c:pt idx="1069">
                  <c:v>927.45</c:v>
                </c:pt>
                <c:pt idx="1070">
                  <c:v>925.2</c:v>
                </c:pt>
                <c:pt idx="1071">
                  <c:v>922.89</c:v>
                </c:pt>
                <c:pt idx="1072">
                  <c:v>924.18</c:v>
                </c:pt>
                <c:pt idx="1073">
                  <c:v>921.78</c:v>
                </c:pt>
                <c:pt idx="1074">
                  <c:v>919.3</c:v>
                </c:pt>
                <c:pt idx="1075">
                  <c:v>916.69</c:v>
                </c:pt>
                <c:pt idx="1076">
                  <c:v>914</c:v>
                </c:pt>
                <c:pt idx="1077">
                  <c:v>911.33</c:v>
                </c:pt>
                <c:pt idx="1078">
                  <c:v>912.79</c:v>
                </c:pt>
                <c:pt idx="1079">
                  <c:v>914.21</c:v>
                </c:pt>
                <c:pt idx="1080">
                  <c:v>915.38</c:v>
                </c:pt>
                <c:pt idx="1081">
                  <c:v>916.79</c:v>
                </c:pt>
                <c:pt idx="1082">
                  <c:v>914.2</c:v>
                </c:pt>
                <c:pt idx="1083">
                  <c:v>911.7</c:v>
                </c:pt>
                <c:pt idx="1084">
                  <c:v>909.81</c:v>
                </c:pt>
                <c:pt idx="1085">
                  <c:v>908.84</c:v>
                </c:pt>
                <c:pt idx="1086">
                  <c:v>907.86</c:v>
                </c:pt>
                <c:pt idx="1087">
                  <c:v>910.46</c:v>
                </c:pt>
                <c:pt idx="1088">
                  <c:v>909.07</c:v>
                </c:pt>
                <c:pt idx="1089">
                  <c:v>907.44</c:v>
                </c:pt>
                <c:pt idx="1090">
                  <c:v>909.54</c:v>
                </c:pt>
                <c:pt idx="1091">
                  <c:v>907.63</c:v>
                </c:pt>
                <c:pt idx="1092">
                  <c:v>905.54</c:v>
                </c:pt>
                <c:pt idx="1093">
                  <c:v>903.27</c:v>
                </c:pt>
                <c:pt idx="1094">
                  <c:v>900.8</c:v>
                </c:pt>
                <c:pt idx="1095">
                  <c:v>902.34</c:v>
                </c:pt>
                <c:pt idx="1096">
                  <c:v>899.9</c:v>
                </c:pt>
                <c:pt idx="1097">
                  <c:v>897.49</c:v>
                </c:pt>
                <c:pt idx="1098">
                  <c:v>899.31</c:v>
                </c:pt>
                <c:pt idx="1099">
                  <c:v>901.4</c:v>
                </c:pt>
                <c:pt idx="1100">
                  <c:v>903.86</c:v>
                </c:pt>
                <c:pt idx="1101">
                  <c:v>906.28</c:v>
                </c:pt>
                <c:pt idx="1102">
                  <c:v>904.57</c:v>
                </c:pt>
                <c:pt idx="1103">
                  <c:v>902.77</c:v>
                </c:pt>
                <c:pt idx="1104">
                  <c:v>905.9</c:v>
                </c:pt>
                <c:pt idx="1105">
                  <c:v>908.91</c:v>
                </c:pt>
                <c:pt idx="1106">
                  <c:v>911.5</c:v>
                </c:pt>
                <c:pt idx="1107">
                  <c:v>913.8</c:v>
                </c:pt>
                <c:pt idx="1108">
                  <c:v>912.07</c:v>
                </c:pt>
                <c:pt idx="1109">
                  <c:v>912.27</c:v>
                </c:pt>
                <c:pt idx="1110">
                  <c:v>912.13</c:v>
                </c:pt>
                <c:pt idx="1111">
                  <c:v>911.72</c:v>
                </c:pt>
                <c:pt idx="1112">
                  <c:v>911.32</c:v>
                </c:pt>
                <c:pt idx="1113">
                  <c:v>910.87</c:v>
                </c:pt>
                <c:pt idx="1114">
                  <c:v>910.52</c:v>
                </c:pt>
                <c:pt idx="1115">
                  <c:v>908.79</c:v>
                </c:pt>
                <c:pt idx="1116">
                  <c:v>907.37</c:v>
                </c:pt>
                <c:pt idx="1117">
                  <c:v>906.04</c:v>
                </c:pt>
                <c:pt idx="1118">
                  <c:v>904.72</c:v>
                </c:pt>
                <c:pt idx="1119">
                  <c:v>903.66</c:v>
                </c:pt>
                <c:pt idx="1120">
                  <c:v>908.96</c:v>
                </c:pt>
                <c:pt idx="1121">
                  <c:v>912.45</c:v>
                </c:pt>
                <c:pt idx="1122">
                  <c:v>919.03</c:v>
                </c:pt>
                <c:pt idx="1123">
                  <c:v>924.06</c:v>
                </c:pt>
                <c:pt idx="1124">
                  <c:v>922.01</c:v>
                </c:pt>
                <c:pt idx="1125">
                  <c:v>925.67</c:v>
                </c:pt>
                <c:pt idx="1126">
                  <c:v>928.97</c:v>
                </c:pt>
                <c:pt idx="1127">
                  <c:v>928.59</c:v>
                </c:pt>
                <c:pt idx="1128">
                  <c:v>931.28</c:v>
                </c:pt>
                <c:pt idx="1129">
                  <c:v>933.7</c:v>
                </c:pt>
                <c:pt idx="1130">
                  <c:v>932.58</c:v>
                </c:pt>
                <c:pt idx="1131">
                  <c:v>931.25</c:v>
                </c:pt>
                <c:pt idx="1132">
                  <c:v>929.69</c:v>
                </c:pt>
                <c:pt idx="1133">
                  <c:v>931.43</c:v>
                </c:pt>
                <c:pt idx="1134">
                  <c:v>930.23</c:v>
                </c:pt>
                <c:pt idx="1135">
                  <c:v>932.42</c:v>
                </c:pt>
                <c:pt idx="1136">
                  <c:v>934.56</c:v>
                </c:pt>
                <c:pt idx="1137">
                  <c:v>933.4</c:v>
                </c:pt>
                <c:pt idx="1138">
                  <c:v>932.03</c:v>
                </c:pt>
                <c:pt idx="1139">
                  <c:v>930.63</c:v>
                </c:pt>
                <c:pt idx="1140">
                  <c:v>932.56</c:v>
                </c:pt>
                <c:pt idx="1141">
                  <c:v>934.59</c:v>
                </c:pt>
                <c:pt idx="1142">
                  <c:v>936.82</c:v>
                </c:pt>
                <c:pt idx="1143">
                  <c:v>939.16</c:v>
                </c:pt>
                <c:pt idx="1144">
                  <c:v>941.74</c:v>
                </c:pt>
                <c:pt idx="1145">
                  <c:v>944.04</c:v>
                </c:pt>
                <c:pt idx="1146">
                  <c:v>946.04</c:v>
                </c:pt>
                <c:pt idx="1147">
                  <c:v>947.86</c:v>
                </c:pt>
                <c:pt idx="1148">
                  <c:v>949.62</c:v>
                </c:pt>
                <c:pt idx="1149">
                  <c:v>951.62</c:v>
                </c:pt>
                <c:pt idx="1150">
                  <c:v>953.81</c:v>
                </c:pt>
                <c:pt idx="1151">
                  <c:v>956.21</c:v>
                </c:pt>
                <c:pt idx="1152">
                  <c:v>958.83</c:v>
                </c:pt>
                <c:pt idx="1153">
                  <c:v>961.42</c:v>
                </c:pt>
                <c:pt idx="1154">
                  <c:v>964.03</c:v>
                </c:pt>
                <c:pt idx="1155">
                  <c:v>966.63</c:v>
                </c:pt>
                <c:pt idx="1156">
                  <c:v>969.25</c:v>
                </c:pt>
                <c:pt idx="1157">
                  <c:v>971.81</c:v>
                </c:pt>
                <c:pt idx="1158">
                  <c:v>974.27</c:v>
                </c:pt>
                <c:pt idx="1159">
                  <c:v>973.8</c:v>
                </c:pt>
                <c:pt idx="1160">
                  <c:v>972.98</c:v>
                </c:pt>
                <c:pt idx="1161">
                  <c:v>971.9</c:v>
                </c:pt>
                <c:pt idx="1162">
                  <c:v>970.91</c:v>
                </c:pt>
                <c:pt idx="1163">
                  <c:v>972.51</c:v>
                </c:pt>
                <c:pt idx="1164">
                  <c:v>973.92</c:v>
                </c:pt>
                <c:pt idx="1165">
                  <c:v>972.63</c:v>
                </c:pt>
                <c:pt idx="1166">
                  <c:v>974.13</c:v>
                </c:pt>
                <c:pt idx="1167">
                  <c:v>975.75</c:v>
                </c:pt>
                <c:pt idx="1168">
                  <c:v>974.69</c:v>
                </c:pt>
                <c:pt idx="1169">
                  <c:v>973.67</c:v>
                </c:pt>
                <c:pt idx="1170">
                  <c:v>975.09</c:v>
                </c:pt>
                <c:pt idx="1171">
                  <c:v>976.51</c:v>
                </c:pt>
                <c:pt idx="1172">
                  <c:v>978.32</c:v>
                </c:pt>
                <c:pt idx="1173">
                  <c:v>980.38</c:v>
                </c:pt>
                <c:pt idx="1174">
                  <c:v>982.94</c:v>
                </c:pt>
                <c:pt idx="1175">
                  <c:v>985.41</c:v>
                </c:pt>
                <c:pt idx="1176">
                  <c:v>987.47</c:v>
                </c:pt>
                <c:pt idx="1177">
                  <c:v>989.34</c:v>
                </c:pt>
                <c:pt idx="1178">
                  <c:v>991.03</c:v>
                </c:pt>
                <c:pt idx="1179">
                  <c:v>992.59</c:v>
                </c:pt>
                <c:pt idx="1180">
                  <c:v>994.11</c:v>
                </c:pt>
                <c:pt idx="1181">
                  <c:v>993.22</c:v>
                </c:pt>
                <c:pt idx="1182">
                  <c:v>992.36</c:v>
                </c:pt>
                <c:pt idx="1183">
                  <c:v>991.36</c:v>
                </c:pt>
                <c:pt idx="1184">
                  <c:v>992.76</c:v>
                </c:pt>
                <c:pt idx="1185">
                  <c:v>991.4</c:v>
                </c:pt>
                <c:pt idx="1186">
                  <c:v>990.12</c:v>
                </c:pt>
                <c:pt idx="1187">
                  <c:v>988.85</c:v>
                </c:pt>
                <c:pt idx="1188">
                  <c:v>989.92</c:v>
                </c:pt>
                <c:pt idx="1189">
                  <c:v>990.9</c:v>
                </c:pt>
                <c:pt idx="1190">
                  <c:v>991.93</c:v>
                </c:pt>
                <c:pt idx="1191">
                  <c:v>992.86</c:v>
                </c:pt>
                <c:pt idx="1192">
                  <c:v>993.78</c:v>
                </c:pt>
                <c:pt idx="1193">
                  <c:v>994.68</c:v>
                </c:pt>
                <c:pt idx="1194">
                  <c:v>995.6</c:v>
                </c:pt>
                <c:pt idx="1195">
                  <c:v>996.44</c:v>
                </c:pt>
                <c:pt idx="1196">
                  <c:v>997.33</c:v>
                </c:pt>
                <c:pt idx="1197">
                  <c:v>995.83</c:v>
                </c:pt>
                <c:pt idx="1198">
                  <c:v>996.64</c:v>
                </c:pt>
                <c:pt idx="1199">
                  <c:v>997.45</c:v>
                </c:pt>
                <c:pt idx="1200">
                  <c:v>998.34</c:v>
                </c:pt>
                <c:pt idx="1201">
                  <c:v>998.12</c:v>
                </c:pt>
                <c:pt idx="1202">
                  <c:v>996.78</c:v>
                </c:pt>
                <c:pt idx="1203">
                  <c:v>995.27</c:v>
                </c:pt>
                <c:pt idx="1204">
                  <c:v>993.64</c:v>
                </c:pt>
                <c:pt idx="1205">
                  <c:v>994.38</c:v>
                </c:pt>
                <c:pt idx="1206">
                  <c:v>993.99</c:v>
                </c:pt>
                <c:pt idx="1207">
                  <c:v>994.69</c:v>
                </c:pt>
                <c:pt idx="1208">
                  <c:v>994.25</c:v>
                </c:pt>
                <c:pt idx="1209">
                  <c:v>993.2</c:v>
                </c:pt>
                <c:pt idx="1210">
                  <c:v>993.85</c:v>
                </c:pt>
                <c:pt idx="1211">
                  <c:v>992.08</c:v>
                </c:pt>
                <c:pt idx="1212">
                  <c:v>992.64</c:v>
                </c:pt>
                <c:pt idx="1213">
                  <c:v>993.21</c:v>
                </c:pt>
                <c:pt idx="1214">
                  <c:v>993.11</c:v>
                </c:pt>
                <c:pt idx="1215">
                  <c:v>993.62</c:v>
                </c:pt>
                <c:pt idx="1216">
                  <c:v>994.16</c:v>
                </c:pt>
                <c:pt idx="1217">
                  <c:v>994.69</c:v>
                </c:pt>
                <c:pt idx="1218">
                  <c:v>995.21</c:v>
                </c:pt>
                <c:pt idx="1219">
                  <c:v>995.73</c:v>
                </c:pt>
                <c:pt idx="1220">
                  <c:v>996.23</c:v>
                </c:pt>
                <c:pt idx="1221">
                  <c:v>996.34</c:v>
                </c:pt>
                <c:pt idx="1222">
                  <c:v>996.42</c:v>
                </c:pt>
                <c:pt idx="1223">
                  <c:v>996.9</c:v>
                </c:pt>
                <c:pt idx="1224">
                  <c:v>996.59</c:v>
                </c:pt>
                <c:pt idx="1225">
                  <c:v>997.06</c:v>
                </c:pt>
                <c:pt idx="1226">
                  <c:v>997.53</c:v>
                </c:pt>
                <c:pt idx="1227">
                  <c:v>997.99</c:v>
                </c:pt>
                <c:pt idx="1228">
                  <c:v>998.44</c:v>
                </c:pt>
                <c:pt idx="1229">
                  <c:v>998.89</c:v>
                </c:pt>
                <c:pt idx="1230">
                  <c:v>998.94</c:v>
                </c:pt>
                <c:pt idx="1231">
                  <c:v>998.24</c:v>
                </c:pt>
                <c:pt idx="1232">
                  <c:v>997.53</c:v>
                </c:pt>
                <c:pt idx="1233">
                  <c:v>996.84</c:v>
                </c:pt>
                <c:pt idx="1234">
                  <c:v>997.26</c:v>
                </c:pt>
                <c:pt idx="1235">
                  <c:v>997.68</c:v>
                </c:pt>
                <c:pt idx="1236">
                  <c:v>998.1</c:v>
                </c:pt>
                <c:pt idx="1237">
                  <c:v>997.39</c:v>
                </c:pt>
                <c:pt idx="1238">
                  <c:v>997.77</c:v>
                </c:pt>
                <c:pt idx="1239">
                  <c:v>997.08</c:v>
                </c:pt>
                <c:pt idx="1240">
                  <c:v>996.39</c:v>
                </c:pt>
                <c:pt idx="1241">
                  <c:v>996.77</c:v>
                </c:pt>
                <c:pt idx="1242">
                  <c:v>997.13</c:v>
                </c:pt>
                <c:pt idx="1243">
                  <c:v>997.56</c:v>
                </c:pt>
                <c:pt idx="1244">
                  <c:v>997.93</c:v>
                </c:pt>
                <c:pt idx="1245">
                  <c:v>997.18</c:v>
                </c:pt>
                <c:pt idx="1246">
                  <c:v>997.57</c:v>
                </c:pt>
                <c:pt idx="1247">
                  <c:v>997.98</c:v>
                </c:pt>
                <c:pt idx="1248">
                  <c:v>998.35</c:v>
                </c:pt>
                <c:pt idx="1249">
                  <c:v>997.62</c:v>
                </c:pt>
                <c:pt idx="1250">
                  <c:v>996.87</c:v>
                </c:pt>
                <c:pt idx="1251">
                  <c:v>997.23</c:v>
                </c:pt>
                <c:pt idx="1252">
                  <c:v>996.45</c:v>
                </c:pt>
                <c:pt idx="1253">
                  <c:v>996.78</c:v>
                </c:pt>
                <c:pt idx="1254">
                  <c:v>997.18</c:v>
                </c:pt>
                <c:pt idx="1255">
                  <c:v>997.54</c:v>
                </c:pt>
                <c:pt idx="1256">
                  <c:v>996.87</c:v>
                </c:pt>
                <c:pt idx="1257">
                  <c:v>996.08</c:v>
                </c:pt>
                <c:pt idx="1258">
                  <c:v>995.31</c:v>
                </c:pt>
                <c:pt idx="1259">
                  <c:v>994.53</c:v>
                </c:pt>
                <c:pt idx="1260">
                  <c:v>994.87</c:v>
                </c:pt>
                <c:pt idx="1261">
                  <c:v>995.21</c:v>
                </c:pt>
                <c:pt idx="1262">
                  <c:v>995.53</c:v>
                </c:pt>
                <c:pt idx="1263">
                  <c:v>995.86</c:v>
                </c:pt>
                <c:pt idx="1264">
                  <c:v>996.2</c:v>
                </c:pt>
                <c:pt idx="1265">
                  <c:v>995.41</c:v>
                </c:pt>
                <c:pt idx="1266">
                  <c:v>995</c:v>
                </c:pt>
                <c:pt idx="1267">
                  <c:v>994</c:v>
                </c:pt>
                <c:pt idx="1268">
                  <c:v>993.17</c:v>
                </c:pt>
                <c:pt idx="1269">
                  <c:v>992.41</c:v>
                </c:pt>
                <c:pt idx="1270">
                  <c:v>991.58</c:v>
                </c:pt>
                <c:pt idx="1271">
                  <c:v>990.75</c:v>
                </c:pt>
                <c:pt idx="1272">
                  <c:v>989.95</c:v>
                </c:pt>
                <c:pt idx="1273">
                  <c:v>989.13</c:v>
                </c:pt>
                <c:pt idx="1274">
                  <c:v>988.75</c:v>
                </c:pt>
                <c:pt idx="1275">
                  <c:v>988.07</c:v>
                </c:pt>
                <c:pt idx="1276">
                  <c:v>987.28</c:v>
                </c:pt>
                <c:pt idx="1277">
                  <c:v>986.45</c:v>
                </c:pt>
                <c:pt idx="1278">
                  <c:v>985.51</c:v>
                </c:pt>
                <c:pt idx="1279">
                  <c:v>984.76</c:v>
                </c:pt>
                <c:pt idx="1280">
                  <c:v>983.88</c:v>
                </c:pt>
                <c:pt idx="1281">
                  <c:v>982.99</c:v>
                </c:pt>
                <c:pt idx="1282">
                  <c:v>979.57</c:v>
                </c:pt>
                <c:pt idx="1283">
                  <c:v>979.91</c:v>
                </c:pt>
                <c:pt idx="1284">
                  <c:v>980.27</c:v>
                </c:pt>
                <c:pt idx="1285">
                  <c:v>980.65</c:v>
                </c:pt>
                <c:pt idx="1286">
                  <c:v>981.03</c:v>
                </c:pt>
                <c:pt idx="1287">
                  <c:v>978.91</c:v>
                </c:pt>
                <c:pt idx="1288">
                  <c:v>976.75</c:v>
                </c:pt>
                <c:pt idx="1289">
                  <c:v>977.11</c:v>
                </c:pt>
                <c:pt idx="1290">
                  <c:v>977.7</c:v>
                </c:pt>
                <c:pt idx="1291">
                  <c:v>978.37</c:v>
                </c:pt>
                <c:pt idx="1292">
                  <c:v>978.9</c:v>
                </c:pt>
                <c:pt idx="1293">
                  <c:v>979.4</c:v>
                </c:pt>
                <c:pt idx="1294">
                  <c:v>979.82</c:v>
                </c:pt>
                <c:pt idx="1295">
                  <c:v>980.31</c:v>
                </c:pt>
                <c:pt idx="1296">
                  <c:v>982.31</c:v>
                </c:pt>
                <c:pt idx="1297">
                  <c:v>983.02</c:v>
                </c:pt>
                <c:pt idx="1298">
                  <c:v>978.71</c:v>
                </c:pt>
                <c:pt idx="1299">
                  <c:v>990.5</c:v>
                </c:pt>
                <c:pt idx="1300">
                  <c:v>990.81</c:v>
                </c:pt>
                <c:pt idx="1301">
                  <c:v>990.43</c:v>
                </c:pt>
                <c:pt idx="1302">
                  <c:v>989.6</c:v>
                </c:pt>
                <c:pt idx="1303">
                  <c:v>988.55</c:v>
                </c:pt>
                <c:pt idx="1304">
                  <c:v>987.26</c:v>
                </c:pt>
                <c:pt idx="1305">
                  <c:v>986</c:v>
                </c:pt>
                <c:pt idx="1306">
                  <c:v>984.75</c:v>
                </c:pt>
                <c:pt idx="1307">
                  <c:v>983.36</c:v>
                </c:pt>
                <c:pt idx="1308">
                  <c:v>984.17</c:v>
                </c:pt>
                <c:pt idx="1309">
                  <c:v>985.72</c:v>
                </c:pt>
                <c:pt idx="1310">
                  <c:v>986.58</c:v>
                </c:pt>
                <c:pt idx="1311">
                  <c:v>987.38</c:v>
                </c:pt>
                <c:pt idx="1312">
                  <c:v>987.86</c:v>
                </c:pt>
                <c:pt idx="1313">
                  <c:v>988.57</c:v>
                </c:pt>
                <c:pt idx="1314">
                  <c:v>989.27</c:v>
                </c:pt>
                <c:pt idx="1315">
                  <c:v>989.92</c:v>
                </c:pt>
                <c:pt idx="1316">
                  <c:v>990.54</c:v>
                </c:pt>
                <c:pt idx="1317">
                  <c:v>991.15</c:v>
                </c:pt>
                <c:pt idx="1318">
                  <c:v>991.76</c:v>
                </c:pt>
                <c:pt idx="1319">
                  <c:v>991.61</c:v>
                </c:pt>
                <c:pt idx="1320">
                  <c:v>991.49</c:v>
                </c:pt>
                <c:pt idx="1321">
                  <c:v>989.71</c:v>
                </c:pt>
                <c:pt idx="1322">
                  <c:v>987.86</c:v>
                </c:pt>
                <c:pt idx="1323">
                  <c:v>985.99</c:v>
                </c:pt>
                <c:pt idx="1324">
                  <c:v>984.06</c:v>
                </c:pt>
                <c:pt idx="1325">
                  <c:v>984.64</c:v>
                </c:pt>
                <c:pt idx="1326">
                  <c:v>985.14</c:v>
                </c:pt>
                <c:pt idx="1327">
                  <c:v>983.25</c:v>
                </c:pt>
                <c:pt idx="1328">
                  <c:v>981.25</c:v>
                </c:pt>
                <c:pt idx="1329">
                  <c:v>981.79</c:v>
                </c:pt>
                <c:pt idx="1330">
                  <c:v>980.13</c:v>
                </c:pt>
                <c:pt idx="1331">
                  <c:v>981.03</c:v>
                </c:pt>
                <c:pt idx="1332">
                  <c:v>981.75</c:v>
                </c:pt>
                <c:pt idx="1333">
                  <c:v>979.35</c:v>
                </c:pt>
                <c:pt idx="1334">
                  <c:v>979.99</c:v>
                </c:pt>
                <c:pt idx="1335">
                  <c:v>978.2</c:v>
                </c:pt>
                <c:pt idx="1336">
                  <c:v>979.61</c:v>
                </c:pt>
                <c:pt idx="1337">
                  <c:v>981.13</c:v>
                </c:pt>
                <c:pt idx="1338">
                  <c:v>979.91</c:v>
                </c:pt>
                <c:pt idx="1339">
                  <c:v>978.54</c:v>
                </c:pt>
                <c:pt idx="1340">
                  <c:v>979.53</c:v>
                </c:pt>
                <c:pt idx="1341">
                  <c:v>980.54</c:v>
                </c:pt>
                <c:pt idx="1342">
                  <c:v>981.49</c:v>
                </c:pt>
                <c:pt idx="1343">
                  <c:v>980.04</c:v>
                </c:pt>
                <c:pt idx="1344">
                  <c:v>978.91</c:v>
                </c:pt>
                <c:pt idx="1345">
                  <c:v>980.07</c:v>
                </c:pt>
                <c:pt idx="1346">
                  <c:v>981.26</c:v>
                </c:pt>
                <c:pt idx="1347">
                  <c:v>983.4</c:v>
                </c:pt>
                <c:pt idx="1348">
                  <c:v>987.71</c:v>
                </c:pt>
                <c:pt idx="1349">
                  <c:v>988.47</c:v>
                </c:pt>
                <c:pt idx="1350">
                  <c:v>988.36</c:v>
                </c:pt>
                <c:pt idx="1351">
                  <c:v>987.84</c:v>
                </c:pt>
                <c:pt idx="1352">
                  <c:v>987.02</c:v>
                </c:pt>
                <c:pt idx="1353">
                  <c:v>988.38</c:v>
                </c:pt>
                <c:pt idx="1354">
                  <c:v>988.38</c:v>
                </c:pt>
                <c:pt idx="1355">
                  <c:v>985.99</c:v>
                </c:pt>
                <c:pt idx="1356">
                  <c:v>984.69</c:v>
                </c:pt>
                <c:pt idx="1357">
                  <c:v>983.23</c:v>
                </c:pt>
                <c:pt idx="1358">
                  <c:v>981.74</c:v>
                </c:pt>
                <c:pt idx="1359">
                  <c:v>980.21</c:v>
                </c:pt>
                <c:pt idx="1360">
                  <c:v>983.17</c:v>
                </c:pt>
                <c:pt idx="1361">
                  <c:v>987.21</c:v>
                </c:pt>
                <c:pt idx="1362">
                  <c:v>989.23</c:v>
                </c:pt>
                <c:pt idx="1363">
                  <c:v>988.92</c:v>
                </c:pt>
                <c:pt idx="1364">
                  <c:v>988.26</c:v>
                </c:pt>
                <c:pt idx="1365">
                  <c:v>987.38</c:v>
                </c:pt>
                <c:pt idx="1366">
                  <c:v>986.3</c:v>
                </c:pt>
                <c:pt idx="1367">
                  <c:v>985.09</c:v>
                </c:pt>
                <c:pt idx="1368">
                  <c:v>983.8</c:v>
                </c:pt>
                <c:pt idx="1369">
                  <c:v>982.45</c:v>
                </c:pt>
                <c:pt idx="1370">
                  <c:v>981.92100000000005</c:v>
                </c:pt>
                <c:pt idx="1371">
                  <c:v>979.62</c:v>
                </c:pt>
                <c:pt idx="1372">
                  <c:v>980.63</c:v>
                </c:pt>
                <c:pt idx="1373">
                  <c:v>981.55</c:v>
                </c:pt>
                <c:pt idx="1374">
                  <c:v>982.46</c:v>
                </c:pt>
                <c:pt idx="1375">
                  <c:v>980.92</c:v>
                </c:pt>
                <c:pt idx="1376">
                  <c:v>979.27</c:v>
                </c:pt>
                <c:pt idx="1377">
                  <c:v>977.61</c:v>
                </c:pt>
                <c:pt idx="1378">
                  <c:v>975.84</c:v>
                </c:pt>
                <c:pt idx="1379">
                  <c:v>974.2</c:v>
                </c:pt>
                <c:pt idx="1380">
                  <c:v>972.5</c:v>
                </c:pt>
                <c:pt idx="1381">
                  <c:v>970.9</c:v>
                </c:pt>
                <c:pt idx="1382">
                  <c:v>969.5</c:v>
                </c:pt>
                <c:pt idx="1383">
                  <c:v>968.06</c:v>
                </c:pt>
                <c:pt idx="1384">
                  <c:v>964.89</c:v>
                </c:pt>
                <c:pt idx="1385">
                  <c:v>961.53</c:v>
                </c:pt>
                <c:pt idx="1386">
                  <c:v>959.69</c:v>
                </c:pt>
                <c:pt idx="1387">
                  <c:v>957.43</c:v>
                </c:pt>
                <c:pt idx="1388">
                  <c:v>958.68</c:v>
                </c:pt>
                <c:pt idx="1389">
                  <c:v>956.75</c:v>
                </c:pt>
                <c:pt idx="1390">
                  <c:v>954.75</c:v>
                </c:pt>
                <c:pt idx="1391">
                  <c:v>955.57</c:v>
                </c:pt>
                <c:pt idx="1392">
                  <c:v>953.5</c:v>
                </c:pt>
                <c:pt idx="1393">
                  <c:v>951.48</c:v>
                </c:pt>
                <c:pt idx="1394">
                  <c:v>949.33</c:v>
                </c:pt>
                <c:pt idx="1395">
                  <c:v>945.28</c:v>
                </c:pt>
                <c:pt idx="1396">
                  <c:v>941.09</c:v>
                </c:pt>
                <c:pt idx="1397">
                  <c:v>938.74</c:v>
                </c:pt>
                <c:pt idx="1398">
                  <c:v>936.67</c:v>
                </c:pt>
                <c:pt idx="1399">
                  <c:v>938.16</c:v>
                </c:pt>
                <c:pt idx="1400">
                  <c:v>939.53</c:v>
                </c:pt>
                <c:pt idx="1401">
                  <c:v>943.04</c:v>
                </c:pt>
                <c:pt idx="1402">
                  <c:v>946.81</c:v>
                </c:pt>
                <c:pt idx="1403">
                  <c:v>950.49</c:v>
                </c:pt>
                <c:pt idx="1404">
                  <c:v>951.8</c:v>
                </c:pt>
                <c:pt idx="1405">
                  <c:v>952.52</c:v>
                </c:pt>
                <c:pt idx="1406">
                  <c:v>952.82</c:v>
                </c:pt>
                <c:pt idx="1407">
                  <c:v>950.86</c:v>
                </c:pt>
                <c:pt idx="1408">
                  <c:v>954.61</c:v>
                </c:pt>
                <c:pt idx="1409">
                  <c:v>954.27</c:v>
                </c:pt>
                <c:pt idx="1410">
                  <c:v>955.72</c:v>
                </c:pt>
                <c:pt idx="1411">
                  <c:v>955.12</c:v>
                </c:pt>
                <c:pt idx="1412">
                  <c:v>954.47</c:v>
                </c:pt>
                <c:pt idx="1413">
                  <c:v>955.65</c:v>
                </c:pt>
                <c:pt idx="1414">
                  <c:v>954.84</c:v>
                </c:pt>
                <c:pt idx="1415">
                  <c:v>953.89</c:v>
                </c:pt>
                <c:pt idx="1416">
                  <c:v>952.92</c:v>
                </c:pt>
                <c:pt idx="1417">
                  <c:v>951.98</c:v>
                </c:pt>
                <c:pt idx="1418">
                  <c:v>952.98</c:v>
                </c:pt>
                <c:pt idx="1419">
                  <c:v>954.67</c:v>
                </c:pt>
                <c:pt idx="1420">
                  <c:v>956.32</c:v>
                </c:pt>
                <c:pt idx="1421">
                  <c:v>957.77</c:v>
                </c:pt>
                <c:pt idx="1422">
                  <c:v>957.76</c:v>
                </c:pt>
                <c:pt idx="1423">
                  <c:v>957.59</c:v>
                </c:pt>
                <c:pt idx="1424">
                  <c:v>957.3</c:v>
                </c:pt>
                <c:pt idx="1425">
                  <c:v>957.04</c:v>
                </c:pt>
                <c:pt idx="1426">
                  <c:v>953.43</c:v>
                </c:pt>
                <c:pt idx="1427">
                  <c:v>951.3</c:v>
                </c:pt>
                <c:pt idx="1428">
                  <c:v>948.45</c:v>
                </c:pt>
                <c:pt idx="1429">
                  <c:v>945.54</c:v>
                </c:pt>
                <c:pt idx="1430">
                  <c:v>942.46</c:v>
                </c:pt>
                <c:pt idx="1431">
                  <c:v>939.49</c:v>
                </c:pt>
                <c:pt idx="1432">
                  <c:v>936.78</c:v>
                </c:pt>
                <c:pt idx="1433">
                  <c:v>936.02</c:v>
                </c:pt>
                <c:pt idx="1434">
                  <c:v>934.3</c:v>
                </c:pt>
                <c:pt idx="1435">
                  <c:v>933.72</c:v>
                </c:pt>
                <c:pt idx="1436">
                  <c:v>933.84</c:v>
                </c:pt>
                <c:pt idx="1437">
                  <c:v>934.44</c:v>
                </c:pt>
                <c:pt idx="1438">
                  <c:v>939.29</c:v>
                </c:pt>
                <c:pt idx="1439">
                  <c:v>944.38</c:v>
                </c:pt>
                <c:pt idx="1440">
                  <c:v>948.95</c:v>
                </c:pt>
                <c:pt idx="1441">
                  <c:v>952.56</c:v>
                </c:pt>
                <c:pt idx="1442">
                  <c:v>951.86</c:v>
                </c:pt>
                <c:pt idx="1443">
                  <c:v>950.64</c:v>
                </c:pt>
                <c:pt idx="1444">
                  <c:v>949.21</c:v>
                </c:pt>
                <c:pt idx="1445">
                  <c:v>947.67</c:v>
                </c:pt>
                <c:pt idx="1446">
                  <c:v>945.94</c:v>
                </c:pt>
                <c:pt idx="1447">
                  <c:v>943.95</c:v>
                </c:pt>
                <c:pt idx="1448">
                  <c:v>941.8</c:v>
                </c:pt>
                <c:pt idx="1449">
                  <c:v>939.59</c:v>
                </c:pt>
                <c:pt idx="1450">
                  <c:v>937.27</c:v>
                </c:pt>
                <c:pt idx="1451">
                  <c:v>935.09</c:v>
                </c:pt>
                <c:pt idx="1452">
                  <c:v>934.37</c:v>
                </c:pt>
                <c:pt idx="1453">
                  <c:v>934.59</c:v>
                </c:pt>
                <c:pt idx="1454">
                  <c:v>936.06</c:v>
                </c:pt>
                <c:pt idx="1455">
                  <c:v>944.38</c:v>
                </c:pt>
                <c:pt idx="1456">
                  <c:v>949.32</c:v>
                </c:pt>
                <c:pt idx="1457">
                  <c:v>952.73</c:v>
                </c:pt>
                <c:pt idx="1458">
                  <c:v>962.54</c:v>
                </c:pt>
                <c:pt idx="1459">
                  <c:v>967.67</c:v>
                </c:pt>
                <c:pt idx="1460">
                  <c:v>970.38</c:v>
                </c:pt>
                <c:pt idx="1461">
                  <c:v>971.86</c:v>
                </c:pt>
                <c:pt idx="1462">
                  <c:v>972.67</c:v>
                </c:pt>
                <c:pt idx="1463">
                  <c:v>973.4</c:v>
                </c:pt>
                <c:pt idx="1464">
                  <c:v>973.81</c:v>
                </c:pt>
                <c:pt idx="1465">
                  <c:v>974.58</c:v>
                </c:pt>
                <c:pt idx="1466">
                  <c:v>975.75</c:v>
                </c:pt>
                <c:pt idx="1467">
                  <c:v>976.47</c:v>
                </c:pt>
                <c:pt idx="1468">
                  <c:v>976.87</c:v>
                </c:pt>
                <c:pt idx="1469">
                  <c:v>976.82</c:v>
                </c:pt>
                <c:pt idx="1470">
                  <c:v>976.64</c:v>
                </c:pt>
                <c:pt idx="1471">
                  <c:v>976.32</c:v>
                </c:pt>
                <c:pt idx="1472">
                  <c:v>975.82</c:v>
                </c:pt>
                <c:pt idx="1473">
                  <c:v>975.19</c:v>
                </c:pt>
                <c:pt idx="1474">
                  <c:v>974.62</c:v>
                </c:pt>
                <c:pt idx="1475">
                  <c:v>974.21</c:v>
                </c:pt>
                <c:pt idx="1476">
                  <c:v>974.01</c:v>
                </c:pt>
                <c:pt idx="1477">
                  <c:v>974.68</c:v>
                </c:pt>
                <c:pt idx="1478">
                  <c:v>976.16</c:v>
                </c:pt>
                <c:pt idx="1479">
                  <c:v>977.1</c:v>
                </c:pt>
                <c:pt idx="1480">
                  <c:v>977.5</c:v>
                </c:pt>
                <c:pt idx="1481">
                  <c:v>977.55</c:v>
                </c:pt>
                <c:pt idx="1482">
                  <c:v>977.23</c:v>
                </c:pt>
                <c:pt idx="1483">
                  <c:v>975.38</c:v>
                </c:pt>
                <c:pt idx="1484">
                  <c:v>974.91</c:v>
                </c:pt>
                <c:pt idx="1485">
                  <c:v>974.45</c:v>
                </c:pt>
                <c:pt idx="1486">
                  <c:v>976.82</c:v>
                </c:pt>
                <c:pt idx="1487">
                  <c:v>976.55</c:v>
                </c:pt>
                <c:pt idx="1488">
                  <c:v>976.28</c:v>
                </c:pt>
                <c:pt idx="1489">
                  <c:v>976.19</c:v>
                </c:pt>
                <c:pt idx="1490">
                  <c:v>974.49</c:v>
                </c:pt>
                <c:pt idx="1491">
                  <c:v>972.57</c:v>
                </c:pt>
                <c:pt idx="1492">
                  <c:v>970.45</c:v>
                </c:pt>
                <c:pt idx="1493">
                  <c:v>972.22</c:v>
                </c:pt>
                <c:pt idx="1494">
                  <c:v>971.25</c:v>
                </c:pt>
                <c:pt idx="1495">
                  <c:v>970.22</c:v>
                </c:pt>
                <c:pt idx="1496">
                  <c:v>970.22</c:v>
                </c:pt>
                <c:pt idx="1497">
                  <c:v>971.25</c:v>
                </c:pt>
                <c:pt idx="1498">
                  <c:v>972.39</c:v>
                </c:pt>
                <c:pt idx="1499">
                  <c:v>973.48</c:v>
                </c:pt>
                <c:pt idx="1500">
                  <c:v>975.31</c:v>
                </c:pt>
                <c:pt idx="1501">
                  <c:v>976.16</c:v>
                </c:pt>
                <c:pt idx="1502">
                  <c:v>977.08</c:v>
                </c:pt>
                <c:pt idx="1503">
                  <c:v>977.98</c:v>
                </c:pt>
                <c:pt idx="1504">
                  <c:v>980.35</c:v>
                </c:pt>
                <c:pt idx="1505">
                  <c:v>982.45</c:v>
                </c:pt>
                <c:pt idx="1506">
                  <c:v>984.08</c:v>
                </c:pt>
                <c:pt idx="1507">
                  <c:v>983.73</c:v>
                </c:pt>
                <c:pt idx="1508">
                  <c:v>982.98</c:v>
                </c:pt>
                <c:pt idx="1509">
                  <c:v>981.83</c:v>
                </c:pt>
                <c:pt idx="1510">
                  <c:v>980.46</c:v>
                </c:pt>
                <c:pt idx="1511">
                  <c:v>979.14</c:v>
                </c:pt>
                <c:pt idx="1512">
                  <c:v>977.71</c:v>
                </c:pt>
                <c:pt idx="1513">
                  <c:v>976.62</c:v>
                </c:pt>
                <c:pt idx="1514">
                  <c:v>977.11</c:v>
                </c:pt>
                <c:pt idx="1515">
                  <c:v>978.33</c:v>
                </c:pt>
                <c:pt idx="1516">
                  <c:v>978.95</c:v>
                </c:pt>
                <c:pt idx="1517">
                  <c:v>979.13</c:v>
                </c:pt>
                <c:pt idx="1518">
                  <c:v>979.26</c:v>
                </c:pt>
                <c:pt idx="1519">
                  <c:v>980.15</c:v>
                </c:pt>
                <c:pt idx="1520">
                  <c:v>980.12</c:v>
                </c:pt>
                <c:pt idx="1521">
                  <c:v>980.63</c:v>
                </c:pt>
                <c:pt idx="1522">
                  <c:v>980.72</c:v>
                </c:pt>
                <c:pt idx="1523">
                  <c:v>979.6</c:v>
                </c:pt>
                <c:pt idx="1524">
                  <c:v>978.28</c:v>
                </c:pt>
                <c:pt idx="1525">
                  <c:v>977.89</c:v>
                </c:pt>
                <c:pt idx="1526">
                  <c:v>979.98</c:v>
                </c:pt>
                <c:pt idx="1527">
                  <c:v>978.45</c:v>
                </c:pt>
                <c:pt idx="1528">
                  <c:v>980.38</c:v>
                </c:pt>
                <c:pt idx="1529">
                  <c:v>980.54</c:v>
                </c:pt>
                <c:pt idx="1530">
                  <c:v>982.09</c:v>
                </c:pt>
                <c:pt idx="1531">
                  <c:v>983.59</c:v>
                </c:pt>
                <c:pt idx="1532">
                  <c:v>985.03</c:v>
                </c:pt>
                <c:pt idx="1533">
                  <c:v>986.53</c:v>
                </c:pt>
                <c:pt idx="1534">
                  <c:v>988.02</c:v>
                </c:pt>
                <c:pt idx="1535">
                  <c:v>989.24</c:v>
                </c:pt>
                <c:pt idx="1536">
                  <c:v>990.74</c:v>
                </c:pt>
                <c:pt idx="1537">
                  <c:v>992.06</c:v>
                </c:pt>
                <c:pt idx="1538">
                  <c:v>993.27</c:v>
                </c:pt>
                <c:pt idx="1539">
                  <c:v>991.98</c:v>
                </c:pt>
                <c:pt idx="1540">
                  <c:v>992.99</c:v>
                </c:pt>
                <c:pt idx="1541">
                  <c:v>994.01</c:v>
                </c:pt>
                <c:pt idx="1542">
                  <c:v>995.11</c:v>
                </c:pt>
                <c:pt idx="1543">
                  <c:v>995.02</c:v>
                </c:pt>
                <c:pt idx="1544">
                  <c:v>996.32</c:v>
                </c:pt>
                <c:pt idx="1545">
                  <c:v>997.06</c:v>
                </c:pt>
                <c:pt idx="1546">
                  <c:v>996.74</c:v>
                </c:pt>
                <c:pt idx="1547">
                  <c:v>996.34</c:v>
                </c:pt>
                <c:pt idx="1548">
                  <c:v>994.88</c:v>
                </c:pt>
                <c:pt idx="1549">
                  <c:v>992.15</c:v>
                </c:pt>
                <c:pt idx="1550">
                  <c:v>989.33</c:v>
                </c:pt>
                <c:pt idx="1551">
                  <c:v>988.94</c:v>
                </c:pt>
                <c:pt idx="1552">
                  <c:v>989.73</c:v>
                </c:pt>
              </c:numCache>
            </c:numRef>
          </c:xVal>
          <c:yVal>
            <c:numRef>
              <c:f>TEA!$I$5:$I$1557</c:f>
              <c:numCache>
                <c:formatCode>General</c:formatCode>
                <c:ptCount val="1553"/>
                <c:pt idx="0">
                  <c:v>37.780656303972364</c:v>
                </c:pt>
                <c:pt idx="1">
                  <c:v>36.53846153846154</c:v>
                </c:pt>
                <c:pt idx="2">
                  <c:v>38.008130081300813</c:v>
                </c:pt>
                <c:pt idx="3">
                  <c:v>38.101059494702525</c:v>
                </c:pt>
                <c:pt idx="4">
                  <c:v>37.974683544303794</c:v>
                </c:pt>
                <c:pt idx="5">
                  <c:v>37.972085385878493</c:v>
                </c:pt>
                <c:pt idx="6">
                  <c:v>0</c:v>
                </c:pt>
                <c:pt idx="7">
                  <c:v>37.974683544303794</c:v>
                </c:pt>
                <c:pt idx="8">
                  <c:v>37.206572769953048</c:v>
                </c:pt>
                <c:pt idx="9">
                  <c:v>37.434895833333336</c:v>
                </c:pt>
                <c:pt idx="10">
                  <c:v>37.434895833333336</c:v>
                </c:pt>
                <c:pt idx="11">
                  <c:v>37.955465587044536</c:v>
                </c:pt>
                <c:pt idx="12">
                  <c:v>0</c:v>
                </c:pt>
                <c:pt idx="13">
                  <c:v>0</c:v>
                </c:pt>
                <c:pt idx="14">
                  <c:v>38.451232583065384</c:v>
                </c:pt>
                <c:pt idx="15">
                  <c:v>38.235294117647058</c:v>
                </c:pt>
                <c:pt idx="16">
                  <c:v>38.340724316334068</c:v>
                </c:pt>
                <c:pt idx="17">
                  <c:v>37.693298969072167</c:v>
                </c:pt>
                <c:pt idx="18">
                  <c:v>38.361169102296451</c:v>
                </c:pt>
                <c:pt idx="19">
                  <c:v>38.333333333333336</c:v>
                </c:pt>
                <c:pt idx="20">
                  <c:v>0</c:v>
                </c:pt>
                <c:pt idx="21">
                  <c:v>37.878787878787882</c:v>
                </c:pt>
                <c:pt idx="22">
                  <c:v>37.969624300559552</c:v>
                </c:pt>
                <c:pt idx="23">
                  <c:v>37.97846889952153</c:v>
                </c:pt>
                <c:pt idx="24">
                  <c:v>36.945231350330502</c:v>
                </c:pt>
                <c:pt idx="25">
                  <c:v>38.135593220338983</c:v>
                </c:pt>
                <c:pt idx="26">
                  <c:v>37.92224346717655</c:v>
                </c:pt>
                <c:pt idx="27">
                  <c:v>0</c:v>
                </c:pt>
                <c:pt idx="28">
                  <c:v>37.79887482419128</c:v>
                </c:pt>
                <c:pt idx="29">
                  <c:v>37.784090909090914</c:v>
                </c:pt>
                <c:pt idx="30">
                  <c:v>37.453183520599246</c:v>
                </c:pt>
                <c:pt idx="31">
                  <c:v>37.243947858473</c:v>
                </c:pt>
                <c:pt idx="32">
                  <c:v>37.202380952380956</c:v>
                </c:pt>
                <c:pt idx="33">
                  <c:v>37.160906726124118</c:v>
                </c:pt>
                <c:pt idx="34">
                  <c:v>0</c:v>
                </c:pt>
                <c:pt idx="35">
                  <c:v>36.465287049399201</c:v>
                </c:pt>
                <c:pt idx="36">
                  <c:v>36.406619385342786</c:v>
                </c:pt>
                <c:pt idx="37">
                  <c:v>36.184210526315788</c:v>
                </c:pt>
                <c:pt idx="38">
                  <c:v>36.184210526315788</c:v>
                </c:pt>
                <c:pt idx="39">
                  <c:v>36.184210526315788</c:v>
                </c:pt>
                <c:pt idx="40">
                  <c:v>36.184210526315788</c:v>
                </c:pt>
                <c:pt idx="41">
                  <c:v>35.78066914498141</c:v>
                </c:pt>
                <c:pt idx="42">
                  <c:v>35.78066914498141</c:v>
                </c:pt>
                <c:pt idx="43">
                  <c:v>35.78066914498141</c:v>
                </c:pt>
                <c:pt idx="44">
                  <c:v>35.78066914498141</c:v>
                </c:pt>
                <c:pt idx="45">
                  <c:v>35.532994923857864</c:v>
                </c:pt>
                <c:pt idx="46">
                  <c:v>35.532994923857864</c:v>
                </c:pt>
                <c:pt idx="47">
                  <c:v>35.764050162563862</c:v>
                </c:pt>
                <c:pt idx="48">
                  <c:v>35.880708294501396</c:v>
                </c:pt>
                <c:pt idx="49">
                  <c:v>35.549399815327796</c:v>
                </c:pt>
                <c:pt idx="50">
                  <c:v>35.747446610956359</c:v>
                </c:pt>
                <c:pt idx="51">
                  <c:v>35.847299813780261</c:v>
                </c:pt>
                <c:pt idx="52">
                  <c:v>35.648148148148145</c:v>
                </c:pt>
                <c:pt idx="53">
                  <c:v>35.648148148148145</c:v>
                </c:pt>
                <c:pt idx="54">
                  <c:v>35.418583256669734</c:v>
                </c:pt>
                <c:pt idx="55">
                  <c:v>35.304906006419074</c:v>
                </c:pt>
                <c:pt idx="56">
                  <c:v>35.418583256669734</c:v>
                </c:pt>
                <c:pt idx="57">
                  <c:v>34.968210717529523</c:v>
                </c:pt>
                <c:pt idx="58">
                  <c:v>35.087719298245609</c:v>
                </c:pt>
                <c:pt idx="59">
                  <c:v>34.99204726198591</c:v>
                </c:pt>
                <c:pt idx="60">
                  <c:v>36.473087818696882</c:v>
                </c:pt>
                <c:pt idx="61">
                  <c:v>36.536654135338345</c:v>
                </c:pt>
                <c:pt idx="62">
                  <c:v>0</c:v>
                </c:pt>
                <c:pt idx="63">
                  <c:v>36.764705882352942</c:v>
                </c:pt>
                <c:pt idx="64">
                  <c:v>36.656891495601172</c:v>
                </c:pt>
                <c:pt idx="65">
                  <c:v>36.563805850208936</c:v>
                </c:pt>
                <c:pt idx="66">
                  <c:v>36.283891547049443</c:v>
                </c:pt>
                <c:pt idx="67">
                  <c:v>36.407766990291258</c:v>
                </c:pt>
                <c:pt idx="68">
                  <c:v>36.231884057971016</c:v>
                </c:pt>
                <c:pt idx="69">
                  <c:v>0</c:v>
                </c:pt>
                <c:pt idx="70">
                  <c:v>36.356209150326798</c:v>
                </c:pt>
                <c:pt idx="71">
                  <c:v>36.402220045706819</c:v>
                </c:pt>
                <c:pt idx="72">
                  <c:v>36.518661518661517</c:v>
                </c:pt>
                <c:pt idx="73">
                  <c:v>36.553211888782357</c:v>
                </c:pt>
                <c:pt idx="74">
                  <c:v>36.595519224947019</c:v>
                </c:pt>
                <c:pt idx="75">
                  <c:v>36.827497865072587</c:v>
                </c:pt>
                <c:pt idx="76">
                  <c:v>0</c:v>
                </c:pt>
                <c:pt idx="77">
                  <c:v>36.560609890173154</c:v>
                </c:pt>
                <c:pt idx="78">
                  <c:v>36.298164385808377</c:v>
                </c:pt>
                <c:pt idx="79">
                  <c:v>36.179544585648301</c:v>
                </c:pt>
                <c:pt idx="80">
                  <c:v>35.966354894848976</c:v>
                </c:pt>
                <c:pt idx="81">
                  <c:v>35.859174837258529</c:v>
                </c:pt>
                <c:pt idx="82">
                  <c:v>35.637586773242411</c:v>
                </c:pt>
                <c:pt idx="83">
                  <c:v>36.318407960199004</c:v>
                </c:pt>
                <c:pt idx="84">
                  <c:v>36.228287841191069</c:v>
                </c:pt>
                <c:pt idx="85">
                  <c:v>36.265039823758684</c:v>
                </c:pt>
                <c:pt idx="86">
                  <c:v>37.084398976982094</c:v>
                </c:pt>
                <c:pt idx="87">
                  <c:v>37.084398976982094</c:v>
                </c:pt>
                <c:pt idx="88">
                  <c:v>36.895674300254448</c:v>
                </c:pt>
                <c:pt idx="89">
                  <c:v>36.919159770846598</c:v>
                </c:pt>
                <c:pt idx="90">
                  <c:v>0</c:v>
                </c:pt>
                <c:pt idx="91">
                  <c:v>0</c:v>
                </c:pt>
                <c:pt idx="92">
                  <c:v>37.275064267352185</c:v>
                </c:pt>
                <c:pt idx="93">
                  <c:v>37.285108283098907</c:v>
                </c:pt>
                <c:pt idx="94">
                  <c:v>37.35216027033551</c:v>
                </c:pt>
                <c:pt idx="95">
                  <c:v>37.406333091612275</c:v>
                </c:pt>
                <c:pt idx="96">
                  <c:v>37.48788759689922</c:v>
                </c:pt>
                <c:pt idx="97">
                  <c:v>37.569798494780287</c:v>
                </c:pt>
                <c:pt idx="98">
                  <c:v>37.460663277656742</c:v>
                </c:pt>
                <c:pt idx="99">
                  <c:v>37.331613642877613</c:v>
                </c:pt>
                <c:pt idx="100">
                  <c:v>37.388553350589589</c:v>
                </c:pt>
                <c:pt idx="101">
                  <c:v>37.40725474031327</c:v>
                </c:pt>
                <c:pt idx="102">
                  <c:v>37.35216027033551</c:v>
                </c:pt>
                <c:pt idx="103">
                  <c:v>37.217412217412218</c:v>
                </c:pt>
                <c:pt idx="104">
                  <c:v>0</c:v>
                </c:pt>
                <c:pt idx="105">
                  <c:v>37.379227053140099</c:v>
                </c:pt>
                <c:pt idx="106">
                  <c:v>37.231182795698921</c:v>
                </c:pt>
                <c:pt idx="107">
                  <c:v>37.234756916465216</c:v>
                </c:pt>
                <c:pt idx="108">
                  <c:v>37.284250269687163</c:v>
                </c:pt>
                <c:pt idx="109">
                  <c:v>37.134031694869726</c:v>
                </c:pt>
                <c:pt idx="110">
                  <c:v>37.014725568942438</c:v>
                </c:pt>
                <c:pt idx="111">
                  <c:v>0</c:v>
                </c:pt>
                <c:pt idx="112">
                  <c:v>37.129040805511394</c:v>
                </c:pt>
                <c:pt idx="113">
                  <c:v>37.139503688799465</c:v>
                </c:pt>
                <c:pt idx="114">
                  <c:v>37.10217755443886</c:v>
                </c:pt>
                <c:pt idx="115">
                  <c:v>35.802469135802468</c:v>
                </c:pt>
                <c:pt idx="116">
                  <c:v>35.714285714285715</c:v>
                </c:pt>
                <c:pt idx="117">
                  <c:v>35.447761194029852</c:v>
                </c:pt>
                <c:pt idx="118">
                  <c:v>0</c:v>
                </c:pt>
                <c:pt idx="119">
                  <c:v>36.219676549865227</c:v>
                </c:pt>
                <c:pt idx="120">
                  <c:v>36.182722749886928</c:v>
                </c:pt>
                <c:pt idx="121">
                  <c:v>36.314984709480122</c:v>
                </c:pt>
                <c:pt idx="122">
                  <c:v>36.85397155740548</c:v>
                </c:pt>
                <c:pt idx="123">
                  <c:v>36.739280774550487</c:v>
                </c:pt>
                <c:pt idx="124">
                  <c:v>36.62530162013099</c:v>
                </c:pt>
                <c:pt idx="125">
                  <c:v>0</c:v>
                </c:pt>
                <c:pt idx="126">
                  <c:v>36.663216011042103</c:v>
                </c:pt>
                <c:pt idx="127">
                  <c:v>36.668346774193544</c:v>
                </c:pt>
                <c:pt idx="128">
                  <c:v>36.970134874759154</c:v>
                </c:pt>
                <c:pt idx="129">
                  <c:v>36.393596986817322</c:v>
                </c:pt>
                <c:pt idx="130">
                  <c:v>36.416950435111616</c:v>
                </c:pt>
                <c:pt idx="131">
                  <c:v>36.377134372680025</c:v>
                </c:pt>
                <c:pt idx="132">
                  <c:v>0</c:v>
                </c:pt>
                <c:pt idx="133">
                  <c:v>36.43689986282579</c:v>
                </c:pt>
                <c:pt idx="134">
                  <c:v>36.534446764091861</c:v>
                </c:pt>
                <c:pt idx="135">
                  <c:v>36.701208981001727</c:v>
                </c:pt>
                <c:pt idx="136">
                  <c:v>36.701208981001727</c:v>
                </c:pt>
                <c:pt idx="137">
                  <c:v>36.549707602339183</c:v>
                </c:pt>
                <c:pt idx="138">
                  <c:v>36.421911421911425</c:v>
                </c:pt>
                <c:pt idx="139">
                  <c:v>0</c:v>
                </c:pt>
                <c:pt idx="140">
                  <c:v>36.549707602339183</c:v>
                </c:pt>
                <c:pt idx="141">
                  <c:v>36.141804788213626</c:v>
                </c:pt>
                <c:pt idx="142">
                  <c:v>35.96646072374228</c:v>
                </c:pt>
                <c:pt idx="143">
                  <c:v>36.319073083778967</c:v>
                </c:pt>
                <c:pt idx="144">
                  <c:v>37.347931873479318</c:v>
                </c:pt>
                <c:pt idx="145">
                  <c:v>37.457296242069297</c:v>
                </c:pt>
                <c:pt idx="146">
                  <c:v>0</c:v>
                </c:pt>
                <c:pt idx="147">
                  <c:v>37.845167652859963</c:v>
                </c:pt>
                <c:pt idx="148">
                  <c:v>37.845167652859963</c:v>
                </c:pt>
                <c:pt idx="149">
                  <c:v>37.957467853610289</c:v>
                </c:pt>
                <c:pt idx="150">
                  <c:v>37.957467853610289</c:v>
                </c:pt>
                <c:pt idx="151">
                  <c:v>36.224976167778841</c:v>
                </c:pt>
                <c:pt idx="152">
                  <c:v>36.259541984732827</c:v>
                </c:pt>
                <c:pt idx="153">
                  <c:v>36.156041864890582</c:v>
                </c:pt>
                <c:pt idx="154">
                  <c:v>36.121673003802279</c:v>
                </c:pt>
                <c:pt idx="155">
                  <c:v>36.08736942070275</c:v>
                </c:pt>
                <c:pt idx="156">
                  <c:v>36.294173829990449</c:v>
                </c:pt>
                <c:pt idx="157">
                  <c:v>35.984848484848484</c:v>
                </c:pt>
                <c:pt idx="158">
                  <c:v>35.984848484848484</c:v>
                </c:pt>
                <c:pt idx="159">
                  <c:v>35.984848484848484</c:v>
                </c:pt>
                <c:pt idx="160">
                  <c:v>35.949325435998681</c:v>
                </c:pt>
                <c:pt idx="161">
                  <c:v>35.984848484848484</c:v>
                </c:pt>
                <c:pt idx="162">
                  <c:v>36.224976167778841</c:v>
                </c:pt>
                <c:pt idx="163">
                  <c:v>36.328871892925427</c:v>
                </c:pt>
                <c:pt idx="164">
                  <c:v>36.433365292425698</c:v>
                </c:pt>
                <c:pt idx="165">
                  <c:v>36.53846153846154</c:v>
                </c:pt>
                <c:pt idx="166">
                  <c:v>36.608863198458572</c:v>
                </c:pt>
                <c:pt idx="167">
                  <c:v>36.608863198458572</c:v>
                </c:pt>
                <c:pt idx="168">
                  <c:v>36.679536679536682</c:v>
                </c:pt>
                <c:pt idx="169">
                  <c:v>36.679536679536682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37.234042553191493</c:v>
                </c:pt>
                <c:pt idx="174">
                  <c:v>37.234042553191493</c:v>
                </c:pt>
                <c:pt idx="175">
                  <c:v>37.663755458515283</c:v>
                </c:pt>
                <c:pt idx="176">
                  <c:v>37.729658792650916</c:v>
                </c:pt>
                <c:pt idx="177">
                  <c:v>0</c:v>
                </c:pt>
                <c:pt idx="178">
                  <c:v>0</c:v>
                </c:pt>
                <c:pt idx="179">
                  <c:v>38.051750380517504</c:v>
                </c:pt>
                <c:pt idx="180">
                  <c:v>37.965072133637058</c:v>
                </c:pt>
                <c:pt idx="181">
                  <c:v>37.306201550387598</c:v>
                </c:pt>
                <c:pt idx="182">
                  <c:v>37.965072133637058</c:v>
                </c:pt>
                <c:pt idx="183">
                  <c:v>37.965072133637058</c:v>
                </c:pt>
                <c:pt idx="184">
                  <c:v>0</c:v>
                </c:pt>
                <c:pt idx="185">
                  <c:v>38.226299694189599</c:v>
                </c:pt>
                <c:pt idx="186">
                  <c:v>37.921880925293898</c:v>
                </c:pt>
                <c:pt idx="187">
                  <c:v>38.051750380517504</c:v>
                </c:pt>
                <c:pt idx="188">
                  <c:v>38.138825324180011</c:v>
                </c:pt>
                <c:pt idx="189">
                  <c:v>38.051750380517504</c:v>
                </c:pt>
                <c:pt idx="190">
                  <c:v>37.70739064856712</c:v>
                </c:pt>
                <c:pt idx="191">
                  <c:v>0</c:v>
                </c:pt>
                <c:pt idx="192">
                  <c:v>37.70739064856712</c:v>
                </c:pt>
                <c:pt idx="193">
                  <c:v>37.763253449527959</c:v>
                </c:pt>
                <c:pt idx="194">
                  <c:v>37.599421547360812</c:v>
                </c:pt>
                <c:pt idx="195">
                  <c:v>37.878787878787882</c:v>
                </c:pt>
                <c:pt idx="196">
                  <c:v>37.792894935752081</c:v>
                </c:pt>
                <c:pt idx="197">
                  <c:v>37.792894935752081</c:v>
                </c:pt>
                <c:pt idx="198">
                  <c:v>0</c:v>
                </c:pt>
                <c:pt idx="199">
                  <c:v>37.792894935752081</c:v>
                </c:pt>
                <c:pt idx="200">
                  <c:v>37.70739064856712</c:v>
                </c:pt>
                <c:pt idx="201">
                  <c:v>37.70739064856712</c:v>
                </c:pt>
                <c:pt idx="202">
                  <c:v>37.792894935752081</c:v>
                </c:pt>
                <c:pt idx="203">
                  <c:v>36.012782694198627</c:v>
                </c:pt>
                <c:pt idx="204">
                  <c:v>37.096774193548391</c:v>
                </c:pt>
                <c:pt idx="205">
                  <c:v>0</c:v>
                </c:pt>
                <c:pt idx="206">
                  <c:v>36.78474114441417</c:v>
                </c:pt>
                <c:pt idx="207">
                  <c:v>37.764550264550266</c:v>
                </c:pt>
                <c:pt idx="208">
                  <c:v>37.884819532908701</c:v>
                </c:pt>
                <c:pt idx="209">
                  <c:v>38.074712643678161</c:v>
                </c:pt>
                <c:pt idx="210">
                  <c:v>38.135593220338983</c:v>
                </c:pt>
                <c:pt idx="211">
                  <c:v>37.878787878787882</c:v>
                </c:pt>
                <c:pt idx="212">
                  <c:v>0</c:v>
                </c:pt>
                <c:pt idx="213">
                  <c:v>37.91966426858513</c:v>
                </c:pt>
                <c:pt idx="214">
                  <c:v>38.251366120218577</c:v>
                </c:pt>
                <c:pt idx="215">
                  <c:v>38.18181818181818</c:v>
                </c:pt>
                <c:pt idx="216">
                  <c:v>38.251366120218577</c:v>
                </c:pt>
                <c:pt idx="217">
                  <c:v>38.074712643678161</c:v>
                </c:pt>
                <c:pt idx="218">
                  <c:v>35.8187134502924</c:v>
                </c:pt>
                <c:pt idx="219">
                  <c:v>0</c:v>
                </c:pt>
                <c:pt idx="220">
                  <c:v>38.296568627450981</c:v>
                </c:pt>
                <c:pt idx="221">
                  <c:v>38.519184652278177</c:v>
                </c:pt>
                <c:pt idx="222">
                  <c:v>38.636363636363633</c:v>
                </c:pt>
                <c:pt idx="223">
                  <c:v>38.487282463186077</c:v>
                </c:pt>
                <c:pt idx="224">
                  <c:v>38.427167113494193</c:v>
                </c:pt>
                <c:pt idx="225">
                  <c:v>38.361378205128204</c:v>
                </c:pt>
                <c:pt idx="226">
                  <c:v>0</c:v>
                </c:pt>
                <c:pt idx="227">
                  <c:v>38.324979114452795</c:v>
                </c:pt>
                <c:pt idx="228">
                  <c:v>38.404726735598224</c:v>
                </c:pt>
                <c:pt idx="229">
                  <c:v>38.555194805194809</c:v>
                </c:pt>
                <c:pt idx="230">
                  <c:v>38.552405498281786</c:v>
                </c:pt>
                <c:pt idx="231">
                  <c:v>35.487641950567799</c:v>
                </c:pt>
                <c:pt idx="232">
                  <c:v>38.414205344585092</c:v>
                </c:pt>
                <c:pt idx="233">
                  <c:v>0</c:v>
                </c:pt>
                <c:pt idx="234">
                  <c:v>38.773148148148145</c:v>
                </c:pt>
                <c:pt idx="235">
                  <c:v>38.813969571230977</c:v>
                </c:pt>
                <c:pt idx="236">
                  <c:v>38.454478707782677</c:v>
                </c:pt>
                <c:pt idx="237">
                  <c:v>38.247629467541941</c:v>
                </c:pt>
                <c:pt idx="238">
                  <c:v>38.471502590673573</c:v>
                </c:pt>
                <c:pt idx="239">
                  <c:v>38.556578050443079</c:v>
                </c:pt>
                <c:pt idx="240">
                  <c:v>0</c:v>
                </c:pt>
                <c:pt idx="241">
                  <c:v>37.60845228099636</c:v>
                </c:pt>
                <c:pt idx="242">
                  <c:v>38.668165917041478</c:v>
                </c:pt>
                <c:pt idx="243">
                  <c:v>38.726226226226224</c:v>
                </c:pt>
                <c:pt idx="244">
                  <c:v>38.610279441117761</c:v>
                </c:pt>
                <c:pt idx="245">
                  <c:v>38.610279441117761</c:v>
                </c:pt>
                <c:pt idx="246">
                  <c:v>38.523773960667164</c:v>
                </c:pt>
                <c:pt idx="247">
                  <c:v>0</c:v>
                </c:pt>
                <c:pt idx="248">
                  <c:v>38.523773960667164</c:v>
                </c:pt>
                <c:pt idx="249">
                  <c:v>37.430555555555557</c:v>
                </c:pt>
                <c:pt idx="250">
                  <c:v>38.576555023923447</c:v>
                </c:pt>
                <c:pt idx="251">
                  <c:v>38.614848031888393</c:v>
                </c:pt>
                <c:pt idx="252">
                  <c:v>38.528461347253291</c:v>
                </c:pt>
                <c:pt idx="253">
                  <c:v>38.385339276869736</c:v>
                </c:pt>
                <c:pt idx="254">
                  <c:v>38.428641251221897</c:v>
                </c:pt>
                <c:pt idx="255">
                  <c:v>38.528461347253291</c:v>
                </c:pt>
                <c:pt idx="256">
                  <c:v>38.541666666666664</c:v>
                </c:pt>
                <c:pt idx="257">
                  <c:v>38.541666666666664</c:v>
                </c:pt>
                <c:pt idx="258">
                  <c:v>38.3443062667642</c:v>
                </c:pt>
                <c:pt idx="259">
                  <c:v>38.093507751937985</c:v>
                </c:pt>
                <c:pt idx="260">
                  <c:v>38.176741927652344</c:v>
                </c:pt>
                <c:pt idx="261">
                  <c:v>0</c:v>
                </c:pt>
                <c:pt idx="262">
                  <c:v>38.176741927652344</c:v>
                </c:pt>
                <c:pt idx="263">
                  <c:v>37.983091787439612</c:v>
                </c:pt>
                <c:pt idx="264">
                  <c:v>37.900698963605684</c:v>
                </c:pt>
                <c:pt idx="265">
                  <c:v>33.622559652928416</c:v>
                </c:pt>
                <c:pt idx="266">
                  <c:v>37.601626016260163</c:v>
                </c:pt>
                <c:pt idx="267">
                  <c:v>37.387066096053253</c:v>
                </c:pt>
                <c:pt idx="268">
                  <c:v>37.227746212121211</c:v>
                </c:pt>
                <c:pt idx="269">
                  <c:v>37.122285174693111</c:v>
                </c:pt>
                <c:pt idx="270">
                  <c:v>36.939159032182289</c:v>
                </c:pt>
                <c:pt idx="271">
                  <c:v>37.017419962335218</c:v>
                </c:pt>
                <c:pt idx="272">
                  <c:v>36.732071945807057</c:v>
                </c:pt>
                <c:pt idx="273">
                  <c:v>36.913145539906104</c:v>
                </c:pt>
                <c:pt idx="274">
                  <c:v>36.783625730994153</c:v>
                </c:pt>
                <c:pt idx="275">
                  <c:v>0</c:v>
                </c:pt>
                <c:pt idx="276">
                  <c:v>36.913145539906104</c:v>
                </c:pt>
                <c:pt idx="277">
                  <c:v>28.784550613216183</c:v>
                </c:pt>
                <c:pt idx="278">
                  <c:v>33.929183813443075</c:v>
                </c:pt>
                <c:pt idx="279">
                  <c:v>43.433722597828314</c:v>
                </c:pt>
                <c:pt idx="280">
                  <c:v>36.579754601226995</c:v>
                </c:pt>
                <c:pt idx="281">
                  <c:v>36.760172626387174</c:v>
                </c:pt>
                <c:pt idx="282">
                  <c:v>36.312423873325208</c:v>
                </c:pt>
                <c:pt idx="283">
                  <c:v>36.828289067325507</c:v>
                </c:pt>
                <c:pt idx="284">
                  <c:v>37.41250301713734</c:v>
                </c:pt>
                <c:pt idx="285">
                  <c:v>37.521181312030983</c:v>
                </c:pt>
                <c:pt idx="286">
                  <c:v>37.269045811187041</c:v>
                </c:pt>
                <c:pt idx="287">
                  <c:v>37.197024238060955</c:v>
                </c:pt>
                <c:pt idx="288">
                  <c:v>0</c:v>
                </c:pt>
                <c:pt idx="289">
                  <c:v>0</c:v>
                </c:pt>
                <c:pt idx="290">
                  <c:v>37.506603275224514</c:v>
                </c:pt>
                <c:pt idx="291">
                  <c:v>37.566237698713095</c:v>
                </c:pt>
                <c:pt idx="292">
                  <c:v>37.340105342362683</c:v>
                </c:pt>
                <c:pt idx="293">
                  <c:v>37.31203007518797</c:v>
                </c:pt>
                <c:pt idx="294">
                  <c:v>37.228057014253565</c:v>
                </c:pt>
                <c:pt idx="295">
                  <c:v>0</c:v>
                </c:pt>
                <c:pt idx="296">
                  <c:v>0</c:v>
                </c:pt>
                <c:pt idx="297">
                  <c:v>37.302576891105566</c:v>
                </c:pt>
                <c:pt idx="298">
                  <c:v>37.148178807947019</c:v>
                </c:pt>
                <c:pt idx="299">
                  <c:v>37.148178807947019</c:v>
                </c:pt>
                <c:pt idx="300">
                  <c:v>37.577365163572061</c:v>
                </c:pt>
                <c:pt idx="301">
                  <c:v>37.016973636691951</c:v>
                </c:pt>
                <c:pt idx="302">
                  <c:v>36.953080023028214</c:v>
                </c:pt>
                <c:pt idx="303">
                  <c:v>0</c:v>
                </c:pt>
                <c:pt idx="304">
                  <c:v>36.861732644865178</c:v>
                </c:pt>
                <c:pt idx="305">
                  <c:v>36.797440178074567</c:v>
                </c:pt>
                <c:pt idx="306">
                  <c:v>36.643835616438359</c:v>
                </c:pt>
                <c:pt idx="307">
                  <c:v>36.811926605504588</c:v>
                </c:pt>
                <c:pt idx="308">
                  <c:v>36.747273589378857</c:v>
                </c:pt>
                <c:pt idx="309">
                  <c:v>36.761535144458819</c:v>
                </c:pt>
                <c:pt idx="310">
                  <c:v>36.856895806312146</c:v>
                </c:pt>
                <c:pt idx="311">
                  <c:v>40.895571711830804</c:v>
                </c:pt>
                <c:pt idx="312">
                  <c:v>50.858652575957727</c:v>
                </c:pt>
                <c:pt idx="313">
                  <c:v>35.863996273870519</c:v>
                </c:pt>
                <c:pt idx="314">
                  <c:v>35.764050162563862</c:v>
                </c:pt>
                <c:pt idx="315">
                  <c:v>35.764050162563862</c:v>
                </c:pt>
                <c:pt idx="316">
                  <c:v>35.981308411214954</c:v>
                </c:pt>
                <c:pt idx="317">
                  <c:v>35.648148148148145</c:v>
                </c:pt>
                <c:pt idx="318">
                  <c:v>35.321100917431188</c:v>
                </c:pt>
                <c:pt idx="319">
                  <c:v>37.515151515151516</c:v>
                </c:pt>
                <c:pt idx="320">
                  <c:v>37.373082739252538</c:v>
                </c:pt>
                <c:pt idx="321">
                  <c:v>37.666013498802528</c:v>
                </c:pt>
                <c:pt idx="322">
                  <c:v>37.817693059628546</c:v>
                </c:pt>
                <c:pt idx="323">
                  <c:v>37.789987789987791</c:v>
                </c:pt>
                <c:pt idx="324">
                  <c:v>0</c:v>
                </c:pt>
                <c:pt idx="325">
                  <c:v>37.928921568627452</c:v>
                </c:pt>
                <c:pt idx="326">
                  <c:v>37.934668071654372</c:v>
                </c:pt>
                <c:pt idx="327">
                  <c:v>37.815126050420169</c:v>
                </c:pt>
                <c:pt idx="328">
                  <c:v>37.839697282421739</c:v>
                </c:pt>
                <c:pt idx="329">
                  <c:v>37.78648099796925</c:v>
                </c:pt>
                <c:pt idx="330">
                  <c:v>37.688078703703702</c:v>
                </c:pt>
                <c:pt idx="331">
                  <c:v>0</c:v>
                </c:pt>
                <c:pt idx="332">
                  <c:v>37.91848617176128</c:v>
                </c:pt>
                <c:pt idx="333">
                  <c:v>37.90105314719569</c:v>
                </c:pt>
                <c:pt idx="334">
                  <c:v>37.928921568627452</c:v>
                </c:pt>
                <c:pt idx="335">
                  <c:v>37.873225648556044</c:v>
                </c:pt>
                <c:pt idx="336">
                  <c:v>37.762323084431429</c:v>
                </c:pt>
                <c:pt idx="337">
                  <c:v>37.90105314719569</c:v>
                </c:pt>
                <c:pt idx="338">
                  <c:v>0</c:v>
                </c:pt>
                <c:pt idx="339">
                  <c:v>37.873225648556044</c:v>
                </c:pt>
                <c:pt idx="340">
                  <c:v>37.90105314719569</c:v>
                </c:pt>
                <c:pt idx="341">
                  <c:v>37.878787878787882</c:v>
                </c:pt>
                <c:pt idx="342">
                  <c:v>37.734698853938063</c:v>
                </c:pt>
                <c:pt idx="343">
                  <c:v>37.679571463355245</c:v>
                </c:pt>
                <c:pt idx="344">
                  <c:v>37.460663277656742</c:v>
                </c:pt>
                <c:pt idx="345">
                  <c:v>0</c:v>
                </c:pt>
                <c:pt idx="346">
                  <c:v>37.217412217412218</c:v>
                </c:pt>
                <c:pt idx="347">
                  <c:v>36.710588793922128</c:v>
                </c:pt>
                <c:pt idx="348">
                  <c:v>36.750483558994198</c:v>
                </c:pt>
                <c:pt idx="349">
                  <c:v>36.750483558994198</c:v>
                </c:pt>
                <c:pt idx="350">
                  <c:v>36.750483558994198</c:v>
                </c:pt>
                <c:pt idx="351">
                  <c:v>36.750483558994198</c:v>
                </c:pt>
                <c:pt idx="352">
                  <c:v>0</c:v>
                </c:pt>
                <c:pt idx="353">
                  <c:v>36.897833818299382</c:v>
                </c:pt>
                <c:pt idx="354">
                  <c:v>36.652835408022128</c:v>
                </c:pt>
                <c:pt idx="355">
                  <c:v>36.576949620427882</c:v>
                </c:pt>
                <c:pt idx="356">
                  <c:v>36.501377410468315</c:v>
                </c:pt>
                <c:pt idx="357">
                  <c:v>36.395348837209305</c:v>
                </c:pt>
                <c:pt idx="358">
                  <c:v>35.880708294501396</c:v>
                </c:pt>
                <c:pt idx="359">
                  <c:v>0</c:v>
                </c:pt>
                <c:pt idx="360">
                  <c:v>36.276522929500338</c:v>
                </c:pt>
                <c:pt idx="361">
                  <c:v>36.304500703234879</c:v>
                </c:pt>
                <c:pt idx="362">
                  <c:v>35.828877005347593</c:v>
                </c:pt>
                <c:pt idx="363">
                  <c:v>0</c:v>
                </c:pt>
                <c:pt idx="364">
                  <c:v>36.622583926754835</c:v>
                </c:pt>
                <c:pt idx="365">
                  <c:v>36.548223350253807</c:v>
                </c:pt>
                <c:pt idx="366">
                  <c:v>0</c:v>
                </c:pt>
                <c:pt idx="367">
                  <c:v>37.037037037037038</c:v>
                </c:pt>
                <c:pt idx="368">
                  <c:v>37.151702786377705</c:v>
                </c:pt>
                <c:pt idx="369">
                  <c:v>37.370704037370707</c:v>
                </c:pt>
                <c:pt idx="370">
                  <c:v>37.370704037370707</c:v>
                </c:pt>
                <c:pt idx="371">
                  <c:v>37.518168604651159</c:v>
                </c:pt>
                <c:pt idx="372">
                  <c:v>37.518168604651159</c:v>
                </c:pt>
                <c:pt idx="373">
                  <c:v>0</c:v>
                </c:pt>
                <c:pt idx="374">
                  <c:v>47.307132459970887</c:v>
                </c:pt>
                <c:pt idx="375">
                  <c:v>37.518168604651159</c:v>
                </c:pt>
                <c:pt idx="376">
                  <c:v>36.849031772889639</c:v>
                </c:pt>
                <c:pt idx="377">
                  <c:v>36.704119850187261</c:v>
                </c:pt>
                <c:pt idx="378">
                  <c:v>36.560343219548592</c:v>
                </c:pt>
                <c:pt idx="379">
                  <c:v>36.621823617339309</c:v>
                </c:pt>
                <c:pt idx="380">
                  <c:v>36.621823617339309</c:v>
                </c:pt>
                <c:pt idx="381">
                  <c:v>36.175710594315241</c:v>
                </c:pt>
                <c:pt idx="382">
                  <c:v>35.799086757990871</c:v>
                </c:pt>
                <c:pt idx="383">
                  <c:v>35.720794605431017</c:v>
                </c:pt>
                <c:pt idx="384">
                  <c:v>36.252900232018561</c:v>
                </c:pt>
                <c:pt idx="385">
                  <c:v>37.086684539767653</c:v>
                </c:pt>
                <c:pt idx="386">
                  <c:v>37.037037037037038</c:v>
                </c:pt>
                <c:pt idx="387">
                  <c:v>0</c:v>
                </c:pt>
                <c:pt idx="388">
                  <c:v>36.596119929453259</c:v>
                </c:pt>
                <c:pt idx="389">
                  <c:v>36.882510013351137</c:v>
                </c:pt>
                <c:pt idx="390">
                  <c:v>37.251123956326268</c:v>
                </c:pt>
                <c:pt idx="391">
                  <c:v>44.85012395762903</c:v>
                </c:pt>
                <c:pt idx="392">
                  <c:v>36.40687888766923</c:v>
                </c:pt>
                <c:pt idx="393">
                  <c:v>36.466923217885288</c:v>
                </c:pt>
                <c:pt idx="394">
                  <c:v>36.486982031536485</c:v>
                </c:pt>
                <c:pt idx="395">
                  <c:v>36.18839789052555</c:v>
                </c:pt>
                <c:pt idx="396">
                  <c:v>36.18839789052555</c:v>
                </c:pt>
                <c:pt idx="397">
                  <c:v>35.817134629229663</c:v>
                </c:pt>
                <c:pt idx="398">
                  <c:v>35.663082437275982</c:v>
                </c:pt>
                <c:pt idx="399">
                  <c:v>35.586552217453509</c:v>
                </c:pt>
                <c:pt idx="400">
                  <c:v>35.586552217453509</c:v>
                </c:pt>
                <c:pt idx="401">
                  <c:v>35.855855855855857</c:v>
                </c:pt>
                <c:pt idx="402">
                  <c:v>35.529369755400822</c:v>
                </c:pt>
                <c:pt idx="403">
                  <c:v>35.453411722786392</c:v>
                </c:pt>
                <c:pt idx="404">
                  <c:v>35.041380524740269</c:v>
                </c:pt>
                <c:pt idx="405">
                  <c:v>36.054421768707485</c:v>
                </c:pt>
                <c:pt idx="406">
                  <c:v>36.173220251863277</c:v>
                </c:pt>
                <c:pt idx="407">
                  <c:v>36.062003586984368</c:v>
                </c:pt>
                <c:pt idx="408">
                  <c:v>0</c:v>
                </c:pt>
                <c:pt idx="409">
                  <c:v>36.145351823317924</c:v>
                </c:pt>
                <c:pt idx="410">
                  <c:v>36.617842876165113</c:v>
                </c:pt>
                <c:pt idx="411">
                  <c:v>35.911221395092362</c:v>
                </c:pt>
                <c:pt idx="412">
                  <c:v>36.130536130536129</c:v>
                </c:pt>
                <c:pt idx="413">
                  <c:v>36.105287677614719</c:v>
                </c:pt>
                <c:pt idx="414">
                  <c:v>36.004645760743323</c:v>
                </c:pt>
                <c:pt idx="415">
                  <c:v>0</c:v>
                </c:pt>
                <c:pt idx="416">
                  <c:v>36.555383022774329</c:v>
                </c:pt>
                <c:pt idx="417">
                  <c:v>36.6</c:v>
                </c:pt>
                <c:pt idx="418">
                  <c:v>36.231884057971016</c:v>
                </c:pt>
                <c:pt idx="419">
                  <c:v>36.130536130536129</c:v>
                </c:pt>
                <c:pt idx="420">
                  <c:v>36.130536130536129</c:v>
                </c:pt>
                <c:pt idx="421">
                  <c:v>36.333802156586962</c:v>
                </c:pt>
                <c:pt idx="422">
                  <c:v>0</c:v>
                </c:pt>
                <c:pt idx="423">
                  <c:v>36.257309941520468</c:v>
                </c:pt>
                <c:pt idx="424">
                  <c:v>35.879629629629626</c:v>
                </c:pt>
                <c:pt idx="425">
                  <c:v>35.805035805035807</c:v>
                </c:pt>
                <c:pt idx="426">
                  <c:v>35.755478662053058</c:v>
                </c:pt>
                <c:pt idx="427">
                  <c:v>35.509736540664377</c:v>
                </c:pt>
                <c:pt idx="428">
                  <c:v>35.55861436109199</c:v>
                </c:pt>
                <c:pt idx="429">
                  <c:v>0</c:v>
                </c:pt>
                <c:pt idx="430">
                  <c:v>36.029753602975362</c:v>
                </c:pt>
                <c:pt idx="431">
                  <c:v>35.954534910693575</c:v>
                </c:pt>
                <c:pt idx="432">
                  <c:v>35.929531757070002</c:v>
                </c:pt>
                <c:pt idx="433">
                  <c:v>35.929531757070002</c:v>
                </c:pt>
                <c:pt idx="434">
                  <c:v>36.004645760743323</c:v>
                </c:pt>
                <c:pt idx="435">
                  <c:v>36.004645760743323</c:v>
                </c:pt>
                <c:pt idx="436">
                  <c:v>0</c:v>
                </c:pt>
                <c:pt idx="437">
                  <c:v>36.257309941520468</c:v>
                </c:pt>
                <c:pt idx="438">
                  <c:v>36.384976525821592</c:v>
                </c:pt>
                <c:pt idx="439">
                  <c:v>36.308268915436869</c:v>
                </c:pt>
                <c:pt idx="440">
                  <c:v>36.410617805966645</c:v>
                </c:pt>
                <c:pt idx="441">
                  <c:v>36.333802156586962</c:v>
                </c:pt>
                <c:pt idx="442">
                  <c:v>36.333802156586962</c:v>
                </c:pt>
                <c:pt idx="443">
                  <c:v>0</c:v>
                </c:pt>
                <c:pt idx="444">
                  <c:v>0</c:v>
                </c:pt>
                <c:pt idx="445">
                  <c:v>36.308268915436869</c:v>
                </c:pt>
                <c:pt idx="446">
                  <c:v>36.231884057971016</c:v>
                </c:pt>
                <c:pt idx="447">
                  <c:v>36.310820624546118</c:v>
                </c:pt>
                <c:pt idx="448">
                  <c:v>36.350418029807344</c:v>
                </c:pt>
                <c:pt idx="449">
                  <c:v>36.429872495446268</c:v>
                </c:pt>
                <c:pt idx="450">
                  <c:v>0</c:v>
                </c:pt>
                <c:pt idx="451">
                  <c:v>36.873156342182888</c:v>
                </c:pt>
                <c:pt idx="452">
                  <c:v>36.873156342182888</c:v>
                </c:pt>
                <c:pt idx="453">
                  <c:v>36.913990402362494</c:v>
                </c:pt>
                <c:pt idx="454">
                  <c:v>37.07823507601038</c:v>
                </c:pt>
                <c:pt idx="455">
                  <c:v>37.160906726124118</c:v>
                </c:pt>
                <c:pt idx="456">
                  <c:v>37.160906726124118</c:v>
                </c:pt>
                <c:pt idx="457">
                  <c:v>0</c:v>
                </c:pt>
                <c:pt idx="458">
                  <c:v>37.369207772795214</c:v>
                </c:pt>
                <c:pt idx="459">
                  <c:v>37.453183520599246</c:v>
                </c:pt>
                <c:pt idx="460">
                  <c:v>37.41114852225963</c:v>
                </c:pt>
                <c:pt idx="461">
                  <c:v>37.369207772795214</c:v>
                </c:pt>
                <c:pt idx="462">
                  <c:v>37.369207772795214</c:v>
                </c:pt>
                <c:pt idx="463">
                  <c:v>37.369207772795214</c:v>
                </c:pt>
                <c:pt idx="464">
                  <c:v>0</c:v>
                </c:pt>
                <c:pt idx="465">
                  <c:v>37.568306010928957</c:v>
                </c:pt>
                <c:pt idx="466">
                  <c:v>37.453183520599246</c:v>
                </c:pt>
                <c:pt idx="467">
                  <c:v>26.666666666666668</c:v>
                </c:pt>
                <c:pt idx="468">
                  <c:v>37.490922294843863</c:v>
                </c:pt>
                <c:pt idx="469">
                  <c:v>37.600145666423892</c:v>
                </c:pt>
                <c:pt idx="470">
                  <c:v>37.463715529753266</c:v>
                </c:pt>
                <c:pt idx="471">
                  <c:v>0</c:v>
                </c:pt>
                <c:pt idx="472">
                  <c:v>37.545454545454547</c:v>
                </c:pt>
                <c:pt idx="473">
                  <c:v>37.463715529753266</c:v>
                </c:pt>
                <c:pt idx="474">
                  <c:v>37.202380952380956</c:v>
                </c:pt>
                <c:pt idx="475">
                  <c:v>37.243947858473</c:v>
                </c:pt>
                <c:pt idx="476">
                  <c:v>37.327360955580438</c:v>
                </c:pt>
                <c:pt idx="477">
                  <c:v>37.119524870081662</c:v>
                </c:pt>
                <c:pt idx="478">
                  <c:v>0</c:v>
                </c:pt>
                <c:pt idx="479">
                  <c:v>0</c:v>
                </c:pt>
                <c:pt idx="480">
                  <c:v>37.566385504529833</c:v>
                </c:pt>
                <c:pt idx="481">
                  <c:v>37.601626016260163</c:v>
                </c:pt>
                <c:pt idx="482">
                  <c:v>37.495313085864268</c:v>
                </c:pt>
                <c:pt idx="483">
                  <c:v>37.41114852225963</c:v>
                </c:pt>
                <c:pt idx="484">
                  <c:v>37.119524870081662</c:v>
                </c:pt>
                <c:pt idx="485">
                  <c:v>0</c:v>
                </c:pt>
                <c:pt idx="486">
                  <c:v>32.800328003280036</c:v>
                </c:pt>
                <c:pt idx="487">
                  <c:v>37.037037037037038</c:v>
                </c:pt>
                <c:pt idx="488">
                  <c:v>37.082818294190361</c:v>
                </c:pt>
                <c:pt idx="489">
                  <c:v>36.429872495446268</c:v>
                </c:pt>
                <c:pt idx="490">
                  <c:v>36.429872495446268</c:v>
                </c:pt>
                <c:pt idx="491">
                  <c:v>38.546255506607928</c:v>
                </c:pt>
                <c:pt idx="492">
                  <c:v>0</c:v>
                </c:pt>
                <c:pt idx="493">
                  <c:v>37.327360955580438</c:v>
                </c:pt>
                <c:pt idx="494">
                  <c:v>37.037037037037038</c:v>
                </c:pt>
                <c:pt idx="495">
                  <c:v>37.681159420289852</c:v>
                </c:pt>
                <c:pt idx="496">
                  <c:v>37.46105919003115</c:v>
                </c:pt>
                <c:pt idx="497">
                  <c:v>37.356321839080458</c:v>
                </c:pt>
                <c:pt idx="498">
                  <c:v>37.148594377510044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37.599421547360812</c:v>
                </c:pt>
                <c:pt idx="503">
                  <c:v>47.61904761904762</c:v>
                </c:pt>
                <c:pt idx="504">
                  <c:v>36.630036630036628</c:v>
                </c:pt>
                <c:pt idx="505">
                  <c:v>36.73094582185491</c:v>
                </c:pt>
                <c:pt idx="506">
                  <c:v>0</c:v>
                </c:pt>
                <c:pt idx="507">
                  <c:v>37.70739064856712</c:v>
                </c:pt>
                <c:pt idx="508">
                  <c:v>37.70739064856712</c:v>
                </c:pt>
                <c:pt idx="509">
                  <c:v>37.70739064856712</c:v>
                </c:pt>
                <c:pt idx="510">
                  <c:v>37.70739064856712</c:v>
                </c:pt>
                <c:pt idx="511">
                  <c:v>37.622272385252067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37.70739064856712</c:v>
                </c:pt>
                <c:pt idx="516">
                  <c:v>37.70739064856712</c:v>
                </c:pt>
                <c:pt idx="517">
                  <c:v>37.70739064856712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37.792894935752081</c:v>
                </c:pt>
                <c:pt idx="522">
                  <c:v>37.70739064856712</c:v>
                </c:pt>
                <c:pt idx="523">
                  <c:v>37.70739064856712</c:v>
                </c:pt>
                <c:pt idx="524">
                  <c:v>37.70739064856712</c:v>
                </c:pt>
                <c:pt idx="525">
                  <c:v>37.792894935752081</c:v>
                </c:pt>
                <c:pt idx="526">
                  <c:v>0</c:v>
                </c:pt>
                <c:pt idx="527">
                  <c:v>0</c:v>
                </c:pt>
                <c:pt idx="528">
                  <c:v>37.70739064856712</c:v>
                </c:pt>
                <c:pt idx="529">
                  <c:v>37.792894935752081</c:v>
                </c:pt>
                <c:pt idx="530">
                  <c:v>37.622272385252067</c:v>
                </c:pt>
                <c:pt idx="531">
                  <c:v>37.70739064856712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37.792894935752081</c:v>
                </c:pt>
                <c:pt idx="536">
                  <c:v>37.792894935752081</c:v>
                </c:pt>
                <c:pt idx="537">
                  <c:v>37.792894935752081</c:v>
                </c:pt>
                <c:pt idx="538">
                  <c:v>37.70739064856712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38.011695906432749</c:v>
                </c:pt>
                <c:pt idx="545">
                  <c:v>37.928519328956966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37.766830870279144</c:v>
                </c:pt>
                <c:pt idx="550">
                  <c:v>37.766830870279144</c:v>
                </c:pt>
                <c:pt idx="551">
                  <c:v>37.860082304526749</c:v>
                </c:pt>
                <c:pt idx="552">
                  <c:v>37.953795379537958</c:v>
                </c:pt>
                <c:pt idx="553">
                  <c:v>0</c:v>
                </c:pt>
                <c:pt idx="554">
                  <c:v>38.235294117647058</c:v>
                </c:pt>
                <c:pt idx="555">
                  <c:v>0</c:v>
                </c:pt>
                <c:pt idx="556">
                  <c:v>38.333333333333336</c:v>
                </c:pt>
                <c:pt idx="557">
                  <c:v>38.333333333333336</c:v>
                </c:pt>
                <c:pt idx="558">
                  <c:v>38.23773898586866</c:v>
                </c:pt>
                <c:pt idx="559">
                  <c:v>38.142620232172469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38.079470198675494</c:v>
                </c:pt>
                <c:pt idx="564">
                  <c:v>38.142620232172469</c:v>
                </c:pt>
                <c:pt idx="565">
                  <c:v>38.23773898586866</c:v>
                </c:pt>
                <c:pt idx="566">
                  <c:v>38.142620232172469</c:v>
                </c:pt>
                <c:pt idx="567">
                  <c:v>38.220551378446117</c:v>
                </c:pt>
                <c:pt idx="568">
                  <c:v>0</c:v>
                </c:pt>
                <c:pt idx="569">
                  <c:v>0</c:v>
                </c:pt>
                <c:pt idx="570">
                  <c:v>38.359788359788361</c:v>
                </c:pt>
                <c:pt idx="571">
                  <c:v>38.397881496193314</c:v>
                </c:pt>
                <c:pt idx="572">
                  <c:v>38.095238095238095</c:v>
                </c:pt>
                <c:pt idx="573">
                  <c:v>38.387715930902111</c:v>
                </c:pt>
                <c:pt idx="574">
                  <c:v>38.387715930902111</c:v>
                </c:pt>
                <c:pt idx="575">
                  <c:v>38.46153846153846</c:v>
                </c:pt>
                <c:pt idx="576">
                  <c:v>0</c:v>
                </c:pt>
                <c:pt idx="577">
                  <c:v>38.535645472061653</c:v>
                </c:pt>
                <c:pt idx="578">
                  <c:v>38.557213930348261</c:v>
                </c:pt>
                <c:pt idx="579">
                  <c:v>38.610038610038607</c:v>
                </c:pt>
                <c:pt idx="580">
                  <c:v>38.684719535783366</c:v>
                </c:pt>
                <c:pt idx="581">
                  <c:v>38.684719535783366</c:v>
                </c:pt>
                <c:pt idx="582">
                  <c:v>38.610038610038607</c:v>
                </c:pt>
                <c:pt idx="583">
                  <c:v>0</c:v>
                </c:pt>
                <c:pt idx="584">
                  <c:v>38.684719535783366</c:v>
                </c:pt>
                <c:pt idx="585">
                  <c:v>38.727524204702625</c:v>
                </c:pt>
                <c:pt idx="586">
                  <c:v>38.727524204702625</c:v>
                </c:pt>
                <c:pt idx="587">
                  <c:v>38.647342995169083</c:v>
                </c:pt>
                <c:pt idx="588">
                  <c:v>38.610038610038607</c:v>
                </c:pt>
                <c:pt idx="589">
                  <c:v>38.46153846153846</c:v>
                </c:pt>
                <c:pt idx="590">
                  <c:v>0</c:v>
                </c:pt>
                <c:pt idx="591">
                  <c:v>38.095238095238095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38.167938931297712</c:v>
                </c:pt>
                <c:pt idx="599">
                  <c:v>38.095238095238095</c:v>
                </c:pt>
                <c:pt idx="600">
                  <c:v>38.095238095238095</c:v>
                </c:pt>
                <c:pt idx="601">
                  <c:v>37.950664136622393</c:v>
                </c:pt>
                <c:pt idx="602">
                  <c:v>38.022813688212928</c:v>
                </c:pt>
                <c:pt idx="603">
                  <c:v>37.878787878787882</c:v>
                </c:pt>
                <c:pt idx="604">
                  <c:v>0</c:v>
                </c:pt>
                <c:pt idx="605">
                  <c:v>37.664783427495294</c:v>
                </c:pt>
                <c:pt idx="606">
                  <c:v>37.735849056603776</c:v>
                </c:pt>
                <c:pt idx="607">
                  <c:v>37.664783427495294</c:v>
                </c:pt>
                <c:pt idx="608">
                  <c:v>37.735849056603776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37.760416666666664</c:v>
                </c:pt>
                <c:pt idx="617">
                  <c:v>37.891498881431765</c:v>
                </c:pt>
                <c:pt idx="618">
                  <c:v>0</c:v>
                </c:pt>
                <c:pt idx="619">
                  <c:v>36.845507433742732</c:v>
                </c:pt>
                <c:pt idx="620">
                  <c:v>36.544850498338867</c:v>
                </c:pt>
                <c:pt idx="621">
                  <c:v>35.99812996727443</c:v>
                </c:pt>
                <c:pt idx="622">
                  <c:v>35.451197053407</c:v>
                </c:pt>
                <c:pt idx="623">
                  <c:v>36.406619385342786</c:v>
                </c:pt>
                <c:pt idx="624">
                  <c:v>35.964502568893039</c:v>
                </c:pt>
                <c:pt idx="625">
                  <c:v>35.730858468677496</c:v>
                </c:pt>
                <c:pt idx="626">
                  <c:v>35.847299813780261</c:v>
                </c:pt>
                <c:pt idx="627">
                  <c:v>36.588263245426468</c:v>
                </c:pt>
                <c:pt idx="628">
                  <c:v>37.518168604651159</c:v>
                </c:pt>
                <c:pt idx="629">
                  <c:v>37.518168604651159</c:v>
                </c:pt>
                <c:pt idx="630">
                  <c:v>37.382331643736421</c:v>
                </c:pt>
                <c:pt idx="631">
                  <c:v>37.274368231046928</c:v>
                </c:pt>
                <c:pt idx="632">
                  <c:v>0</c:v>
                </c:pt>
                <c:pt idx="633">
                  <c:v>37.193804034582136</c:v>
                </c:pt>
                <c:pt idx="634">
                  <c:v>37.116858237547895</c:v>
                </c:pt>
                <c:pt idx="635">
                  <c:v>37.116858237547895</c:v>
                </c:pt>
                <c:pt idx="636">
                  <c:v>37.031727828746178</c:v>
                </c:pt>
                <c:pt idx="637">
                  <c:v>36.904761904761905</c:v>
                </c:pt>
                <c:pt idx="638">
                  <c:v>36.736822146378465</c:v>
                </c:pt>
                <c:pt idx="639">
                  <c:v>0</c:v>
                </c:pt>
                <c:pt idx="640">
                  <c:v>36.570403926009817</c:v>
                </c:pt>
                <c:pt idx="641">
                  <c:v>36.529034690799399</c:v>
                </c:pt>
                <c:pt idx="642">
                  <c:v>36.695075757575758</c:v>
                </c:pt>
                <c:pt idx="643">
                  <c:v>36.695075757575758</c:v>
                </c:pt>
                <c:pt idx="644">
                  <c:v>36.695075757575758</c:v>
                </c:pt>
                <c:pt idx="645">
                  <c:v>36.529034690799399</c:v>
                </c:pt>
                <c:pt idx="646">
                  <c:v>0</c:v>
                </c:pt>
                <c:pt idx="647">
                  <c:v>36.487758945386062</c:v>
                </c:pt>
                <c:pt idx="648">
                  <c:v>36.364489489489493</c:v>
                </c:pt>
                <c:pt idx="649">
                  <c:v>36.323584551931013</c:v>
                </c:pt>
                <c:pt idx="650">
                  <c:v>36.282771535580522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34.637876743139905</c:v>
                </c:pt>
                <c:pt idx="658">
                  <c:v>34.575662325999097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35.78066914498141</c:v>
                </c:pt>
                <c:pt idx="663">
                  <c:v>37.685774946921448</c:v>
                </c:pt>
                <c:pt idx="664">
                  <c:v>37.806176783812568</c:v>
                </c:pt>
                <c:pt idx="665">
                  <c:v>37.670280789546844</c:v>
                </c:pt>
                <c:pt idx="666">
                  <c:v>37.733221943748255</c:v>
                </c:pt>
                <c:pt idx="667">
                  <c:v>0</c:v>
                </c:pt>
                <c:pt idx="668">
                  <c:v>37.928921568627452</c:v>
                </c:pt>
                <c:pt idx="669">
                  <c:v>37.90105314719569</c:v>
                </c:pt>
                <c:pt idx="670">
                  <c:v>37.822517591868646</c:v>
                </c:pt>
                <c:pt idx="671">
                  <c:v>37.79296875</c:v>
                </c:pt>
                <c:pt idx="672">
                  <c:v>37.5</c:v>
                </c:pt>
                <c:pt idx="673">
                  <c:v>37.355212355212352</c:v>
                </c:pt>
                <c:pt idx="674">
                  <c:v>0</c:v>
                </c:pt>
                <c:pt idx="675">
                  <c:v>37.355212355212352</c:v>
                </c:pt>
                <c:pt idx="676">
                  <c:v>37.326388888888893</c:v>
                </c:pt>
                <c:pt idx="677">
                  <c:v>37.35216027033551</c:v>
                </c:pt>
                <c:pt idx="678">
                  <c:v>37.217412217412218</c:v>
                </c:pt>
                <c:pt idx="679">
                  <c:v>35.321100917431188</c:v>
                </c:pt>
                <c:pt idx="680">
                  <c:v>35.095715587967184</c:v>
                </c:pt>
                <c:pt idx="681">
                  <c:v>34.762979683972908</c:v>
                </c:pt>
                <c:pt idx="682">
                  <c:v>34.857401539157991</c:v>
                </c:pt>
                <c:pt idx="683">
                  <c:v>35.095715587967184</c:v>
                </c:pt>
                <c:pt idx="684">
                  <c:v>34.873188405797102</c:v>
                </c:pt>
                <c:pt idx="685">
                  <c:v>36.48043375766148</c:v>
                </c:pt>
                <c:pt idx="686">
                  <c:v>36.047053342650827</c:v>
                </c:pt>
                <c:pt idx="687">
                  <c:v>36.557996692652964</c:v>
                </c:pt>
                <c:pt idx="688">
                  <c:v>0</c:v>
                </c:pt>
                <c:pt idx="689">
                  <c:v>36.740265906932571</c:v>
                </c:pt>
                <c:pt idx="690">
                  <c:v>36.661928452973228</c:v>
                </c:pt>
                <c:pt idx="691">
                  <c:v>36.759457530335474</c:v>
                </c:pt>
                <c:pt idx="692">
                  <c:v>36.557996692652964</c:v>
                </c:pt>
                <c:pt idx="693">
                  <c:v>36.740265906932571</c:v>
                </c:pt>
                <c:pt idx="694">
                  <c:v>36.557996692652964</c:v>
                </c:pt>
                <c:pt idx="695">
                  <c:v>0</c:v>
                </c:pt>
                <c:pt idx="696">
                  <c:v>36.821009810959559</c:v>
                </c:pt>
                <c:pt idx="697">
                  <c:v>36.818938853200095</c:v>
                </c:pt>
                <c:pt idx="698">
                  <c:v>36.818938853200095</c:v>
                </c:pt>
                <c:pt idx="699">
                  <c:v>36.897949451597519</c:v>
                </c:pt>
                <c:pt idx="700">
                  <c:v>36.740265906932571</c:v>
                </c:pt>
                <c:pt idx="701">
                  <c:v>36.557996692652964</c:v>
                </c:pt>
                <c:pt idx="702">
                  <c:v>36.557996692652964</c:v>
                </c:pt>
                <c:pt idx="703">
                  <c:v>36.48043375766148</c:v>
                </c:pt>
                <c:pt idx="704">
                  <c:v>36.377527033380346</c:v>
                </c:pt>
                <c:pt idx="705">
                  <c:v>36.300727187426695</c:v>
                </c:pt>
                <c:pt idx="706">
                  <c:v>36.326291079812208</c:v>
                </c:pt>
                <c:pt idx="707">
                  <c:v>36.047053342650827</c:v>
                </c:pt>
                <c:pt idx="708">
                  <c:v>35.97164109716411</c:v>
                </c:pt>
                <c:pt idx="709">
                  <c:v>0</c:v>
                </c:pt>
                <c:pt idx="710">
                  <c:v>35.69780853517878</c:v>
                </c:pt>
                <c:pt idx="711">
                  <c:v>35.69780853517878</c:v>
                </c:pt>
                <c:pt idx="712">
                  <c:v>35.306867442391059</c:v>
                </c:pt>
                <c:pt idx="713">
                  <c:v>35.599263860133426</c:v>
                </c:pt>
                <c:pt idx="714">
                  <c:v>36.097504082108699</c:v>
                </c:pt>
                <c:pt idx="715">
                  <c:v>36.097504082108699</c:v>
                </c:pt>
                <c:pt idx="716">
                  <c:v>36.122782446311859</c:v>
                </c:pt>
                <c:pt idx="717">
                  <c:v>36.300727187426695</c:v>
                </c:pt>
                <c:pt idx="718">
                  <c:v>36.097504082108699</c:v>
                </c:pt>
                <c:pt idx="719">
                  <c:v>36.021880819366849</c:v>
                </c:pt>
                <c:pt idx="720">
                  <c:v>35.921541318477253</c:v>
                </c:pt>
                <c:pt idx="721">
                  <c:v>36.224250936329589</c:v>
                </c:pt>
                <c:pt idx="722">
                  <c:v>36.047053342650827</c:v>
                </c:pt>
                <c:pt idx="723">
                  <c:v>35.871580899397308</c:v>
                </c:pt>
                <c:pt idx="724">
                  <c:v>35.69780853517878</c:v>
                </c:pt>
                <c:pt idx="725">
                  <c:v>35.403797757950123</c:v>
                </c:pt>
                <c:pt idx="726">
                  <c:v>35.331050228310502</c:v>
                </c:pt>
                <c:pt idx="727">
                  <c:v>34.900766801984666</c:v>
                </c:pt>
                <c:pt idx="728">
                  <c:v>34.900766801984666</c:v>
                </c:pt>
                <c:pt idx="729">
                  <c:v>35.090702947845806</c:v>
                </c:pt>
                <c:pt idx="730">
                  <c:v>35.234517304189431</c:v>
                </c:pt>
                <c:pt idx="731">
                  <c:v>35.138510445049953</c:v>
                </c:pt>
                <c:pt idx="732">
                  <c:v>35.066847949240881</c:v>
                </c:pt>
                <c:pt idx="733">
                  <c:v>34.924396298803877</c:v>
                </c:pt>
                <c:pt idx="734">
                  <c:v>34.877169258507998</c:v>
                </c:pt>
                <c:pt idx="735">
                  <c:v>34.995477159656268</c:v>
                </c:pt>
                <c:pt idx="736">
                  <c:v>34.877169258507998</c:v>
                </c:pt>
                <c:pt idx="737">
                  <c:v>34.736251402918072</c:v>
                </c:pt>
                <c:pt idx="738">
                  <c:v>34.736251402918072</c:v>
                </c:pt>
                <c:pt idx="739">
                  <c:v>35.019235121068114</c:v>
                </c:pt>
                <c:pt idx="740">
                  <c:v>35.066847949240881</c:v>
                </c:pt>
                <c:pt idx="741">
                  <c:v>35.168718650250803</c:v>
                </c:pt>
                <c:pt idx="742">
                  <c:v>35.043025362318836</c:v>
                </c:pt>
                <c:pt idx="743">
                  <c:v>35.138510445049953</c:v>
                </c:pt>
                <c:pt idx="744">
                  <c:v>35.066847949240881</c:v>
                </c:pt>
                <c:pt idx="745">
                  <c:v>35.066847949240881</c:v>
                </c:pt>
                <c:pt idx="746">
                  <c:v>34.948057813911468</c:v>
                </c:pt>
                <c:pt idx="747">
                  <c:v>34.680134680134678</c:v>
                </c:pt>
                <c:pt idx="748">
                  <c:v>34.642937094246697</c:v>
                </c:pt>
                <c:pt idx="749">
                  <c:v>34.638216845878141</c:v>
                </c:pt>
                <c:pt idx="750">
                  <c:v>34.666218637992834</c:v>
                </c:pt>
                <c:pt idx="751">
                  <c:v>34.830069772676119</c:v>
                </c:pt>
                <c:pt idx="752">
                  <c:v>34.759658580413294</c:v>
                </c:pt>
                <c:pt idx="753">
                  <c:v>34.698808721060914</c:v>
                </c:pt>
                <c:pt idx="754">
                  <c:v>34.619686800894854</c:v>
                </c:pt>
                <c:pt idx="755">
                  <c:v>34.619686800894854</c:v>
                </c:pt>
                <c:pt idx="756">
                  <c:v>34.830069772676119</c:v>
                </c:pt>
                <c:pt idx="757">
                  <c:v>34.759658580413294</c:v>
                </c:pt>
                <c:pt idx="758">
                  <c:v>34.619686800894854</c:v>
                </c:pt>
                <c:pt idx="759">
                  <c:v>34.550122795266802</c:v>
                </c:pt>
                <c:pt idx="760">
                  <c:v>34.503901895206248</c:v>
                </c:pt>
                <c:pt idx="761">
                  <c:v>34.251881363435146</c:v>
                </c:pt>
                <c:pt idx="762">
                  <c:v>34.292526058993126</c:v>
                </c:pt>
                <c:pt idx="763">
                  <c:v>34.161147902869757</c:v>
                </c:pt>
                <c:pt idx="764">
                  <c:v>34.060846560846564</c:v>
                </c:pt>
                <c:pt idx="765">
                  <c:v>33.758726003490402</c:v>
                </c:pt>
                <c:pt idx="766">
                  <c:v>33.692575658610927</c:v>
                </c:pt>
                <c:pt idx="767">
                  <c:v>33.670583115752827</c:v>
                </c:pt>
                <c:pt idx="768">
                  <c:v>33.604777415852332</c:v>
                </c:pt>
                <c:pt idx="769">
                  <c:v>33.495670995670999</c:v>
                </c:pt>
                <c:pt idx="770">
                  <c:v>33.604777415852332</c:v>
                </c:pt>
                <c:pt idx="771">
                  <c:v>33.495670995670999</c:v>
                </c:pt>
                <c:pt idx="772">
                  <c:v>33.847331583552055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35.019235121068114</c:v>
                </c:pt>
                <c:pt idx="777">
                  <c:v>35.019235121068114</c:v>
                </c:pt>
                <c:pt idx="778">
                  <c:v>34.900766801984666</c:v>
                </c:pt>
                <c:pt idx="779">
                  <c:v>35.043025362318836</c:v>
                </c:pt>
                <c:pt idx="780">
                  <c:v>35.282717738258093</c:v>
                </c:pt>
                <c:pt idx="781">
                  <c:v>35.452462772050403</c:v>
                </c:pt>
                <c:pt idx="782">
                  <c:v>35.599263860133426</c:v>
                </c:pt>
                <c:pt idx="783">
                  <c:v>35.846652768126013</c:v>
                </c:pt>
                <c:pt idx="784">
                  <c:v>35.796900300717091</c:v>
                </c:pt>
                <c:pt idx="785">
                  <c:v>35.599263860133426</c:v>
                </c:pt>
                <c:pt idx="786">
                  <c:v>36.198830409356724</c:v>
                </c:pt>
                <c:pt idx="787">
                  <c:v>36.198830409356724</c:v>
                </c:pt>
                <c:pt idx="788">
                  <c:v>36.428907721280602</c:v>
                </c:pt>
                <c:pt idx="789">
                  <c:v>36.275199249882796</c:v>
                </c:pt>
                <c:pt idx="790">
                  <c:v>36.148096239196448</c:v>
                </c:pt>
                <c:pt idx="791">
                  <c:v>36.148096239196448</c:v>
                </c:pt>
                <c:pt idx="792">
                  <c:v>36.198830409356724</c:v>
                </c:pt>
                <c:pt idx="793">
                  <c:v>36.249707191379713</c:v>
                </c:pt>
                <c:pt idx="794">
                  <c:v>35.846652768126013</c:v>
                </c:pt>
                <c:pt idx="795">
                  <c:v>36.097504082108699</c:v>
                </c:pt>
                <c:pt idx="796">
                  <c:v>35.871580899397308</c:v>
                </c:pt>
                <c:pt idx="797">
                  <c:v>35.747285747285751</c:v>
                </c:pt>
                <c:pt idx="798">
                  <c:v>35.97164109716411</c:v>
                </c:pt>
                <c:pt idx="799">
                  <c:v>35.97164109716411</c:v>
                </c:pt>
                <c:pt idx="800">
                  <c:v>0</c:v>
                </c:pt>
                <c:pt idx="801">
                  <c:v>36.421499292786422</c:v>
                </c:pt>
                <c:pt idx="802">
                  <c:v>36.370056497175142</c:v>
                </c:pt>
                <c:pt idx="803">
                  <c:v>36.377527033380346</c:v>
                </c:pt>
                <c:pt idx="804">
                  <c:v>36.120892018779344</c:v>
                </c:pt>
                <c:pt idx="805">
                  <c:v>36.173445535296871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36.740265906932571</c:v>
                </c:pt>
                <c:pt idx="810">
                  <c:v>36.740265906932571</c:v>
                </c:pt>
                <c:pt idx="811">
                  <c:v>36.740265906932571</c:v>
                </c:pt>
                <c:pt idx="812">
                  <c:v>36.48043375766148</c:v>
                </c:pt>
                <c:pt idx="813">
                  <c:v>0</c:v>
                </c:pt>
                <c:pt idx="814">
                  <c:v>0</c:v>
                </c:pt>
                <c:pt idx="815">
                  <c:v>36.924361727511332</c:v>
                </c:pt>
                <c:pt idx="816">
                  <c:v>36.924361727511332</c:v>
                </c:pt>
                <c:pt idx="817">
                  <c:v>36.924361727511332</c:v>
                </c:pt>
                <c:pt idx="818">
                  <c:v>36.740265906932571</c:v>
                </c:pt>
                <c:pt idx="819">
                  <c:v>36.740265906932571</c:v>
                </c:pt>
                <c:pt idx="820">
                  <c:v>0</c:v>
                </c:pt>
                <c:pt idx="821">
                  <c:v>0</c:v>
                </c:pt>
                <c:pt idx="822">
                  <c:v>36.773535062439962</c:v>
                </c:pt>
                <c:pt idx="823">
                  <c:v>36.784573814787521</c:v>
                </c:pt>
                <c:pt idx="824">
                  <c:v>0</c:v>
                </c:pt>
                <c:pt idx="825">
                  <c:v>36.845238095238095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37.030390045465424</c:v>
                </c:pt>
                <c:pt idx="832">
                  <c:v>37.030390045465424</c:v>
                </c:pt>
                <c:pt idx="833">
                  <c:v>0</c:v>
                </c:pt>
                <c:pt idx="834">
                  <c:v>0</c:v>
                </c:pt>
                <c:pt idx="835">
                  <c:v>37.137029037676989</c:v>
                </c:pt>
                <c:pt idx="836">
                  <c:v>37.217412217412218</c:v>
                </c:pt>
                <c:pt idx="837">
                  <c:v>0</c:v>
                </c:pt>
                <c:pt idx="838">
                  <c:v>37.137029037676989</c:v>
                </c:pt>
                <c:pt idx="839">
                  <c:v>36.950811843361983</c:v>
                </c:pt>
                <c:pt idx="840">
                  <c:v>36.818938853200095</c:v>
                </c:pt>
                <c:pt idx="841">
                  <c:v>36.557996692652964</c:v>
                </c:pt>
                <c:pt idx="842">
                  <c:v>0</c:v>
                </c:pt>
                <c:pt idx="843">
                  <c:v>36.845238095238095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37.737573099415208</c:v>
                </c:pt>
                <c:pt idx="859">
                  <c:v>37.369207772795214</c:v>
                </c:pt>
                <c:pt idx="860">
                  <c:v>37.453183520599246</c:v>
                </c:pt>
                <c:pt idx="861">
                  <c:v>0</c:v>
                </c:pt>
                <c:pt idx="862">
                  <c:v>37.537537537537538</c:v>
                </c:pt>
                <c:pt idx="863">
                  <c:v>0</c:v>
                </c:pt>
                <c:pt idx="864">
                  <c:v>0</c:v>
                </c:pt>
                <c:pt idx="865">
                  <c:v>37.838855421686745</c:v>
                </c:pt>
                <c:pt idx="866">
                  <c:v>37.725225225225223</c:v>
                </c:pt>
                <c:pt idx="867">
                  <c:v>37.612275449101794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37.953172205438065</c:v>
                </c:pt>
                <c:pt idx="874">
                  <c:v>37.838855421686745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37.838855421686745</c:v>
                </c:pt>
                <c:pt idx="880">
                  <c:v>37.953172205438065</c:v>
                </c:pt>
                <c:pt idx="881">
                  <c:v>37.895927601809952</c:v>
                </c:pt>
                <c:pt idx="882">
                  <c:v>37.781954887218042</c:v>
                </c:pt>
                <c:pt idx="883">
                  <c:v>37.725225225225223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37.838855421686745</c:v>
                </c:pt>
                <c:pt idx="888">
                  <c:v>37.781954887218042</c:v>
                </c:pt>
                <c:pt idx="889">
                  <c:v>37.668665667166415</c:v>
                </c:pt>
                <c:pt idx="890">
                  <c:v>37.472035794183448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38.135593220338983</c:v>
                </c:pt>
                <c:pt idx="910">
                  <c:v>38.21292775665399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38.154897494305239</c:v>
                </c:pt>
                <c:pt idx="923">
                  <c:v>0</c:v>
                </c:pt>
                <c:pt idx="924">
                  <c:v>38.039364118092358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38.138825324180011</c:v>
                </c:pt>
                <c:pt idx="938">
                  <c:v>38.226299694189599</c:v>
                </c:pt>
                <c:pt idx="939">
                  <c:v>0</c:v>
                </c:pt>
                <c:pt idx="940">
                  <c:v>38.226299694189599</c:v>
                </c:pt>
                <c:pt idx="941">
                  <c:v>0</c:v>
                </c:pt>
                <c:pt idx="942">
                  <c:v>38.138825324180011</c:v>
                </c:pt>
                <c:pt idx="943">
                  <c:v>38.138825324180011</c:v>
                </c:pt>
                <c:pt idx="944">
                  <c:v>38.138825324180011</c:v>
                </c:pt>
                <c:pt idx="945">
                  <c:v>38.138825324180011</c:v>
                </c:pt>
                <c:pt idx="946">
                  <c:v>0</c:v>
                </c:pt>
                <c:pt idx="947">
                  <c:v>0</c:v>
                </c:pt>
                <c:pt idx="948">
                  <c:v>38.226299694189599</c:v>
                </c:pt>
                <c:pt idx="949">
                  <c:v>38.294976490967578</c:v>
                </c:pt>
                <c:pt idx="950">
                  <c:v>38.15469996531391</c:v>
                </c:pt>
                <c:pt idx="951">
                  <c:v>37.95721187025535</c:v>
                </c:pt>
                <c:pt idx="952">
                  <c:v>37.839697282421739</c:v>
                </c:pt>
                <c:pt idx="953">
                  <c:v>0</c:v>
                </c:pt>
                <c:pt idx="954">
                  <c:v>0</c:v>
                </c:pt>
                <c:pt idx="955">
                  <c:v>37.878787878787882</c:v>
                </c:pt>
                <c:pt idx="956">
                  <c:v>37.878787878787882</c:v>
                </c:pt>
                <c:pt idx="957">
                  <c:v>0</c:v>
                </c:pt>
                <c:pt idx="958">
                  <c:v>79.545454545454547</c:v>
                </c:pt>
                <c:pt idx="959">
                  <c:v>37.800687285223368</c:v>
                </c:pt>
                <c:pt idx="960">
                  <c:v>37.645448323066397</c:v>
                </c:pt>
                <c:pt idx="961">
                  <c:v>37.529853292391671</c:v>
                </c:pt>
                <c:pt idx="962">
                  <c:v>37.5</c:v>
                </c:pt>
                <c:pt idx="963">
                  <c:v>37.262872628726285</c:v>
                </c:pt>
                <c:pt idx="964">
                  <c:v>35.764050162563862</c:v>
                </c:pt>
                <c:pt idx="965">
                  <c:v>37.379227053140099</c:v>
                </c:pt>
                <c:pt idx="966">
                  <c:v>37.379227053140099</c:v>
                </c:pt>
                <c:pt idx="967">
                  <c:v>37.298144131115933</c:v>
                </c:pt>
                <c:pt idx="968">
                  <c:v>0</c:v>
                </c:pt>
                <c:pt idx="969">
                  <c:v>37.624604911256988</c:v>
                </c:pt>
                <c:pt idx="970">
                  <c:v>37.48788759689922</c:v>
                </c:pt>
                <c:pt idx="971">
                  <c:v>37.597181729834794</c:v>
                </c:pt>
                <c:pt idx="972">
                  <c:v>37.542455118874337</c:v>
                </c:pt>
                <c:pt idx="973">
                  <c:v>37.460663277656742</c:v>
                </c:pt>
                <c:pt idx="974">
                  <c:v>37.35216027033551</c:v>
                </c:pt>
                <c:pt idx="975">
                  <c:v>37.217412217412218</c:v>
                </c:pt>
                <c:pt idx="976">
                  <c:v>37.271194605009633</c:v>
                </c:pt>
                <c:pt idx="977">
                  <c:v>37.137029037676989</c:v>
                </c:pt>
                <c:pt idx="978">
                  <c:v>37.190579187695263</c:v>
                </c:pt>
                <c:pt idx="979">
                  <c:v>55.118110236220474</c:v>
                </c:pt>
                <c:pt idx="980">
                  <c:v>36.897949451597519</c:v>
                </c:pt>
                <c:pt idx="981">
                  <c:v>36.48043375766148</c:v>
                </c:pt>
                <c:pt idx="982">
                  <c:v>36.48043375766148</c:v>
                </c:pt>
                <c:pt idx="983">
                  <c:v>36.48043375766148</c:v>
                </c:pt>
                <c:pt idx="984">
                  <c:v>34.421099687080911</c:v>
                </c:pt>
                <c:pt idx="985">
                  <c:v>35.095715587967184</c:v>
                </c:pt>
                <c:pt idx="986">
                  <c:v>35.304906006419074</c:v>
                </c:pt>
                <c:pt idx="987">
                  <c:v>35.532994923857864</c:v>
                </c:pt>
                <c:pt idx="988">
                  <c:v>37.084398976982094</c:v>
                </c:pt>
                <c:pt idx="989">
                  <c:v>35.648148148148145</c:v>
                </c:pt>
                <c:pt idx="990">
                  <c:v>35.532994923857864</c:v>
                </c:pt>
                <c:pt idx="991">
                  <c:v>35.079726651480634</c:v>
                </c:pt>
                <c:pt idx="992">
                  <c:v>34.888989578613504</c:v>
                </c:pt>
                <c:pt idx="993">
                  <c:v>36.740265906932571</c:v>
                </c:pt>
                <c:pt idx="994">
                  <c:v>36.661928452973228</c:v>
                </c:pt>
                <c:pt idx="995">
                  <c:v>36.557996692652964</c:v>
                </c:pt>
                <c:pt idx="996">
                  <c:v>36.557996692652964</c:v>
                </c:pt>
                <c:pt idx="997">
                  <c:v>36.557996692652964</c:v>
                </c:pt>
                <c:pt idx="998">
                  <c:v>36.661928452973228</c:v>
                </c:pt>
                <c:pt idx="999">
                  <c:v>36.740265906932571</c:v>
                </c:pt>
                <c:pt idx="1000">
                  <c:v>37.137029037676989</c:v>
                </c:pt>
                <c:pt idx="1001">
                  <c:v>37.433478471214322</c:v>
                </c:pt>
                <c:pt idx="1002">
                  <c:v>37.597181729834794</c:v>
                </c:pt>
                <c:pt idx="1003">
                  <c:v>37.762323084431429</c:v>
                </c:pt>
                <c:pt idx="1004">
                  <c:v>37.707115009746587</c:v>
                </c:pt>
                <c:pt idx="1005">
                  <c:v>37.928921568627452</c:v>
                </c:pt>
                <c:pt idx="1006">
                  <c:v>37.940080415808573</c:v>
                </c:pt>
                <c:pt idx="1007">
                  <c:v>37.984781541482569</c:v>
                </c:pt>
                <c:pt idx="1008">
                  <c:v>38.02958812543006</c:v>
                </c:pt>
                <c:pt idx="1009">
                  <c:v>37.899939262132882</c:v>
                </c:pt>
                <c:pt idx="1010">
                  <c:v>37.649869593989649</c:v>
                </c:pt>
                <c:pt idx="1011">
                  <c:v>37.599922248949142</c:v>
                </c:pt>
                <c:pt idx="1012">
                  <c:v>37.69991358396431</c:v>
                </c:pt>
                <c:pt idx="1013">
                  <c:v>37.50969555943378</c:v>
                </c:pt>
                <c:pt idx="1014">
                  <c:v>37.40904585780936</c:v>
                </c:pt>
                <c:pt idx="1015">
                  <c:v>37.190042921755513</c:v>
                </c:pt>
                <c:pt idx="1016">
                  <c:v>37.099902425458559</c:v>
                </c:pt>
                <c:pt idx="1017">
                  <c:v>37.009932293946157</c:v>
                </c:pt>
                <c:pt idx="1018">
                  <c:v>36.740004225990795</c:v>
                </c:pt>
                <c:pt idx="1019">
                  <c:v>36.560069552726823</c:v>
                </c:pt>
                <c:pt idx="1020">
                  <c:v>36.470116892911008</c:v>
                </c:pt>
                <c:pt idx="1021">
                  <c:v>36.299960826536619</c:v>
                </c:pt>
                <c:pt idx="1022">
                  <c:v>36.210011044345855</c:v>
                </c:pt>
                <c:pt idx="1023">
                  <c:v>36.120000093363494</c:v>
                </c:pt>
                <c:pt idx="1024">
                  <c:v>35.95008107643487</c:v>
                </c:pt>
                <c:pt idx="1025">
                  <c:v>0</c:v>
                </c:pt>
                <c:pt idx="1026">
                  <c:v>0</c:v>
                </c:pt>
                <c:pt idx="1027">
                  <c:v>35.730200620170073</c:v>
                </c:pt>
                <c:pt idx="1028">
                  <c:v>35.640093781235464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35.859112501448266</c:v>
                </c:pt>
                <c:pt idx="1033">
                  <c:v>35.630000575605827</c:v>
                </c:pt>
                <c:pt idx="1034">
                  <c:v>35.540397776859123</c:v>
                </c:pt>
                <c:pt idx="1035">
                  <c:v>35.369811665752422</c:v>
                </c:pt>
                <c:pt idx="1036">
                  <c:v>35.220082844007472</c:v>
                </c:pt>
                <c:pt idx="1037">
                  <c:v>35.130134731728361</c:v>
                </c:pt>
                <c:pt idx="1038">
                  <c:v>0</c:v>
                </c:pt>
                <c:pt idx="1039">
                  <c:v>35.199894457182367</c:v>
                </c:pt>
                <c:pt idx="1040">
                  <c:v>35.210466439135381</c:v>
                </c:pt>
                <c:pt idx="1041">
                  <c:v>35.190049004559363</c:v>
                </c:pt>
                <c:pt idx="1042">
                  <c:v>34.877169258507998</c:v>
                </c:pt>
                <c:pt idx="1043">
                  <c:v>34.957531399656638</c:v>
                </c:pt>
                <c:pt idx="1044">
                  <c:v>34.963454999378676</c:v>
                </c:pt>
                <c:pt idx="1045">
                  <c:v>0</c:v>
                </c:pt>
                <c:pt idx="1046">
                  <c:v>35.090702947845806</c:v>
                </c:pt>
                <c:pt idx="1047">
                  <c:v>35.203257580927684</c:v>
                </c:pt>
                <c:pt idx="1048">
                  <c:v>35.126546362501422</c:v>
                </c:pt>
                <c:pt idx="1049">
                  <c:v>35.007352109489879</c:v>
                </c:pt>
                <c:pt idx="1050">
                  <c:v>35.090702947845806</c:v>
                </c:pt>
                <c:pt idx="1051">
                  <c:v>34.87952757680258</c:v>
                </c:pt>
                <c:pt idx="1052">
                  <c:v>34.660162426816107</c:v>
                </c:pt>
                <c:pt idx="1053">
                  <c:v>0</c:v>
                </c:pt>
                <c:pt idx="1054">
                  <c:v>0</c:v>
                </c:pt>
                <c:pt idx="1055">
                  <c:v>34.388888888888893</c:v>
                </c:pt>
                <c:pt idx="1056">
                  <c:v>34.190583504562426</c:v>
                </c:pt>
                <c:pt idx="1057">
                  <c:v>33.92970685610296</c:v>
                </c:pt>
                <c:pt idx="1058">
                  <c:v>33.829573277369711</c:v>
                </c:pt>
                <c:pt idx="1059">
                  <c:v>0</c:v>
                </c:pt>
                <c:pt idx="1060">
                  <c:v>33.473934674453822</c:v>
                </c:pt>
                <c:pt idx="1061">
                  <c:v>33.225979602791199</c:v>
                </c:pt>
                <c:pt idx="1062">
                  <c:v>33.045056587657484</c:v>
                </c:pt>
                <c:pt idx="1063">
                  <c:v>32.910127174514052</c:v>
                </c:pt>
                <c:pt idx="1064">
                  <c:v>32.483207388748951</c:v>
                </c:pt>
                <c:pt idx="1065">
                  <c:v>32.26378116921024</c:v>
                </c:pt>
                <c:pt idx="1066">
                  <c:v>32.119136571191369</c:v>
                </c:pt>
                <c:pt idx="1067">
                  <c:v>32.360936846507734</c:v>
                </c:pt>
                <c:pt idx="1068">
                  <c:v>32.30014610728449</c:v>
                </c:pt>
                <c:pt idx="1069">
                  <c:v>0</c:v>
                </c:pt>
                <c:pt idx="1070">
                  <c:v>32.38125130780498</c:v>
                </c:pt>
                <c:pt idx="1071">
                  <c:v>31.861231212682725</c:v>
                </c:pt>
                <c:pt idx="1072">
                  <c:v>0</c:v>
                </c:pt>
                <c:pt idx="1073">
                  <c:v>31.520521438028311</c:v>
                </c:pt>
                <c:pt idx="1074">
                  <c:v>31.130557231945286</c:v>
                </c:pt>
                <c:pt idx="1075">
                  <c:v>31.049980938622365</c:v>
                </c:pt>
                <c:pt idx="1076">
                  <c:v>31.168177240684795</c:v>
                </c:pt>
                <c:pt idx="1077">
                  <c:v>30.746458445093481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31.093027928470963</c:v>
                </c:pt>
                <c:pt idx="1083">
                  <c:v>31.262939958592131</c:v>
                </c:pt>
                <c:pt idx="1084">
                  <c:v>30.879345603271986</c:v>
                </c:pt>
                <c:pt idx="1085">
                  <c:v>30.898301616533661</c:v>
                </c:pt>
                <c:pt idx="1086">
                  <c:v>31.050791692370964</c:v>
                </c:pt>
                <c:pt idx="1087">
                  <c:v>0</c:v>
                </c:pt>
                <c:pt idx="1088">
                  <c:v>31.050791692370964</c:v>
                </c:pt>
                <c:pt idx="1089">
                  <c:v>31.041216980162403</c:v>
                </c:pt>
                <c:pt idx="1090">
                  <c:v>0</c:v>
                </c:pt>
                <c:pt idx="1091">
                  <c:v>30.980078373443302</c:v>
                </c:pt>
                <c:pt idx="1092">
                  <c:v>30.841503267973859</c:v>
                </c:pt>
                <c:pt idx="1093">
                  <c:v>30.822616860583793</c:v>
                </c:pt>
                <c:pt idx="1094">
                  <c:v>30.219725193286063</c:v>
                </c:pt>
                <c:pt idx="1095">
                  <c:v>0</c:v>
                </c:pt>
                <c:pt idx="1096">
                  <c:v>30.139720558882235</c:v>
                </c:pt>
                <c:pt idx="1097">
                  <c:v>29.996027016289233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30.672354255535243</c:v>
                </c:pt>
                <c:pt idx="1103">
                  <c:v>30.766852195423624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31.108364235681915</c:v>
                </c:pt>
                <c:pt idx="1109">
                  <c:v>30.818809005083512</c:v>
                </c:pt>
                <c:pt idx="1110">
                  <c:v>30.886098981077144</c:v>
                </c:pt>
                <c:pt idx="1111">
                  <c:v>30.785273848385927</c:v>
                </c:pt>
                <c:pt idx="1112">
                  <c:v>30.886098981077144</c:v>
                </c:pt>
                <c:pt idx="1113">
                  <c:v>30.685104844540856</c:v>
                </c:pt>
                <c:pt idx="1114">
                  <c:v>30.618686868686869</c:v>
                </c:pt>
                <c:pt idx="1115">
                  <c:v>30.898301616533661</c:v>
                </c:pt>
                <c:pt idx="1116">
                  <c:v>30.766096169519155</c:v>
                </c:pt>
                <c:pt idx="1117">
                  <c:v>30.449687436983265</c:v>
                </c:pt>
                <c:pt idx="1118">
                  <c:v>30.449687436983265</c:v>
                </c:pt>
                <c:pt idx="1119">
                  <c:v>30.468119451170299</c:v>
                </c:pt>
                <c:pt idx="1120">
                  <c:v>0</c:v>
                </c:pt>
                <c:pt idx="1121">
                  <c:v>30.91728091728092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32.203028364256774</c:v>
                </c:pt>
                <c:pt idx="1128">
                  <c:v>0</c:v>
                </c:pt>
                <c:pt idx="1129">
                  <c:v>0</c:v>
                </c:pt>
                <c:pt idx="1130">
                  <c:v>32.452181388351597</c:v>
                </c:pt>
                <c:pt idx="1131">
                  <c:v>32.203028364256774</c:v>
                </c:pt>
                <c:pt idx="1132">
                  <c:v>32.141336739037889</c:v>
                </c:pt>
                <c:pt idx="1133">
                  <c:v>0</c:v>
                </c:pt>
                <c:pt idx="1134">
                  <c:v>32.410388495385277</c:v>
                </c:pt>
                <c:pt idx="1135">
                  <c:v>0</c:v>
                </c:pt>
                <c:pt idx="1136">
                  <c:v>0</c:v>
                </c:pt>
                <c:pt idx="1137">
                  <c:v>32.811820947414169</c:v>
                </c:pt>
                <c:pt idx="1138">
                  <c:v>32.5993091537133</c:v>
                </c:pt>
                <c:pt idx="1139">
                  <c:v>32.182438192668371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35.829865926953303</c:v>
                </c:pt>
                <c:pt idx="1160">
                  <c:v>35.780240073868882</c:v>
                </c:pt>
                <c:pt idx="1161">
                  <c:v>35.706058511863624</c:v>
                </c:pt>
                <c:pt idx="1162">
                  <c:v>35.607626923960488</c:v>
                </c:pt>
                <c:pt idx="1163">
                  <c:v>0</c:v>
                </c:pt>
                <c:pt idx="1164">
                  <c:v>0</c:v>
                </c:pt>
                <c:pt idx="1165">
                  <c:v>35.829865926953303</c:v>
                </c:pt>
                <c:pt idx="1166">
                  <c:v>0</c:v>
                </c:pt>
                <c:pt idx="1167">
                  <c:v>0</c:v>
                </c:pt>
                <c:pt idx="1168">
                  <c:v>35.879629629629626</c:v>
                </c:pt>
                <c:pt idx="1169">
                  <c:v>35.730751498386354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37.548449612403097</c:v>
                </c:pt>
                <c:pt idx="1182">
                  <c:v>37.548449612403097</c:v>
                </c:pt>
                <c:pt idx="1183">
                  <c:v>37.548449612403097</c:v>
                </c:pt>
                <c:pt idx="1184">
                  <c:v>0</c:v>
                </c:pt>
                <c:pt idx="1185">
                  <c:v>37.358399614364906</c:v>
                </c:pt>
                <c:pt idx="1186">
                  <c:v>37.358399614364906</c:v>
                </c:pt>
                <c:pt idx="1187">
                  <c:v>37.358399614364906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37.630492838067489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37.781954887218042</c:v>
                </c:pt>
                <c:pt idx="1202">
                  <c:v>37.685387794796988</c:v>
                </c:pt>
                <c:pt idx="1203">
                  <c:v>37.575757575757578</c:v>
                </c:pt>
                <c:pt idx="1204">
                  <c:v>37.548449612403097</c:v>
                </c:pt>
                <c:pt idx="1205">
                  <c:v>0</c:v>
                </c:pt>
                <c:pt idx="1206">
                  <c:v>37.5</c:v>
                </c:pt>
                <c:pt idx="1207">
                  <c:v>0</c:v>
                </c:pt>
                <c:pt idx="1208">
                  <c:v>37.5</c:v>
                </c:pt>
                <c:pt idx="1209">
                  <c:v>37.325132657983595</c:v>
                </c:pt>
                <c:pt idx="1210">
                  <c:v>0</c:v>
                </c:pt>
                <c:pt idx="1211">
                  <c:v>37.325132657983595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38.051750380517504</c:v>
                </c:pt>
                <c:pt idx="1222">
                  <c:v>37.878787878787882</c:v>
                </c:pt>
                <c:pt idx="1223">
                  <c:v>0</c:v>
                </c:pt>
                <c:pt idx="1224">
                  <c:v>38.179148311306903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38.226299694189599</c:v>
                </c:pt>
                <c:pt idx="1231">
                  <c:v>38.358778625954194</c:v>
                </c:pt>
                <c:pt idx="1232">
                  <c:v>38.358778625954194</c:v>
                </c:pt>
                <c:pt idx="1233">
                  <c:v>38.358778625954194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38.300304878048784</c:v>
                </c:pt>
                <c:pt idx="1238">
                  <c:v>0</c:v>
                </c:pt>
                <c:pt idx="1239">
                  <c:v>38.300304878048784</c:v>
                </c:pt>
                <c:pt idx="1240">
                  <c:v>38.183890577507597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38.242009132420087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38.300304878048784</c:v>
                </c:pt>
                <c:pt idx="1250">
                  <c:v>38.300304878048784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38.242009132420087</c:v>
                </c:pt>
                <c:pt idx="1257">
                  <c:v>38.183890577507597</c:v>
                </c:pt>
                <c:pt idx="1258">
                  <c:v>38.125948406676784</c:v>
                </c:pt>
                <c:pt idx="1259">
                  <c:v>37.953172205438065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37.953172205438065</c:v>
                </c:pt>
                <c:pt idx="1266">
                  <c:v>37.895927601809952</c:v>
                </c:pt>
                <c:pt idx="1267">
                  <c:v>37.781954887218042</c:v>
                </c:pt>
                <c:pt idx="1268">
                  <c:v>37.5</c:v>
                </c:pt>
                <c:pt idx="1269">
                  <c:v>37.332838038632985</c:v>
                </c:pt>
                <c:pt idx="1270">
                  <c:v>37.222222222222221</c:v>
                </c:pt>
                <c:pt idx="1271">
                  <c:v>37.222222222222221</c:v>
                </c:pt>
                <c:pt idx="1272">
                  <c:v>37.112259970457906</c:v>
                </c:pt>
                <c:pt idx="1273">
                  <c:v>36.948529411764703</c:v>
                </c:pt>
                <c:pt idx="1274">
                  <c:v>36.894273127753301</c:v>
                </c:pt>
                <c:pt idx="1275">
                  <c:v>36.894273127753301</c:v>
                </c:pt>
                <c:pt idx="1276">
                  <c:v>36.786237188872619</c:v>
                </c:pt>
                <c:pt idx="1277">
                  <c:v>36.678832116788321</c:v>
                </c:pt>
                <c:pt idx="1278">
                  <c:v>36.678832116788321</c:v>
                </c:pt>
                <c:pt idx="1279">
                  <c:v>36.625364431486879</c:v>
                </c:pt>
                <c:pt idx="1280">
                  <c:v>36.518895348837212</c:v>
                </c:pt>
                <c:pt idx="1281">
                  <c:v>36.413043478260867</c:v>
                </c:pt>
                <c:pt idx="1282">
                  <c:v>36.413043478260867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36.386676321506151</c:v>
                </c:pt>
                <c:pt idx="1288">
                  <c:v>36.229271809661135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36.386676321506151</c:v>
                </c:pt>
                <c:pt idx="1298">
                  <c:v>36.545454545454547</c:v>
                </c:pt>
                <c:pt idx="1299">
                  <c:v>0</c:v>
                </c:pt>
                <c:pt idx="1300">
                  <c:v>37.112259970457906</c:v>
                </c:pt>
                <c:pt idx="1301">
                  <c:v>37.222222222222221</c:v>
                </c:pt>
                <c:pt idx="1302">
                  <c:v>37.030213706705972</c:v>
                </c:pt>
                <c:pt idx="1303">
                  <c:v>36.948529411764703</c:v>
                </c:pt>
                <c:pt idx="1304">
                  <c:v>36.840175953079175</c:v>
                </c:pt>
                <c:pt idx="1305">
                  <c:v>36.921381337252022</c:v>
                </c:pt>
                <c:pt idx="1306">
                  <c:v>36.840175953079175</c:v>
                </c:pt>
                <c:pt idx="1307">
                  <c:v>36.759326993416238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37.490055688146377</c:v>
                </c:pt>
                <c:pt idx="1320">
                  <c:v>37.579744816586924</c:v>
                </c:pt>
                <c:pt idx="1321">
                  <c:v>37.528005974607915</c:v>
                </c:pt>
                <c:pt idx="1322">
                  <c:v>37.528005974607915</c:v>
                </c:pt>
                <c:pt idx="1323">
                  <c:v>37.249814677538915</c:v>
                </c:pt>
                <c:pt idx="1324">
                  <c:v>36.948529411764703</c:v>
                </c:pt>
                <c:pt idx="1325">
                  <c:v>0</c:v>
                </c:pt>
                <c:pt idx="1326">
                  <c:v>0</c:v>
                </c:pt>
                <c:pt idx="1327">
                  <c:v>36.948529411764703</c:v>
                </c:pt>
                <c:pt idx="1328">
                  <c:v>37.002945508100147</c:v>
                </c:pt>
                <c:pt idx="1329">
                  <c:v>0</c:v>
                </c:pt>
                <c:pt idx="1330">
                  <c:v>36.759326993416238</c:v>
                </c:pt>
                <c:pt idx="1331">
                  <c:v>0</c:v>
                </c:pt>
                <c:pt idx="1332">
                  <c:v>0</c:v>
                </c:pt>
                <c:pt idx="1333">
                  <c:v>36.81318681318681</c:v>
                </c:pt>
                <c:pt idx="1334">
                  <c:v>0</c:v>
                </c:pt>
                <c:pt idx="1335">
                  <c:v>36.652078774617067</c:v>
                </c:pt>
                <c:pt idx="1336">
                  <c:v>0</c:v>
                </c:pt>
                <c:pt idx="1337">
                  <c:v>0</c:v>
                </c:pt>
                <c:pt idx="1338">
                  <c:v>36.786237188872619</c:v>
                </c:pt>
                <c:pt idx="1339">
                  <c:v>36.678832116788321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36.678832116788321</c:v>
                </c:pt>
                <c:pt idx="1344">
                  <c:v>36.652078774617067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37.55605381165919</c:v>
                </c:pt>
                <c:pt idx="1350">
                  <c:v>37.696924231057764</c:v>
                </c:pt>
                <c:pt idx="1351">
                  <c:v>37.696924231057764</c:v>
                </c:pt>
                <c:pt idx="1352">
                  <c:v>37.640449438202246</c:v>
                </c:pt>
                <c:pt idx="1353">
                  <c:v>0</c:v>
                </c:pt>
                <c:pt idx="1354">
                  <c:v>37.584143605086012</c:v>
                </c:pt>
                <c:pt idx="1355">
                  <c:v>37.55605381165919</c:v>
                </c:pt>
                <c:pt idx="1356">
                  <c:v>37.472035794183448</c:v>
                </c:pt>
                <c:pt idx="1357">
                  <c:v>37.249814677538915</c:v>
                </c:pt>
                <c:pt idx="1358">
                  <c:v>37.112259970457906</c:v>
                </c:pt>
                <c:pt idx="1359">
                  <c:v>36.867204695524578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37.222222222222221</c:v>
                </c:pt>
                <c:pt idx="1364">
                  <c:v>37.222222222222221</c:v>
                </c:pt>
                <c:pt idx="1365">
                  <c:v>37.084870848708483</c:v>
                </c:pt>
                <c:pt idx="1366">
                  <c:v>37.002945508100147</c:v>
                </c:pt>
                <c:pt idx="1367">
                  <c:v>37.002945508100147</c:v>
                </c:pt>
                <c:pt idx="1368">
                  <c:v>36.81318681318681</c:v>
                </c:pt>
                <c:pt idx="1369">
                  <c:v>36.786237188872619</c:v>
                </c:pt>
                <c:pt idx="1370">
                  <c:v>36.678832116788321</c:v>
                </c:pt>
                <c:pt idx="1371">
                  <c:v>36.678832116788321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37.112259970457906</c:v>
                </c:pt>
                <c:pt idx="1376">
                  <c:v>36.894273127753301</c:v>
                </c:pt>
                <c:pt idx="1377">
                  <c:v>37.030213706705972</c:v>
                </c:pt>
                <c:pt idx="1378">
                  <c:v>36.759326993416238</c:v>
                </c:pt>
                <c:pt idx="1379">
                  <c:v>36.598689002184997</c:v>
                </c:pt>
                <c:pt idx="1380">
                  <c:v>36.492374727668846</c:v>
                </c:pt>
                <c:pt idx="1381">
                  <c:v>36.255411255411254</c:v>
                </c:pt>
                <c:pt idx="1382">
                  <c:v>35.918513223731239</c:v>
                </c:pt>
                <c:pt idx="1383">
                  <c:v>35.73968705547653</c:v>
                </c:pt>
                <c:pt idx="1384">
                  <c:v>33.497096918267083</c:v>
                </c:pt>
                <c:pt idx="1385">
                  <c:v>33.171163202122955</c:v>
                </c:pt>
                <c:pt idx="1386">
                  <c:v>34.823284823284823</c:v>
                </c:pt>
                <c:pt idx="1387">
                  <c:v>34.79916897506925</c:v>
                </c:pt>
                <c:pt idx="1388">
                  <c:v>0</c:v>
                </c:pt>
                <c:pt idx="1389">
                  <c:v>34.751037344398341</c:v>
                </c:pt>
                <c:pt idx="1390">
                  <c:v>34.631288766368023</c:v>
                </c:pt>
                <c:pt idx="1391">
                  <c:v>0</c:v>
                </c:pt>
                <c:pt idx="1392">
                  <c:v>34.559834938101787</c:v>
                </c:pt>
                <c:pt idx="1393">
                  <c:v>34.183673469387756</c:v>
                </c:pt>
                <c:pt idx="1394">
                  <c:v>33.906882591093115</c:v>
                </c:pt>
                <c:pt idx="1395">
                  <c:v>31.618887015177066</c:v>
                </c:pt>
                <c:pt idx="1396">
                  <c:v>31.341412452987882</c:v>
                </c:pt>
                <c:pt idx="1397">
                  <c:v>33.322281167108756</c:v>
                </c:pt>
                <c:pt idx="1398">
                  <c:v>33.256121773659828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33.99457443201085</c:v>
                </c:pt>
                <c:pt idx="1405">
                  <c:v>34.203343568747869</c:v>
                </c:pt>
                <c:pt idx="1406">
                  <c:v>34.379286694101509</c:v>
                </c:pt>
                <c:pt idx="1407">
                  <c:v>34.521349862258951</c:v>
                </c:pt>
                <c:pt idx="1408">
                  <c:v>0</c:v>
                </c:pt>
                <c:pt idx="1409">
                  <c:v>34.845324991310392</c:v>
                </c:pt>
                <c:pt idx="1410">
                  <c:v>0</c:v>
                </c:pt>
                <c:pt idx="1411">
                  <c:v>34.954672245467229</c:v>
                </c:pt>
                <c:pt idx="1412">
                  <c:v>34.664591977869982</c:v>
                </c:pt>
                <c:pt idx="1413">
                  <c:v>0</c:v>
                </c:pt>
                <c:pt idx="1414">
                  <c:v>34.794530056920728</c:v>
                </c:pt>
                <c:pt idx="1415">
                  <c:v>34.736659736659739</c:v>
                </c:pt>
                <c:pt idx="1416">
                  <c:v>34.772806104751993</c:v>
                </c:pt>
                <c:pt idx="1417">
                  <c:v>34.700588438906195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35.16174402250352</c:v>
                </c:pt>
                <c:pt idx="1423">
                  <c:v>35.2112676056338</c:v>
                </c:pt>
                <c:pt idx="1424">
                  <c:v>35.16174402250352</c:v>
                </c:pt>
                <c:pt idx="1425">
                  <c:v>35.06311360448808</c:v>
                </c:pt>
                <c:pt idx="1426">
                  <c:v>34.120734908136484</c:v>
                </c:pt>
                <c:pt idx="1427">
                  <c:v>33.871808233454921</c:v>
                </c:pt>
                <c:pt idx="1428">
                  <c:v>33.62648732540093</c:v>
                </c:pt>
                <c:pt idx="1429">
                  <c:v>33.265097236438073</c:v>
                </c:pt>
                <c:pt idx="1430">
                  <c:v>33.112582781456958</c:v>
                </c:pt>
                <c:pt idx="1431">
                  <c:v>33.045246568378239</c:v>
                </c:pt>
                <c:pt idx="1432">
                  <c:v>32.795156407669019</c:v>
                </c:pt>
                <c:pt idx="1433">
                  <c:v>32.894736842105267</c:v>
                </c:pt>
                <c:pt idx="1434">
                  <c:v>32.751091703056765</c:v>
                </c:pt>
                <c:pt idx="1435">
                  <c:v>32.644178454842219</c:v>
                </c:pt>
                <c:pt idx="1436">
                  <c:v>32.644178454842219</c:v>
                </c:pt>
                <c:pt idx="1437">
                  <c:v>32.520325203252035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34.266133637921186</c:v>
                </c:pt>
                <c:pt idx="1443">
                  <c:v>34.129692832764505</c:v>
                </c:pt>
                <c:pt idx="1444">
                  <c:v>33.840947546531304</c:v>
                </c:pt>
                <c:pt idx="1445">
                  <c:v>33.783783783783782</c:v>
                </c:pt>
                <c:pt idx="1446">
                  <c:v>33.936651583710407</c:v>
                </c:pt>
                <c:pt idx="1447">
                  <c:v>33.463469046291131</c:v>
                </c:pt>
                <c:pt idx="1448">
                  <c:v>33.388981636060102</c:v>
                </c:pt>
                <c:pt idx="1449">
                  <c:v>33.204205866076371</c:v>
                </c:pt>
                <c:pt idx="1450">
                  <c:v>32.87671232876712</c:v>
                </c:pt>
                <c:pt idx="1451">
                  <c:v>32.644178454842219</c:v>
                </c:pt>
                <c:pt idx="1452">
                  <c:v>32.258064516129032</c:v>
                </c:pt>
                <c:pt idx="1453">
                  <c:v>32.485110990795881</c:v>
                </c:pt>
                <c:pt idx="1454">
                  <c:v>32.327586206896548</c:v>
                </c:pt>
                <c:pt idx="1455">
                  <c:v>32.921810699588477</c:v>
                </c:pt>
                <c:pt idx="1456">
                  <c:v>33.314825097168239</c:v>
                </c:pt>
                <c:pt idx="1457">
                  <c:v>33.879164313946923</c:v>
                </c:pt>
                <c:pt idx="1458">
                  <c:v>0</c:v>
                </c:pt>
                <c:pt idx="1459">
                  <c:v>35.273368606701943</c:v>
                </c:pt>
                <c:pt idx="1460">
                  <c:v>35.118525021949075</c:v>
                </c:pt>
                <c:pt idx="1461">
                  <c:v>35.492457852706302</c:v>
                </c:pt>
                <c:pt idx="1462">
                  <c:v>35.682426404995539</c:v>
                </c:pt>
                <c:pt idx="1463">
                  <c:v>35.77817531305903</c:v>
                </c:pt>
                <c:pt idx="1464">
                  <c:v>35.682426404995539</c:v>
                </c:pt>
                <c:pt idx="1465">
                  <c:v>35.682426404995539</c:v>
                </c:pt>
                <c:pt idx="1466">
                  <c:v>35.555555555555557</c:v>
                </c:pt>
                <c:pt idx="1467">
                  <c:v>35.874439461883405</c:v>
                </c:pt>
                <c:pt idx="1468">
                  <c:v>35.874439461883405</c:v>
                </c:pt>
                <c:pt idx="1469">
                  <c:v>35.938903863432166</c:v>
                </c:pt>
                <c:pt idx="1470">
                  <c:v>36.166365280289334</c:v>
                </c:pt>
                <c:pt idx="1471">
                  <c:v>36.199095022624434</c:v>
                </c:pt>
                <c:pt idx="1472">
                  <c:v>36.264732547597461</c:v>
                </c:pt>
                <c:pt idx="1473">
                  <c:v>36.429872495446268</c:v>
                </c:pt>
                <c:pt idx="1474">
                  <c:v>36.330608537693003</c:v>
                </c:pt>
                <c:pt idx="1475">
                  <c:v>36.264732547597461</c:v>
                </c:pt>
                <c:pt idx="1476">
                  <c:v>36.133694670280036</c:v>
                </c:pt>
                <c:pt idx="1477">
                  <c:v>36.264732547597461</c:v>
                </c:pt>
                <c:pt idx="1478">
                  <c:v>36.264732547597461</c:v>
                </c:pt>
                <c:pt idx="1479">
                  <c:v>36.382850241545896</c:v>
                </c:pt>
                <c:pt idx="1480">
                  <c:v>36.541727316836486</c:v>
                </c:pt>
                <c:pt idx="1481">
                  <c:v>36.435655539429128</c:v>
                </c:pt>
                <c:pt idx="1482">
                  <c:v>36.382850241545896</c:v>
                </c:pt>
                <c:pt idx="1483">
                  <c:v>35.494557501183152</c:v>
                </c:pt>
                <c:pt idx="1484">
                  <c:v>36.594995140913504</c:v>
                </c:pt>
                <c:pt idx="1485">
                  <c:v>36.541727316836486</c:v>
                </c:pt>
                <c:pt idx="1486">
                  <c:v>0</c:v>
                </c:pt>
                <c:pt idx="1487">
                  <c:v>36.782661782661783</c:v>
                </c:pt>
                <c:pt idx="1488">
                  <c:v>36.675188702215728</c:v>
                </c:pt>
                <c:pt idx="1489">
                  <c:v>36.701998050682263</c:v>
                </c:pt>
                <c:pt idx="1490">
                  <c:v>36.675188702215728</c:v>
                </c:pt>
                <c:pt idx="1491">
                  <c:v>35.277516462841014</c:v>
                </c:pt>
                <c:pt idx="1492">
                  <c:v>34.722222222222221</c:v>
                </c:pt>
                <c:pt idx="1493">
                  <c:v>0</c:v>
                </c:pt>
                <c:pt idx="1494">
                  <c:v>35.837497025933857</c:v>
                </c:pt>
                <c:pt idx="1495">
                  <c:v>35.710052157420577</c:v>
                </c:pt>
                <c:pt idx="1496">
                  <c:v>34.396955503512878</c:v>
                </c:pt>
                <c:pt idx="1497">
                  <c:v>36.153289949385396</c:v>
                </c:pt>
                <c:pt idx="1498">
                  <c:v>36.310820624546118</c:v>
                </c:pt>
                <c:pt idx="1499">
                  <c:v>36.310820624546118</c:v>
                </c:pt>
                <c:pt idx="1500">
                  <c:v>0</c:v>
                </c:pt>
                <c:pt idx="1501">
                  <c:v>36.469730123997081</c:v>
                </c:pt>
                <c:pt idx="1502">
                  <c:v>36.469730123997081</c:v>
                </c:pt>
                <c:pt idx="1503">
                  <c:v>36.549707602339183</c:v>
                </c:pt>
                <c:pt idx="1504">
                  <c:v>36.549707602339183</c:v>
                </c:pt>
                <c:pt idx="1505">
                  <c:v>36.710719530102786</c:v>
                </c:pt>
                <c:pt idx="1506">
                  <c:v>36.873156342182888</c:v>
                </c:pt>
                <c:pt idx="1507">
                  <c:v>35.66953097028285</c:v>
                </c:pt>
                <c:pt idx="1508">
                  <c:v>35.977693829825505</c:v>
                </c:pt>
                <c:pt idx="1509">
                  <c:v>35.593521978999824</c:v>
                </c:pt>
                <c:pt idx="1510">
                  <c:v>35.442140705298598</c:v>
                </c:pt>
                <c:pt idx="1511">
                  <c:v>35.385704175513091</c:v>
                </c:pt>
                <c:pt idx="1512">
                  <c:v>35.385704175513091</c:v>
                </c:pt>
                <c:pt idx="1513">
                  <c:v>35.236081747709655</c:v>
                </c:pt>
                <c:pt idx="1514">
                  <c:v>35.333098756744079</c:v>
                </c:pt>
                <c:pt idx="1515">
                  <c:v>35.385704175513091</c:v>
                </c:pt>
                <c:pt idx="1516">
                  <c:v>35.55830972615675</c:v>
                </c:pt>
                <c:pt idx="1517">
                  <c:v>35.634019399101014</c:v>
                </c:pt>
                <c:pt idx="1518">
                  <c:v>35.55830972615675</c:v>
                </c:pt>
                <c:pt idx="1519">
                  <c:v>35.634019399101014</c:v>
                </c:pt>
                <c:pt idx="1520">
                  <c:v>35.760921177587846</c:v>
                </c:pt>
                <c:pt idx="1521">
                  <c:v>35.634019399101014</c:v>
                </c:pt>
                <c:pt idx="1522">
                  <c:v>35.735468564650056</c:v>
                </c:pt>
                <c:pt idx="1523">
                  <c:v>35.217467864060573</c:v>
                </c:pt>
                <c:pt idx="1524">
                  <c:v>26.649858457183299</c:v>
                </c:pt>
                <c:pt idx="1525">
                  <c:v>35.308251289263943</c:v>
                </c:pt>
                <c:pt idx="1526">
                  <c:v>0</c:v>
                </c:pt>
                <c:pt idx="1527">
                  <c:v>35.385704175513091</c:v>
                </c:pt>
                <c:pt idx="1528">
                  <c:v>0</c:v>
                </c:pt>
                <c:pt idx="1529">
                  <c:v>36.242319508448539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36.917892156862742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37.537537537537538</c:v>
                </c:pt>
                <c:pt idx="1544">
                  <c:v>0</c:v>
                </c:pt>
                <c:pt idx="1545">
                  <c:v>37.622272385252067</c:v>
                </c:pt>
                <c:pt idx="1546">
                  <c:v>37.622272385252067</c:v>
                </c:pt>
                <c:pt idx="1547">
                  <c:v>37.579857196542655</c:v>
                </c:pt>
                <c:pt idx="1548">
                  <c:v>36.972263132056945</c:v>
                </c:pt>
                <c:pt idx="1549">
                  <c:v>36.092396535129929</c:v>
                </c:pt>
                <c:pt idx="1550">
                  <c:v>35.427491733585263</c:v>
                </c:pt>
                <c:pt idx="1551">
                  <c:v>0</c:v>
                </c:pt>
                <c:pt idx="1552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19424"/>
        <c:axId val="44520960"/>
      </c:scatterChart>
      <c:valAx>
        <c:axId val="44519424"/>
        <c:scaling>
          <c:orientation val="minMax"/>
          <c:max val="1000"/>
        </c:scaling>
        <c:delete val="0"/>
        <c:axPos val="b"/>
        <c:numFmt formatCode="_(* #,##0_);_(* \(#,##0\);_(* &quot;-&quot;_);_(@_)" sourceLinked="0"/>
        <c:majorTickMark val="out"/>
        <c:minorTickMark val="none"/>
        <c:tickLblPos val="nextTo"/>
        <c:crossAx val="44520960"/>
        <c:crosses val="autoZero"/>
        <c:crossBetween val="midCat"/>
      </c:valAx>
      <c:valAx>
        <c:axId val="44520960"/>
        <c:scaling>
          <c:orientation val="minMax"/>
          <c:max val="39"/>
          <c:min val="2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45194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430924</xdr:colOff>
      <xdr:row>1528</xdr:row>
      <xdr:rowOff>121525</xdr:rowOff>
    </xdr:from>
    <xdr:to>
      <xdr:col>7</xdr:col>
      <xdr:colOff>438806</xdr:colOff>
      <xdr:row>1545</xdr:row>
      <xdr:rowOff>112001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K50"/>
  <sheetViews>
    <sheetView zoomScale="75" workbookViewId="0">
      <selection activeCell="I4" sqref="I4"/>
    </sheetView>
  </sheetViews>
  <sheetFormatPr defaultRowHeight="12.75" x14ac:dyDescent="0.2"/>
  <cols>
    <col min="1" max="1" width="13.85546875" customWidth="1"/>
    <col min="2" max="2" width="12.5703125" customWidth="1"/>
    <col min="3" max="3" width="11.140625" customWidth="1"/>
    <col min="5" max="5" width="11.140625" customWidth="1"/>
    <col min="7" max="7" width="8" customWidth="1"/>
    <col min="8" max="8" width="8.140625" customWidth="1"/>
    <col min="9" max="9" width="14.42578125" customWidth="1"/>
  </cols>
  <sheetData>
    <row r="1" spans="1:11" ht="12.75" customHeight="1" x14ac:dyDescent="0.2">
      <c r="A1" s="137" t="s">
        <v>0</v>
      </c>
      <c r="B1" s="137"/>
      <c r="C1" s="137"/>
      <c r="D1" s="137"/>
      <c r="E1" s="137"/>
      <c r="F1" s="137"/>
      <c r="G1" s="137"/>
      <c r="H1" s="137"/>
      <c r="I1" s="137"/>
    </row>
    <row r="2" spans="1:11" ht="12.75" customHeight="1" x14ac:dyDescent="0.2">
      <c r="A2" s="137"/>
      <c r="B2" s="137"/>
      <c r="C2" s="137"/>
      <c r="D2" s="137"/>
      <c r="E2" s="137"/>
      <c r="F2" s="137"/>
      <c r="G2" s="137"/>
      <c r="H2" s="137"/>
      <c r="I2" s="137"/>
    </row>
    <row r="3" spans="1:11" ht="15" x14ac:dyDescent="0.2">
      <c r="A3" s="2"/>
      <c r="B3" s="2"/>
      <c r="C3" s="2"/>
      <c r="D3" s="2"/>
      <c r="E3" s="2"/>
      <c r="F3" s="2"/>
      <c r="G3" s="2"/>
      <c r="H3" s="2"/>
      <c r="I3" s="3" t="s">
        <v>33</v>
      </c>
      <c r="J3" t="s">
        <v>33</v>
      </c>
      <c r="K3" t="s">
        <v>33</v>
      </c>
    </row>
    <row r="4" spans="1:11" ht="15" x14ac:dyDescent="0.2">
      <c r="A4" s="2"/>
      <c r="B4" s="2"/>
      <c r="C4" s="2"/>
      <c r="D4" s="2"/>
      <c r="E4" s="2"/>
      <c r="F4" s="2"/>
      <c r="G4" s="2"/>
      <c r="H4" s="2" t="s">
        <v>1</v>
      </c>
      <c r="I4" s="22">
        <v>41240</v>
      </c>
      <c r="J4" s="16">
        <f>I4-1</f>
        <v>41239</v>
      </c>
      <c r="K4" s="16">
        <f>J4+1</f>
        <v>41240</v>
      </c>
    </row>
    <row r="5" spans="1:11" ht="15" x14ac:dyDescent="0.2">
      <c r="A5" s="2" t="s">
        <v>3</v>
      </c>
      <c r="B5" s="2"/>
      <c r="C5" s="2"/>
      <c r="D5" s="2"/>
      <c r="E5" s="2"/>
      <c r="F5" s="2"/>
      <c r="G5" s="2"/>
      <c r="H5" s="2" t="s">
        <v>2</v>
      </c>
      <c r="I5" s="4">
        <f>I4</f>
        <v>41240</v>
      </c>
    </row>
    <row r="6" spans="1:11" ht="15.75" x14ac:dyDescent="0.25">
      <c r="A6" s="2" t="s">
        <v>4</v>
      </c>
      <c r="B6" s="17" t="e">
        <f>DGET(swiftdata,"SW1Head",I3:I4)</f>
        <v>#REF!</v>
      </c>
      <c r="C6" s="2"/>
      <c r="D6" s="2"/>
      <c r="E6" s="2"/>
      <c r="F6" s="2"/>
      <c r="G6" s="2"/>
      <c r="H6" s="2"/>
      <c r="I6" s="2"/>
    </row>
    <row r="7" spans="1:11" ht="15.75" x14ac:dyDescent="0.25">
      <c r="A7" s="2" t="s">
        <v>5</v>
      </c>
      <c r="B7" s="17" t="e">
        <f>DGET(swiftdata,"SW2Head",I3:I4)</f>
        <v>#REF!</v>
      </c>
      <c r="C7" s="2"/>
      <c r="D7" s="2"/>
      <c r="E7" s="2"/>
      <c r="F7" s="2"/>
      <c r="G7" s="2"/>
      <c r="H7" s="2"/>
      <c r="I7" s="2"/>
    </row>
    <row r="8" spans="1:11" ht="15" x14ac:dyDescent="0.2">
      <c r="A8" s="2"/>
      <c r="B8" s="2"/>
      <c r="C8" s="2"/>
      <c r="D8" s="2"/>
      <c r="E8" s="2"/>
      <c r="F8" s="2"/>
      <c r="G8" s="2"/>
      <c r="H8" s="2"/>
      <c r="I8" s="2"/>
    </row>
    <row r="9" spans="1:11" ht="15.75" x14ac:dyDescent="0.25">
      <c r="A9" s="2" t="s">
        <v>6</v>
      </c>
      <c r="B9" s="2"/>
      <c r="C9" s="6" t="e">
        <f>DGET(swiftdata,"SW2Sched",I3:I4)</f>
        <v>#REF!</v>
      </c>
      <c r="D9" s="2" t="s">
        <v>7</v>
      </c>
      <c r="E9" s="6" t="e">
        <f>DGET(swiftdata,"SW2Hours",I3:I4)</f>
        <v>#REF!</v>
      </c>
      <c r="F9" s="2" t="s">
        <v>8</v>
      </c>
      <c r="G9" s="9" t="e">
        <f>IF(C9=0,0,(ROUND((C9/E9),0)))</f>
        <v>#REF!</v>
      </c>
      <c r="H9" s="2" t="s">
        <v>9</v>
      </c>
      <c r="I9" s="2"/>
    </row>
    <row r="10" spans="1:11" ht="15" x14ac:dyDescent="0.2">
      <c r="A10" s="2"/>
      <c r="B10" s="2"/>
      <c r="C10" s="7"/>
      <c r="D10" s="2"/>
      <c r="E10" s="7"/>
      <c r="F10" s="2"/>
      <c r="G10" s="7"/>
      <c r="H10" s="2"/>
      <c r="I10" s="2"/>
    </row>
    <row r="11" spans="1:11" ht="15.75" x14ac:dyDescent="0.25">
      <c r="A11" s="2"/>
      <c r="B11" s="2"/>
      <c r="C11" s="2"/>
      <c r="D11" s="2"/>
      <c r="E11" s="2"/>
      <c r="F11" s="2"/>
      <c r="G11" s="2"/>
      <c r="H11" s="8" t="s">
        <v>10</v>
      </c>
      <c r="I11" s="9" t="e">
        <f>IF(C9=0,0,(ROUND(((C9/E9)/0.26),0)))</f>
        <v>#REF!</v>
      </c>
    </row>
    <row r="12" spans="1:11" ht="15.75" x14ac:dyDescent="0.25">
      <c r="A12" s="2"/>
      <c r="B12" s="2"/>
      <c r="C12" s="2"/>
      <c r="D12" s="2"/>
      <c r="E12" s="2"/>
      <c r="F12" s="2"/>
      <c r="G12" s="2"/>
      <c r="H12" s="8" t="s">
        <v>11</v>
      </c>
      <c r="I12" s="10" t="e">
        <f>ROUND((I11*0.74),0)</f>
        <v>#REF!</v>
      </c>
    </row>
    <row r="13" spans="1:11" ht="15.75" x14ac:dyDescent="0.25">
      <c r="A13" s="2"/>
      <c r="B13" s="2"/>
      <c r="C13" s="2"/>
      <c r="D13" s="2"/>
      <c r="E13" s="2"/>
      <c r="F13" s="2"/>
      <c r="G13" s="2"/>
      <c r="H13" s="8" t="s">
        <v>12</v>
      </c>
      <c r="I13" s="10" t="e">
        <f>I11-I12</f>
        <v>#REF!</v>
      </c>
    </row>
    <row r="14" spans="1:11" ht="15.75" x14ac:dyDescent="0.25">
      <c r="A14" s="2" t="s">
        <v>13</v>
      </c>
      <c r="B14" s="2"/>
      <c r="C14" s="2"/>
      <c r="D14" s="6" t="e">
        <f>IF(I12&lt;93,1,IF(I12&lt;167,2,3))</f>
        <v>#REF!</v>
      </c>
      <c r="E14" s="2" t="s">
        <v>14</v>
      </c>
      <c r="F14" s="6" t="e">
        <f>IF(B7&lt;125,IF(I13&gt;33,2,1),IF(I13&gt;39,2,1))</f>
        <v>#REF!</v>
      </c>
      <c r="G14" s="2" t="s">
        <v>15</v>
      </c>
      <c r="H14" s="2"/>
      <c r="I14" s="2"/>
    </row>
    <row r="15" spans="1:11" ht="15" x14ac:dyDescent="0.2">
      <c r="A15" s="2" t="s">
        <v>16</v>
      </c>
      <c r="B15" s="2"/>
      <c r="C15" s="2"/>
      <c r="D15" s="2"/>
      <c r="E15" s="2"/>
      <c r="F15" s="7"/>
      <c r="G15" s="2"/>
      <c r="H15" s="7"/>
      <c r="I15" s="2"/>
    </row>
    <row r="16" spans="1:11" ht="15" x14ac:dyDescent="0.2">
      <c r="A16" s="2"/>
      <c r="B16" s="2"/>
      <c r="C16" s="2"/>
      <c r="D16" s="2"/>
      <c r="E16" s="2"/>
      <c r="F16" s="7"/>
      <c r="G16" s="2"/>
      <c r="H16" s="7"/>
      <c r="I16" s="2"/>
    </row>
    <row r="17" spans="1:9" ht="15.75" x14ac:dyDescent="0.25">
      <c r="A17" s="30"/>
      <c r="B17" s="30"/>
      <c r="C17" s="12"/>
      <c r="D17" s="12"/>
      <c r="E17" s="12"/>
      <c r="F17" s="12"/>
      <c r="G17" s="2"/>
      <c r="H17" s="7"/>
      <c r="I17" s="2"/>
    </row>
    <row r="18" spans="1:9" ht="15.75" x14ac:dyDescent="0.25">
      <c r="A18" s="30"/>
      <c r="B18" s="30"/>
      <c r="C18" s="140"/>
      <c r="D18" s="140"/>
      <c r="E18" s="140"/>
      <c r="F18" s="140"/>
      <c r="G18" s="30"/>
      <c r="H18" s="2"/>
      <c r="I18" s="2"/>
    </row>
    <row r="19" spans="1:9" ht="15.75" x14ac:dyDescent="0.25">
      <c r="A19" s="36"/>
      <c r="B19" s="36"/>
      <c r="C19" s="141"/>
      <c r="D19" s="141"/>
      <c r="E19" s="139"/>
      <c r="F19" s="139"/>
      <c r="G19" s="33"/>
      <c r="H19" s="2"/>
      <c r="I19" s="2"/>
    </row>
    <row r="20" spans="1:9" ht="15.75" x14ac:dyDescent="0.25">
      <c r="A20" s="36"/>
      <c r="B20" s="36"/>
      <c r="C20" s="138"/>
      <c r="D20" s="138"/>
      <c r="E20" s="139"/>
      <c r="F20" s="139"/>
      <c r="G20" s="33"/>
      <c r="H20" s="2"/>
      <c r="I20" s="2"/>
    </row>
    <row r="21" spans="1:9" ht="15.75" x14ac:dyDescent="0.25">
      <c r="A21" s="36"/>
      <c r="B21" s="36"/>
      <c r="C21" s="138"/>
      <c r="D21" s="138"/>
      <c r="E21" s="139"/>
      <c r="F21" s="139"/>
      <c r="G21" s="33"/>
      <c r="H21" s="2"/>
      <c r="I21" s="2"/>
    </row>
    <row r="22" spans="1:9" ht="15.75" x14ac:dyDescent="0.25">
      <c r="A22" s="36"/>
      <c r="B22" s="36"/>
      <c r="C22" s="138"/>
      <c r="D22" s="138"/>
      <c r="E22" s="139"/>
      <c r="F22" s="139"/>
      <c r="G22" s="33"/>
      <c r="H22" s="2"/>
      <c r="I22" s="2"/>
    </row>
    <row r="23" spans="1:9" ht="15.75" x14ac:dyDescent="0.25">
      <c r="A23" s="36"/>
      <c r="B23" s="36"/>
      <c r="C23" s="138"/>
      <c r="D23" s="138"/>
      <c r="E23" s="139"/>
      <c r="F23" s="139"/>
      <c r="G23" s="33"/>
      <c r="H23" s="2"/>
      <c r="I23" s="2"/>
    </row>
    <row r="24" spans="1:9" ht="15.75" x14ac:dyDescent="0.25">
      <c r="A24" s="36"/>
      <c r="B24" s="36"/>
      <c r="C24" s="138"/>
      <c r="D24" s="138"/>
      <c r="E24" s="139"/>
      <c r="F24" s="139"/>
      <c r="G24" s="33"/>
      <c r="H24" s="2"/>
      <c r="I24" s="2"/>
    </row>
    <row r="25" spans="1:9" ht="15.75" x14ac:dyDescent="0.25">
      <c r="A25" s="36"/>
      <c r="B25" s="36"/>
      <c r="C25" s="138"/>
      <c r="D25" s="138"/>
      <c r="E25" s="139"/>
      <c r="F25" s="139"/>
      <c r="G25" s="33"/>
      <c r="H25" s="2"/>
      <c r="I25" s="2"/>
    </row>
    <row r="26" spans="1:9" ht="15.75" x14ac:dyDescent="0.25">
      <c r="A26" s="37"/>
      <c r="B26" s="37"/>
      <c r="C26" s="143"/>
      <c r="D26" s="143"/>
      <c r="E26" s="144"/>
      <c r="F26" s="144"/>
      <c r="G26" s="31"/>
      <c r="H26" s="5"/>
      <c r="I26" s="5"/>
    </row>
    <row r="27" spans="1:9" ht="15.75" x14ac:dyDescent="0.25">
      <c r="A27" s="35"/>
      <c r="B27" s="35"/>
      <c r="C27" s="145"/>
      <c r="D27" s="145"/>
      <c r="E27" s="146"/>
      <c r="F27" s="146"/>
      <c r="G27" s="33"/>
      <c r="H27" s="32"/>
      <c r="I27" s="7"/>
    </row>
    <row r="28" spans="1:9" ht="15.75" x14ac:dyDescent="0.25">
      <c r="A28" s="35"/>
      <c r="B28" s="35"/>
      <c r="C28" s="141"/>
      <c r="D28" s="141"/>
      <c r="G28" s="33"/>
    </row>
    <row r="29" spans="1:9" ht="15" x14ac:dyDescent="0.2">
      <c r="A29" s="35"/>
      <c r="B29" s="35"/>
      <c r="C29" s="141"/>
      <c r="D29" s="141"/>
      <c r="F29" s="147">
        <v>1848000</v>
      </c>
      <c r="G29" s="147"/>
    </row>
    <row r="30" spans="1:9" ht="15" x14ac:dyDescent="0.2">
      <c r="A30" s="35"/>
      <c r="B30" s="35"/>
      <c r="C30" s="141"/>
      <c r="D30" s="141"/>
      <c r="E30" s="126"/>
      <c r="F30" s="127"/>
      <c r="G30" s="5"/>
      <c r="H30" s="32"/>
      <c r="I30" s="7"/>
    </row>
    <row r="31" spans="1:9" ht="15.75" x14ac:dyDescent="0.25">
      <c r="A31" s="35"/>
      <c r="B31" s="35"/>
      <c r="C31" s="141"/>
      <c r="D31" s="141"/>
      <c r="E31" s="142"/>
      <c r="F31" s="142"/>
      <c r="G31" s="33"/>
      <c r="H31" s="32"/>
      <c r="I31" s="7"/>
    </row>
    <row r="32" spans="1:9" ht="15.75" x14ac:dyDescent="0.25">
      <c r="A32" s="35"/>
      <c r="B32" s="35"/>
      <c r="C32" s="141"/>
      <c r="D32" s="141"/>
      <c r="E32" s="142"/>
      <c r="F32" s="142"/>
      <c r="G32" s="33"/>
      <c r="I32" s="2"/>
    </row>
    <row r="33" spans="1:9" ht="15.75" x14ac:dyDescent="0.25">
      <c r="A33" s="35"/>
      <c r="B33" s="35"/>
      <c r="C33" s="141"/>
      <c r="D33" s="141"/>
      <c r="E33" s="142"/>
      <c r="F33" s="142"/>
      <c r="G33" s="33"/>
      <c r="I33" s="2"/>
    </row>
    <row r="34" spans="1:9" ht="15.75" x14ac:dyDescent="0.25">
      <c r="A34" s="35"/>
      <c r="B34" s="35"/>
      <c r="C34" s="141"/>
      <c r="D34" s="141"/>
      <c r="E34" s="142"/>
      <c r="F34" s="142"/>
      <c r="G34" s="33"/>
      <c r="I34" s="2"/>
    </row>
    <row r="35" spans="1:9" ht="15" customHeight="1" x14ac:dyDescent="0.2">
      <c r="A35" s="2"/>
      <c r="B35" s="2"/>
      <c r="C35" s="2"/>
      <c r="D35" s="2"/>
      <c r="E35" s="2"/>
      <c r="F35" s="2"/>
      <c r="G35" s="2"/>
      <c r="H35" s="2"/>
      <c r="I35" s="2"/>
    </row>
    <row r="36" spans="1:9" ht="15" x14ac:dyDescent="0.2">
      <c r="A36" s="2" t="s">
        <v>17</v>
      </c>
      <c r="B36" s="2"/>
      <c r="C36" s="2"/>
      <c r="D36" s="2"/>
      <c r="E36" s="2"/>
      <c r="F36" s="2"/>
      <c r="G36" s="2"/>
      <c r="H36" s="2"/>
      <c r="I36" s="2"/>
    </row>
    <row r="37" spans="1:9" ht="15.75" x14ac:dyDescent="0.25">
      <c r="A37" s="18" t="e">
        <f>C9*1000</f>
        <v>#REF!</v>
      </c>
      <c r="B37" s="11" t="s">
        <v>18</v>
      </c>
      <c r="C37" s="149" t="s">
        <v>19</v>
      </c>
      <c r="D37" s="150"/>
      <c r="E37" s="149" t="s">
        <v>20</v>
      </c>
      <c r="F37" s="2"/>
      <c r="G37" s="2"/>
      <c r="H37" s="2"/>
      <c r="I37" s="2"/>
    </row>
    <row r="38" spans="1:9" ht="15.75" x14ac:dyDescent="0.25">
      <c r="A38" s="30"/>
      <c r="B38" s="2" t="s">
        <v>21</v>
      </c>
      <c r="C38" s="149"/>
      <c r="D38" s="150"/>
      <c r="E38" s="149"/>
      <c r="F38" s="2"/>
      <c r="G38" s="2"/>
      <c r="H38" s="2"/>
      <c r="I38" s="2"/>
    </row>
    <row r="39" spans="1:9" ht="15.75" x14ac:dyDescent="0.25">
      <c r="A39" s="29"/>
      <c r="B39" s="2"/>
      <c r="C39" s="2"/>
      <c r="D39" s="2"/>
      <c r="E39" s="2"/>
      <c r="F39" s="2"/>
      <c r="G39" s="2"/>
      <c r="H39" s="2"/>
      <c r="I39" s="2"/>
    </row>
    <row r="40" spans="1:9" ht="15.75" x14ac:dyDescent="0.25">
      <c r="A40" s="23" t="e">
        <f>DGET(swiftdata,"PP",J3:J4)</f>
        <v>#REF!</v>
      </c>
      <c r="B40" s="21" t="s">
        <v>34</v>
      </c>
      <c r="C40" s="148" t="e">
        <f>(DGET(swiftdata,"SW2Inf",I3:I4))</f>
        <v>#REF!</v>
      </c>
      <c r="D40" s="148"/>
      <c r="E40" s="2" t="s">
        <v>22</v>
      </c>
      <c r="F40" s="135"/>
      <c r="G40" s="135"/>
      <c r="H40" s="7" t="s">
        <v>20</v>
      </c>
      <c r="I40" s="7"/>
    </row>
    <row r="41" spans="1:9" ht="15" customHeight="1" x14ac:dyDescent="0.2">
      <c r="A41" s="134" t="s">
        <v>23</v>
      </c>
      <c r="B41" s="134"/>
      <c r="C41" s="133" t="s">
        <v>35</v>
      </c>
      <c r="D41" s="133"/>
      <c r="E41" s="20"/>
      <c r="F41" s="133" t="s">
        <v>24</v>
      </c>
      <c r="G41" s="133"/>
      <c r="H41" s="2"/>
      <c r="I41" s="2"/>
    </row>
    <row r="42" spans="1:9" ht="15" x14ac:dyDescent="0.2">
      <c r="A42" s="2"/>
      <c r="B42" s="2"/>
      <c r="C42" s="2"/>
      <c r="D42" s="2"/>
      <c r="E42" s="2"/>
      <c r="F42" s="2"/>
      <c r="G42" s="2"/>
      <c r="H42" s="2"/>
      <c r="I42" s="2"/>
    </row>
    <row r="43" spans="1:9" ht="15.75" x14ac:dyDescent="0.25">
      <c r="A43" s="2" t="s">
        <v>25</v>
      </c>
      <c r="B43" s="2"/>
      <c r="C43" s="135" t="e">
        <f>DGET(swiftdata,"PP",K3:K4)</f>
        <v>#REF!</v>
      </c>
      <c r="D43" s="135"/>
      <c r="E43" s="2" t="s">
        <v>26</v>
      </c>
      <c r="F43" s="2"/>
      <c r="G43" s="2"/>
      <c r="H43" s="2"/>
      <c r="I43" s="2"/>
    </row>
    <row r="44" spans="1:9" ht="15" x14ac:dyDescent="0.2">
      <c r="A44" s="2"/>
      <c r="B44" s="2"/>
      <c r="C44" s="14"/>
      <c r="D44" s="14"/>
      <c r="E44" s="2"/>
      <c r="F44" s="2"/>
      <c r="G44" s="2"/>
      <c r="H44" s="2"/>
      <c r="I44" s="2"/>
    </row>
    <row r="45" spans="1:9" ht="15" x14ac:dyDescent="0.2">
      <c r="A45" s="2" t="s">
        <v>27</v>
      </c>
      <c r="B45" s="2"/>
      <c r="C45" s="5"/>
      <c r="D45" s="5"/>
      <c r="E45" s="2" t="s">
        <v>48</v>
      </c>
      <c r="F45" s="2"/>
      <c r="G45" s="2"/>
      <c r="H45" s="2"/>
      <c r="I45" s="2"/>
    </row>
    <row r="46" spans="1:9" ht="15" x14ac:dyDescent="0.2">
      <c r="A46" s="2"/>
      <c r="B46" s="2"/>
      <c r="C46" s="14"/>
      <c r="D46" s="14"/>
      <c r="E46" s="2"/>
      <c r="F46" s="2"/>
      <c r="G46" s="2"/>
      <c r="H46" s="2"/>
      <c r="I46" s="2"/>
    </row>
    <row r="47" spans="1:9" ht="15.75" x14ac:dyDescent="0.25">
      <c r="A47" s="2"/>
      <c r="B47" s="2"/>
      <c r="C47" s="136" t="e">
        <f>DGET(swiftdata,"InfP",K3:K4)</f>
        <v>#REF!</v>
      </c>
      <c r="D47" s="136"/>
      <c r="E47" s="2" t="s">
        <v>46</v>
      </c>
      <c r="F47" s="2"/>
      <c r="G47" s="2"/>
      <c r="H47" s="2"/>
      <c r="I47" s="2"/>
    </row>
    <row r="48" spans="1:9" ht="15" x14ac:dyDescent="0.2">
      <c r="A48" s="2"/>
      <c r="B48" s="2"/>
      <c r="C48" s="2"/>
      <c r="D48" s="2"/>
      <c r="E48" s="2"/>
      <c r="F48" s="2"/>
      <c r="G48" s="2"/>
      <c r="H48" s="2"/>
      <c r="I48" s="2"/>
    </row>
    <row r="49" spans="1:9" ht="15" x14ac:dyDescent="0.2">
      <c r="A49" s="5"/>
      <c r="B49" s="5"/>
      <c r="C49" s="13" t="s">
        <v>28</v>
      </c>
      <c r="D49" s="5"/>
      <c r="E49" s="5"/>
      <c r="F49" s="12" t="s">
        <v>19</v>
      </c>
      <c r="G49" s="5"/>
      <c r="H49" s="5"/>
      <c r="I49" s="2"/>
    </row>
    <row r="50" spans="1:9" ht="15" customHeight="1" x14ac:dyDescent="0.2">
      <c r="A50" s="133" t="s">
        <v>29</v>
      </c>
      <c r="B50" s="133"/>
      <c r="C50" s="2"/>
      <c r="D50" s="133" t="s">
        <v>30</v>
      </c>
      <c r="E50" s="133"/>
      <c r="F50" s="2"/>
      <c r="G50" s="133" t="s">
        <v>31</v>
      </c>
      <c r="H50" s="133"/>
      <c r="I50" s="2"/>
    </row>
  </sheetData>
  <mergeCells count="46">
    <mergeCell ref="C40:D40"/>
    <mergeCell ref="F40:G40"/>
    <mergeCell ref="C34:D34"/>
    <mergeCell ref="E34:F34"/>
    <mergeCell ref="C37:C38"/>
    <mergeCell ref="D37:D38"/>
    <mergeCell ref="E37:E38"/>
    <mergeCell ref="C33:D33"/>
    <mergeCell ref="E33:F33"/>
    <mergeCell ref="C30:D30"/>
    <mergeCell ref="C31:D31"/>
    <mergeCell ref="C25:D25"/>
    <mergeCell ref="E25:F25"/>
    <mergeCell ref="C26:D26"/>
    <mergeCell ref="E26:F26"/>
    <mergeCell ref="C27:D27"/>
    <mergeCell ref="E27:F27"/>
    <mergeCell ref="E31:F31"/>
    <mergeCell ref="C28:D28"/>
    <mergeCell ref="C29:D29"/>
    <mergeCell ref="C32:D32"/>
    <mergeCell ref="E32:F32"/>
    <mergeCell ref="F29:G29"/>
    <mergeCell ref="C22:D22"/>
    <mergeCell ref="E22:F22"/>
    <mergeCell ref="C23:D23"/>
    <mergeCell ref="E23:F23"/>
    <mergeCell ref="C24:D24"/>
    <mergeCell ref="E24:F24"/>
    <mergeCell ref="A1:I2"/>
    <mergeCell ref="C20:D20"/>
    <mergeCell ref="E20:F20"/>
    <mergeCell ref="C21:D21"/>
    <mergeCell ref="E21:F21"/>
    <mergeCell ref="C18:D18"/>
    <mergeCell ref="E18:F18"/>
    <mergeCell ref="C19:D19"/>
    <mergeCell ref="E19:F19"/>
    <mergeCell ref="A50:B50"/>
    <mergeCell ref="D50:E50"/>
    <mergeCell ref="G50:H50"/>
    <mergeCell ref="A41:B41"/>
    <mergeCell ref="F41:G41"/>
    <mergeCell ref="C43:D43"/>
    <mergeCell ref="C47:D47"/>
    <mergeCell ref="C41:D41"/>
  </mergeCells>
  <phoneticPr fontId="0" type="noConversion"/>
  <pageMargins left="0.75" right="0.75" top="1" bottom="1" header="0.5" footer="0.5"/>
  <pageSetup scale="87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J2683"/>
  <sheetViews>
    <sheetView zoomScale="75" workbookViewId="0">
      <pane ySplit="3555" topLeftCell="A2631" activePane="bottomLeft"/>
      <selection activeCell="C20" sqref="C20:F20"/>
      <selection pane="bottomLeft" activeCell="C2674" sqref="C2674"/>
    </sheetView>
  </sheetViews>
  <sheetFormatPr defaultColWidth="10.7109375" defaultRowHeight="12.75" x14ac:dyDescent="0.2"/>
  <cols>
    <col min="1" max="7" width="10.7109375" style="34"/>
    <col min="8" max="8" width="10.7109375" style="34" customWidth="1"/>
    <col min="9" max="9" width="11.7109375" style="34" customWidth="1"/>
    <col min="10" max="10" width="12.5703125" style="34" bestFit="1" customWidth="1"/>
    <col min="11" max="12" width="10.7109375" style="34" customWidth="1"/>
    <col min="13" max="13" width="12.42578125" style="34" customWidth="1"/>
    <col min="14" max="16384" width="10.7109375" style="34"/>
  </cols>
  <sheetData>
    <row r="1" spans="1:27" x14ac:dyDescent="0.2">
      <c r="B1" s="55" t="s">
        <v>3</v>
      </c>
      <c r="C1" s="56" t="e">
        <f>ROUND('Daily Sheet'!B6,0)</f>
        <v>#REF!</v>
      </c>
      <c r="D1" s="55" t="s">
        <v>47</v>
      </c>
      <c r="E1" s="70" t="e">
        <f>'Daily Sheet'!D14</f>
        <v>#REF!</v>
      </c>
      <c r="F1" s="55" t="s">
        <v>3</v>
      </c>
      <c r="G1" s="56" t="e">
        <f>ROUND('Daily Sheet'!B7,0)</f>
        <v>#REF!</v>
      </c>
      <c r="H1" s="55" t="s">
        <v>47</v>
      </c>
      <c r="I1" s="70" t="e">
        <f>'Daily Sheet'!F14</f>
        <v>#REF!</v>
      </c>
    </row>
    <row r="2" spans="1:27" ht="13.5" thickBot="1" x14ac:dyDescent="0.25">
      <c r="I2" s="41"/>
    </row>
    <row r="3" spans="1:27" ht="13.5" thickBot="1" x14ac:dyDescent="0.25">
      <c r="A3" s="57"/>
      <c r="B3" s="151" t="s">
        <v>14</v>
      </c>
      <c r="C3" s="152"/>
      <c r="D3" s="152"/>
      <c r="E3" s="152"/>
      <c r="F3" s="152"/>
      <c r="G3" s="152"/>
      <c r="H3" s="153"/>
      <c r="I3" s="71"/>
      <c r="J3" s="151" t="s">
        <v>15</v>
      </c>
      <c r="K3" s="152"/>
      <c r="L3" s="152"/>
      <c r="M3" s="152"/>
      <c r="N3" s="152"/>
      <c r="O3" s="152"/>
      <c r="P3" s="153"/>
      <c r="S3" s="72"/>
      <c r="T3" s="73"/>
      <c r="U3" s="74"/>
    </row>
    <row r="4" spans="1:27" x14ac:dyDescent="0.2">
      <c r="A4" s="58" t="s">
        <v>44</v>
      </c>
      <c r="B4" s="44"/>
      <c r="C4" s="52"/>
      <c r="D4" s="41"/>
      <c r="E4" s="52"/>
      <c r="F4" s="41"/>
      <c r="G4" s="52"/>
      <c r="H4" s="75"/>
      <c r="I4" s="76"/>
      <c r="J4" s="44"/>
      <c r="K4" s="52"/>
      <c r="L4" s="41"/>
      <c r="M4" s="52"/>
      <c r="N4" s="41"/>
      <c r="O4" s="52"/>
      <c r="P4" s="75"/>
      <c r="S4" s="77" t="s">
        <v>39</v>
      </c>
      <c r="T4" s="78" t="s">
        <v>43</v>
      </c>
      <c r="U4" s="74"/>
      <c r="V4" s="55"/>
      <c r="W4" s="55"/>
      <c r="X4" s="55"/>
      <c r="AA4" s="48" t="s">
        <v>54</v>
      </c>
    </row>
    <row r="5" spans="1:27" ht="13.5" thickBot="1" x14ac:dyDescent="0.25">
      <c r="A5" s="59" t="s">
        <v>42</v>
      </c>
      <c r="B5" s="60" t="s">
        <v>41</v>
      </c>
      <c r="C5" s="61" t="s">
        <v>60</v>
      </c>
      <c r="D5" s="54" t="s">
        <v>56</v>
      </c>
      <c r="E5" s="54" t="s">
        <v>57</v>
      </c>
      <c r="F5" s="54" t="s">
        <v>59</v>
      </c>
      <c r="G5" s="54" t="s">
        <v>39</v>
      </c>
      <c r="H5" s="54" t="s">
        <v>38</v>
      </c>
      <c r="I5" s="79"/>
      <c r="J5" s="60" t="s">
        <v>41</v>
      </c>
      <c r="K5" s="61" t="s">
        <v>60</v>
      </c>
      <c r="L5" s="54" t="s">
        <v>56</v>
      </c>
      <c r="M5" s="54" t="s">
        <v>57</v>
      </c>
      <c r="N5" s="54" t="s">
        <v>59</v>
      </c>
      <c r="O5" s="54" t="s">
        <v>39</v>
      </c>
      <c r="P5" s="80" t="s">
        <v>38</v>
      </c>
      <c r="S5" s="28" t="s">
        <v>37</v>
      </c>
      <c r="T5" s="27" t="s">
        <v>36</v>
      </c>
      <c r="U5" s="74"/>
      <c r="V5" s="74" t="s">
        <v>52</v>
      </c>
      <c r="W5" s="74"/>
      <c r="X5" s="74"/>
      <c r="Y5" s="52" t="s">
        <v>53</v>
      </c>
      <c r="AA5" s="48" t="s">
        <v>55</v>
      </c>
    </row>
    <row r="6" spans="1:27" x14ac:dyDescent="0.2">
      <c r="A6" s="62" t="e">
        <f>'Daily Sheet'!I11</f>
        <v>#REF!</v>
      </c>
      <c r="B6" s="63" t="e">
        <f>A6-J6</f>
        <v>#REF!</v>
      </c>
      <c r="C6" s="94">
        <v>1</v>
      </c>
      <c r="D6" s="95" t="e">
        <f>$C$1</f>
        <v>#REF!</v>
      </c>
      <c r="E6" s="81" t="e">
        <f>$E$1</f>
        <v>#REF!</v>
      </c>
      <c r="F6" s="81" t="e">
        <f>ROUND((B6/$E$1),0)</f>
        <v>#REF!</v>
      </c>
      <c r="G6" s="81" t="e">
        <f>DGET($A$23:$F$7968,$E$23,C5:F6)</f>
        <v>#VALUE!</v>
      </c>
      <c r="H6" s="81" t="e">
        <f>DGET($A$23:$F$7968,$F$23,C5:F6)</f>
        <v>#VALUE!</v>
      </c>
      <c r="I6" s="82"/>
      <c r="J6" s="63" t="e">
        <f>IF($I$1=2,V6,Y6)</f>
        <v>#REF!</v>
      </c>
      <c r="K6" s="94">
        <v>2</v>
      </c>
      <c r="L6" s="95" t="e">
        <f>$G$1</f>
        <v>#REF!</v>
      </c>
      <c r="M6" s="81" t="e">
        <f>$I$1</f>
        <v>#REF!</v>
      </c>
      <c r="N6" s="81" t="e">
        <f>ROUND(J6/$I$1,0)</f>
        <v>#REF!</v>
      </c>
      <c r="O6" s="81" t="e">
        <f>DGET($A$23:$F$7968,$E$23,K5:N6)</f>
        <v>#VALUE!</v>
      </c>
      <c r="P6" s="83" t="e">
        <f>DGET($A$23:$F$7981,6,K5:N6)</f>
        <v>#VALUE!</v>
      </c>
      <c r="S6" s="84" t="e">
        <f t="shared" ref="S6:S12" si="0">IF(G6&gt;0,(O6*$I$1)-(G6*$E$1),(-1*(O6*$I$1)-(G6*$E$1)))</f>
        <v>#VALUE!</v>
      </c>
      <c r="T6" s="85" t="e">
        <f>H6+P6</f>
        <v>#VALUE!</v>
      </c>
      <c r="U6" s="34" t="e">
        <f>IF(AA6=FALSE," ","x")</f>
        <v>#VALUE!</v>
      </c>
      <c r="V6" s="26" t="e">
        <f>V8+2</f>
        <v>#REF!</v>
      </c>
      <c r="Y6" s="34" t="e">
        <f>Y8+1</f>
        <v>#REF!</v>
      </c>
      <c r="AA6" s="74" t="e">
        <f>AND(S6&gt;0,S8&lt;0)</f>
        <v>#VALUE!</v>
      </c>
    </row>
    <row r="7" spans="1:27" ht="12.75" hidden="1" customHeight="1" x14ac:dyDescent="0.2">
      <c r="A7" s="62"/>
      <c r="B7" s="64" t="s">
        <v>41</v>
      </c>
      <c r="C7" s="53" t="s">
        <v>58</v>
      </c>
      <c r="D7" s="53" t="s">
        <v>56</v>
      </c>
      <c r="E7" s="53" t="s">
        <v>57</v>
      </c>
      <c r="F7" s="53" t="s">
        <v>59</v>
      </c>
      <c r="G7" s="53" t="s">
        <v>39</v>
      </c>
      <c r="H7" s="53" t="s">
        <v>38</v>
      </c>
      <c r="I7" s="82"/>
      <c r="J7" s="64" t="s">
        <v>41</v>
      </c>
      <c r="K7" s="53" t="s">
        <v>58</v>
      </c>
      <c r="L7" s="53" t="s">
        <v>56</v>
      </c>
      <c r="M7" s="53" t="s">
        <v>57</v>
      </c>
      <c r="N7" s="53" t="s">
        <v>59</v>
      </c>
      <c r="O7" s="53" t="s">
        <v>39</v>
      </c>
      <c r="P7" s="86" t="s">
        <v>38</v>
      </c>
      <c r="S7" s="84" t="e">
        <f t="shared" si="0"/>
        <v>#VALUE!</v>
      </c>
      <c r="T7" s="85"/>
      <c r="U7" s="34" t="str">
        <f t="shared" ref="U7:U20" si="1">IF(AA7=FALSE," ","x")</f>
        <v xml:space="preserve"> </v>
      </c>
      <c r="V7" s="26"/>
      <c r="AA7" s="74"/>
    </row>
    <row r="8" spans="1:27" x14ac:dyDescent="0.2">
      <c r="A8" s="65" t="e">
        <f>A6</f>
        <v>#REF!</v>
      </c>
      <c r="B8" s="66" t="e">
        <f>A8-J8</f>
        <v>#REF!</v>
      </c>
      <c r="C8" s="96">
        <v>1</v>
      </c>
      <c r="D8" s="97" t="e">
        <f>$C$1</f>
        <v>#REF!</v>
      </c>
      <c r="E8" s="53" t="e">
        <f>$E$1</f>
        <v>#REF!</v>
      </c>
      <c r="F8" s="53" t="e">
        <f>ROUND((B8/$E$1),0)</f>
        <v>#REF!</v>
      </c>
      <c r="G8" s="53" t="e">
        <f>DGET($A$23:$F$7968,$E$23,C7:F8)</f>
        <v>#VALUE!</v>
      </c>
      <c r="H8" s="86" t="e">
        <f>DGET($A$23:$F$7968,$F$23,C7:F8)</f>
        <v>#VALUE!</v>
      </c>
      <c r="I8" s="41"/>
      <c r="J8" s="66" t="e">
        <f>IF($I$1=2,V8,Y8)</f>
        <v>#REF!</v>
      </c>
      <c r="K8" s="96">
        <v>2</v>
      </c>
      <c r="L8" s="97" t="e">
        <f>$G$1</f>
        <v>#REF!</v>
      </c>
      <c r="M8" s="53" t="e">
        <f>$I$1</f>
        <v>#REF!</v>
      </c>
      <c r="N8" s="53" t="e">
        <f>ROUND(J8/$I$1,0)</f>
        <v>#REF!</v>
      </c>
      <c r="O8" s="53" t="e">
        <f>DGET($A$23:$F$7968,$E$23,K7:N8)</f>
        <v>#VALUE!</v>
      </c>
      <c r="P8" s="86" t="e">
        <f>DGET($A$23:$F$7981,6,K7:N8)</f>
        <v>#VALUE!</v>
      </c>
      <c r="S8" s="84" t="e">
        <f t="shared" si="0"/>
        <v>#VALUE!</v>
      </c>
      <c r="T8" s="85" t="e">
        <f>H8+P8</f>
        <v>#VALUE!</v>
      </c>
      <c r="U8" s="34" t="e">
        <f t="shared" si="1"/>
        <v>#VALUE!</v>
      </c>
      <c r="V8" s="26" t="e">
        <f>V10+2</f>
        <v>#REF!</v>
      </c>
      <c r="Y8" s="34" t="e">
        <f>Y10+1</f>
        <v>#REF!</v>
      </c>
      <c r="AA8" s="74" t="e">
        <f>AND(S8&gt;0,S10&lt;0)</f>
        <v>#VALUE!</v>
      </c>
    </row>
    <row r="9" spans="1:27" hidden="1" x14ac:dyDescent="0.2">
      <c r="A9" s="65"/>
      <c r="B9" s="64" t="s">
        <v>41</v>
      </c>
      <c r="C9" s="53" t="s">
        <v>58</v>
      </c>
      <c r="D9" s="53" t="s">
        <v>56</v>
      </c>
      <c r="E9" s="53" t="s">
        <v>57</v>
      </c>
      <c r="F9" s="53" t="s">
        <v>59</v>
      </c>
      <c r="G9" s="53" t="s">
        <v>39</v>
      </c>
      <c r="H9" s="86" t="s">
        <v>38</v>
      </c>
      <c r="J9" s="64" t="s">
        <v>41</v>
      </c>
      <c r="K9" s="53" t="s">
        <v>58</v>
      </c>
      <c r="L9" s="53" t="s">
        <v>56</v>
      </c>
      <c r="M9" s="53" t="s">
        <v>57</v>
      </c>
      <c r="N9" s="53" t="s">
        <v>59</v>
      </c>
      <c r="O9" s="53" t="s">
        <v>39</v>
      </c>
      <c r="P9" s="86" t="s">
        <v>38</v>
      </c>
      <c r="S9" s="84" t="e">
        <f t="shared" si="0"/>
        <v>#VALUE!</v>
      </c>
      <c r="T9" s="85"/>
      <c r="U9" s="34" t="str">
        <f t="shared" si="1"/>
        <v xml:space="preserve"> </v>
      </c>
      <c r="V9" s="26"/>
      <c r="AA9" s="74"/>
    </row>
    <row r="10" spans="1:27" x14ac:dyDescent="0.2">
      <c r="A10" s="65" t="e">
        <f>A8</f>
        <v>#REF!</v>
      </c>
      <c r="B10" s="66" t="e">
        <f>A10-J10</f>
        <v>#REF!</v>
      </c>
      <c r="C10" s="96">
        <v>1</v>
      </c>
      <c r="D10" s="97" t="e">
        <f>$C$1</f>
        <v>#REF!</v>
      </c>
      <c r="E10" s="53" t="e">
        <f>$E$1</f>
        <v>#REF!</v>
      </c>
      <c r="F10" s="53" t="e">
        <f>ROUND((B10/$E$1),0)</f>
        <v>#REF!</v>
      </c>
      <c r="G10" s="53" t="e">
        <f>DGET($A$23:$F$7968,$E$23,C9:F10)</f>
        <v>#VALUE!</v>
      </c>
      <c r="H10" s="86" t="e">
        <f>DGET($A$23:$F$7968,$F$23,C9:F10)</f>
        <v>#VALUE!</v>
      </c>
      <c r="J10" s="66" t="e">
        <f>IF($I$1=2,V10,Y10)</f>
        <v>#REF!</v>
      </c>
      <c r="K10" s="96">
        <v>2</v>
      </c>
      <c r="L10" s="97" t="e">
        <f>$G$1</f>
        <v>#REF!</v>
      </c>
      <c r="M10" s="53" t="e">
        <f>$I$1</f>
        <v>#REF!</v>
      </c>
      <c r="N10" s="53" t="e">
        <f>ROUND(J10/$I$1,0)</f>
        <v>#REF!</v>
      </c>
      <c r="O10" s="53" t="e">
        <f>DGET($A$23:$F$7968,$E$23,K9:N10)</f>
        <v>#VALUE!</v>
      </c>
      <c r="P10" s="86" t="e">
        <f>DGET($A$23:$F$7981,6,K9:N10)</f>
        <v>#VALUE!</v>
      </c>
      <c r="S10" s="84" t="e">
        <f t="shared" si="0"/>
        <v>#VALUE!</v>
      </c>
      <c r="T10" s="85" t="e">
        <f>H10+P10</f>
        <v>#VALUE!</v>
      </c>
      <c r="U10" s="34" t="e">
        <f t="shared" si="1"/>
        <v>#VALUE!</v>
      </c>
      <c r="V10" s="26" t="e">
        <f>V12+2</f>
        <v>#REF!</v>
      </c>
      <c r="Y10" s="34" t="e">
        <f>Y12+1</f>
        <v>#REF!</v>
      </c>
      <c r="AA10" s="74" t="e">
        <f>AND(S10&gt;0,S12&lt;0)</f>
        <v>#VALUE!</v>
      </c>
    </row>
    <row r="11" spans="1:27" ht="12.75" hidden="1" customHeight="1" x14ac:dyDescent="0.2">
      <c r="A11" s="67"/>
      <c r="B11" s="64" t="s">
        <v>41</v>
      </c>
      <c r="C11" s="53" t="s">
        <v>58</v>
      </c>
      <c r="D11" s="53" t="s">
        <v>56</v>
      </c>
      <c r="E11" s="53" t="s">
        <v>57</v>
      </c>
      <c r="F11" s="53" t="s">
        <v>59</v>
      </c>
      <c r="G11" s="53" t="s">
        <v>39</v>
      </c>
      <c r="H11" s="86" t="s">
        <v>38</v>
      </c>
      <c r="J11" s="64" t="s">
        <v>41</v>
      </c>
      <c r="K11" s="53" t="s">
        <v>58</v>
      </c>
      <c r="L11" s="53" t="s">
        <v>56</v>
      </c>
      <c r="M11" s="53" t="s">
        <v>57</v>
      </c>
      <c r="N11" s="53" t="s">
        <v>59</v>
      </c>
      <c r="O11" s="53" t="s">
        <v>39</v>
      </c>
      <c r="P11" s="86" t="s">
        <v>38</v>
      </c>
      <c r="S11" s="84" t="e">
        <f t="shared" si="0"/>
        <v>#VALUE!</v>
      </c>
      <c r="T11" s="85"/>
      <c r="U11" s="34" t="str">
        <f t="shared" si="1"/>
        <v xml:space="preserve"> </v>
      </c>
      <c r="V11" s="26"/>
      <c r="AA11" s="74"/>
    </row>
    <row r="12" spans="1:27" x14ac:dyDescent="0.2">
      <c r="A12" s="24" t="e">
        <f>A10</f>
        <v>#REF!</v>
      </c>
      <c r="B12" s="66" t="e">
        <f>A12-J12</f>
        <v>#REF!</v>
      </c>
      <c r="C12" s="96">
        <v>1</v>
      </c>
      <c r="D12" s="97" t="e">
        <f>$C$1</f>
        <v>#REF!</v>
      </c>
      <c r="E12" s="53" t="e">
        <f>$E$1</f>
        <v>#REF!</v>
      </c>
      <c r="F12" s="53" t="e">
        <f>ROUND((B12/$E$1),0)</f>
        <v>#REF!</v>
      </c>
      <c r="G12" s="53" t="e">
        <f>DGET($A$23:$F$7968,$E$23,C11:F12)</f>
        <v>#VALUE!</v>
      </c>
      <c r="H12" s="86" t="e">
        <f>DGET($A$23:$F$7968,$F$23,C11:F12)</f>
        <v>#VALUE!</v>
      </c>
      <c r="J12" s="66" t="e">
        <f>IF($I$1=2,V12,Y12)</f>
        <v>#REF!</v>
      </c>
      <c r="K12" s="96">
        <v>2</v>
      </c>
      <c r="L12" s="97" t="e">
        <f>$G$1</f>
        <v>#REF!</v>
      </c>
      <c r="M12" s="53" t="e">
        <f>$I$1</f>
        <v>#REF!</v>
      </c>
      <c r="N12" s="53" t="e">
        <f>ROUND(J12/$I$1,0)</f>
        <v>#REF!</v>
      </c>
      <c r="O12" s="53" t="e">
        <f>DGET($A$23:$F$7968,$E$23,K11:N12)</f>
        <v>#VALUE!</v>
      </c>
      <c r="P12" s="86" t="e">
        <f>DGET($A$23:$F$7981,6,K11:N12)</f>
        <v>#VALUE!</v>
      </c>
      <c r="S12" s="84" t="e">
        <f t="shared" si="0"/>
        <v>#VALUE!</v>
      </c>
      <c r="T12" s="85" t="e">
        <f>H12+P12</f>
        <v>#VALUE!</v>
      </c>
      <c r="U12" s="34" t="e">
        <f t="shared" si="1"/>
        <v>#VALUE!</v>
      </c>
      <c r="V12" s="26" t="e">
        <f>IF(X12="even",'Daily Sheet'!I13+W12,'Daily Sheet'!I13+1+W12)</f>
        <v>#REF!</v>
      </c>
      <c r="W12" s="34">
        <v>-3</v>
      </c>
      <c r="X12" s="48" t="e">
        <f>IF(MOD(('Daily Sheet'!I13+'HK Calcs'!W12),2)=1,"odd","even")</f>
        <v>#REF!</v>
      </c>
      <c r="Y12" s="34" t="e">
        <f>IF(I1=1,'Daily Sheet'!I13+'HK Calcs'!W12,0)</f>
        <v>#REF!</v>
      </c>
      <c r="AA12" s="74" t="e">
        <f>AND(S12&gt;0,S14&lt;0)</f>
        <v>#VALUE!</v>
      </c>
    </row>
    <row r="13" spans="1:27" ht="12.75" hidden="1" customHeight="1" x14ac:dyDescent="0.2">
      <c r="A13" s="24"/>
      <c r="B13" s="64" t="s">
        <v>41</v>
      </c>
      <c r="C13" s="53" t="s">
        <v>58</v>
      </c>
      <c r="D13" s="53" t="s">
        <v>56</v>
      </c>
      <c r="E13" s="53" t="s">
        <v>57</v>
      </c>
      <c r="F13" s="53" t="s">
        <v>59</v>
      </c>
      <c r="G13" s="53" t="s">
        <v>39</v>
      </c>
      <c r="H13" s="86" t="s">
        <v>38</v>
      </c>
      <c r="J13" s="64" t="s">
        <v>41</v>
      </c>
      <c r="K13" s="53" t="s">
        <v>58</v>
      </c>
      <c r="L13" s="53" t="s">
        <v>56</v>
      </c>
      <c r="M13" s="53" t="s">
        <v>57</v>
      </c>
      <c r="N13" s="53" t="s">
        <v>59</v>
      </c>
      <c r="O13" s="53" t="s">
        <v>39</v>
      </c>
      <c r="P13" s="86" t="s">
        <v>38</v>
      </c>
      <c r="S13" s="84"/>
      <c r="T13" s="85"/>
      <c r="U13" s="34" t="str">
        <f t="shared" si="1"/>
        <v xml:space="preserve"> </v>
      </c>
      <c r="V13" s="26"/>
      <c r="AA13" s="74"/>
    </row>
    <row r="14" spans="1:27" s="45" customFormat="1" x14ac:dyDescent="0.2">
      <c r="A14" s="65" t="e">
        <f>A12</f>
        <v>#REF!</v>
      </c>
      <c r="B14" s="66" t="e">
        <f>A14-J14</f>
        <v>#REF!</v>
      </c>
      <c r="C14" s="98">
        <v>1</v>
      </c>
      <c r="D14" s="97" t="e">
        <f>$C$1</f>
        <v>#REF!</v>
      </c>
      <c r="E14" s="53" t="e">
        <f>$E$1</f>
        <v>#REF!</v>
      </c>
      <c r="F14" s="53" t="e">
        <f>ROUND((B14/$E$1),0)</f>
        <v>#REF!</v>
      </c>
      <c r="G14" s="53" t="e">
        <f>DGET($A$23:$F$7968,$E$23,C13:F14)</f>
        <v>#VALUE!</v>
      </c>
      <c r="H14" s="86" t="e">
        <f>DGET($A$23:$F$7968,$F$23,C13:F14)</f>
        <v>#VALUE!</v>
      </c>
      <c r="J14" s="66" t="e">
        <f>IF($I$1=2,V14,Y14)</f>
        <v>#REF!</v>
      </c>
      <c r="K14" s="98">
        <v>2</v>
      </c>
      <c r="L14" s="97" t="e">
        <f>$G$1</f>
        <v>#REF!</v>
      </c>
      <c r="M14" s="53" t="e">
        <f>$I$1</f>
        <v>#REF!</v>
      </c>
      <c r="N14" s="53" t="e">
        <f>ROUND(J14/$I$1,0)</f>
        <v>#REF!</v>
      </c>
      <c r="O14" s="53" t="e">
        <f>DGET($A$23:$F$7968,$E$23,K13:N14)</f>
        <v>#VALUE!</v>
      </c>
      <c r="P14" s="86" t="e">
        <f>DGET($A$23:$F$7981,6,K13:N14)</f>
        <v>#VALUE!</v>
      </c>
      <c r="S14" s="84" t="e">
        <f>IF(G14&gt;0,(O14*$I$1)-(G14*$E$1),(-1*(O14*$I$1)-(G14*$E$1)))</f>
        <v>#VALUE!</v>
      </c>
      <c r="T14" s="87" t="e">
        <f>H14+P14</f>
        <v>#VALUE!</v>
      </c>
      <c r="U14" s="34" t="e">
        <f t="shared" si="1"/>
        <v>#VALUE!</v>
      </c>
      <c r="V14" s="26" t="e">
        <f>V12-2</f>
        <v>#REF!</v>
      </c>
      <c r="W14" s="34"/>
      <c r="X14" s="34"/>
      <c r="Y14" s="34" t="e">
        <f>Y12-1</f>
        <v>#REF!</v>
      </c>
      <c r="AA14" s="74" t="e">
        <f>AND(S14&gt;0,S16&lt;0)</f>
        <v>#VALUE!</v>
      </c>
    </row>
    <row r="15" spans="1:27" s="45" customFormat="1" ht="12.75" hidden="1" customHeight="1" x14ac:dyDescent="0.2">
      <c r="A15" s="65"/>
      <c r="B15" s="64" t="s">
        <v>41</v>
      </c>
      <c r="C15" s="53" t="s">
        <v>58</v>
      </c>
      <c r="D15" s="53" t="s">
        <v>56</v>
      </c>
      <c r="E15" s="53" t="s">
        <v>57</v>
      </c>
      <c r="F15" s="53" t="s">
        <v>59</v>
      </c>
      <c r="G15" s="53" t="s">
        <v>39</v>
      </c>
      <c r="H15" s="86" t="s">
        <v>38</v>
      </c>
      <c r="J15" s="64" t="s">
        <v>41</v>
      </c>
      <c r="K15" s="53" t="s">
        <v>58</v>
      </c>
      <c r="L15" s="53" t="s">
        <v>56</v>
      </c>
      <c r="M15" s="53" t="s">
        <v>57</v>
      </c>
      <c r="N15" s="53" t="s">
        <v>59</v>
      </c>
      <c r="O15" s="53" t="s">
        <v>39</v>
      </c>
      <c r="P15" s="86" t="s">
        <v>38</v>
      </c>
      <c r="S15" s="84" t="e">
        <f t="shared" ref="S15:S20" si="2">IF(G15&gt;0,(O15*$I$1)-(G15*$E$1),(-1*(O15*$I$1)-(G15*$E$1)))</f>
        <v>#VALUE!</v>
      </c>
      <c r="T15" s="87"/>
      <c r="U15" s="34" t="str">
        <f t="shared" si="1"/>
        <v xml:space="preserve"> </v>
      </c>
      <c r="V15" s="26"/>
      <c r="W15" s="34"/>
      <c r="X15" s="34"/>
      <c r="Y15" s="34"/>
      <c r="AA15" s="74"/>
    </row>
    <row r="16" spans="1:27" x14ac:dyDescent="0.2">
      <c r="A16" s="65" t="e">
        <f>A14</f>
        <v>#REF!</v>
      </c>
      <c r="B16" s="66" t="e">
        <f>A16-J16</f>
        <v>#REF!</v>
      </c>
      <c r="C16" s="96">
        <v>1</v>
      </c>
      <c r="D16" s="97" t="e">
        <f>$C$1</f>
        <v>#REF!</v>
      </c>
      <c r="E16" s="53" t="e">
        <f>$E$1</f>
        <v>#REF!</v>
      </c>
      <c r="F16" s="53" t="e">
        <f>ROUND((B16/$E$1),0)</f>
        <v>#REF!</v>
      </c>
      <c r="G16" s="53" t="e">
        <f>DGET($A$23:$F$7968,$E$23,C15:F16)</f>
        <v>#VALUE!</v>
      </c>
      <c r="H16" s="86" t="e">
        <f>DGET($A$23:$F$7968,$F$23,C15:F16)</f>
        <v>#VALUE!</v>
      </c>
      <c r="J16" s="66" t="e">
        <f>IF($I$1=2,V16,Y16)</f>
        <v>#REF!</v>
      </c>
      <c r="K16" s="96">
        <v>2</v>
      </c>
      <c r="L16" s="97" t="e">
        <f>$G$1</f>
        <v>#REF!</v>
      </c>
      <c r="M16" s="53" t="e">
        <f>$I$1</f>
        <v>#REF!</v>
      </c>
      <c r="N16" s="53" t="e">
        <f>ROUND(J16/$I$1,0)</f>
        <v>#REF!</v>
      </c>
      <c r="O16" s="53" t="e">
        <f>DGET($A$23:$F$7968,$E$23,K15:N16)</f>
        <v>#VALUE!</v>
      </c>
      <c r="P16" s="86" t="e">
        <f>DGET($A$23:$F$7981,6,K15:N16)</f>
        <v>#VALUE!</v>
      </c>
      <c r="S16" s="84" t="e">
        <f t="shared" si="2"/>
        <v>#VALUE!</v>
      </c>
      <c r="T16" s="85" t="e">
        <f>H16+P16</f>
        <v>#VALUE!</v>
      </c>
      <c r="U16" s="34" t="e">
        <f t="shared" si="1"/>
        <v>#VALUE!</v>
      </c>
      <c r="V16" s="26" t="e">
        <f>V14-2</f>
        <v>#REF!</v>
      </c>
      <c r="Y16" s="34" t="e">
        <f>Y14-1</f>
        <v>#REF!</v>
      </c>
      <c r="AA16" s="74" t="e">
        <f>AND(S16&gt;0,S18&lt;0)</f>
        <v>#VALUE!</v>
      </c>
    </row>
    <row r="17" spans="1:27" ht="12.75" hidden="1" customHeight="1" x14ac:dyDescent="0.2">
      <c r="A17" s="65"/>
      <c r="B17" s="64" t="s">
        <v>41</v>
      </c>
      <c r="C17" s="53" t="s">
        <v>58</v>
      </c>
      <c r="D17" s="53" t="s">
        <v>56</v>
      </c>
      <c r="E17" s="53" t="s">
        <v>57</v>
      </c>
      <c r="F17" s="53" t="s">
        <v>59</v>
      </c>
      <c r="G17" s="53" t="s">
        <v>39</v>
      </c>
      <c r="H17" s="86" t="s">
        <v>38</v>
      </c>
      <c r="J17" s="64" t="s">
        <v>41</v>
      </c>
      <c r="K17" s="53" t="s">
        <v>58</v>
      </c>
      <c r="L17" s="53" t="s">
        <v>56</v>
      </c>
      <c r="M17" s="53" t="s">
        <v>57</v>
      </c>
      <c r="N17" s="53" t="s">
        <v>59</v>
      </c>
      <c r="O17" s="53" t="s">
        <v>39</v>
      </c>
      <c r="P17" s="86" t="s">
        <v>38</v>
      </c>
      <c r="S17" s="84" t="e">
        <f t="shared" si="2"/>
        <v>#VALUE!</v>
      </c>
      <c r="T17" s="85"/>
      <c r="U17" s="34" t="str">
        <f t="shared" si="1"/>
        <v xml:space="preserve"> </v>
      </c>
      <c r="V17" s="26"/>
      <c r="AA17" s="74"/>
    </row>
    <row r="18" spans="1:27" x14ac:dyDescent="0.2">
      <c r="A18" s="65" t="e">
        <f>A16</f>
        <v>#REF!</v>
      </c>
      <c r="B18" s="66" t="e">
        <f>A18-J18</f>
        <v>#REF!</v>
      </c>
      <c r="C18" s="96">
        <v>1</v>
      </c>
      <c r="D18" s="97" t="e">
        <f>$C$1</f>
        <v>#REF!</v>
      </c>
      <c r="E18" s="53" t="e">
        <f>$E$1</f>
        <v>#REF!</v>
      </c>
      <c r="F18" s="53" t="e">
        <f>ROUND((B18/$E$1),0)</f>
        <v>#REF!</v>
      </c>
      <c r="G18" s="53" t="e">
        <f>DGET($A$23:$F$7968,$E$23,C17:F18)</f>
        <v>#VALUE!</v>
      </c>
      <c r="H18" s="86" t="e">
        <f>DGET($A$23:$F$7968,$F$23,C17:F18)</f>
        <v>#VALUE!</v>
      </c>
      <c r="J18" s="66" t="e">
        <f>IF($I$1=2,V18,Y18)</f>
        <v>#REF!</v>
      </c>
      <c r="K18" s="96">
        <v>2</v>
      </c>
      <c r="L18" s="97" t="e">
        <f>$G$1</f>
        <v>#REF!</v>
      </c>
      <c r="M18" s="53" t="e">
        <f>$I$1</f>
        <v>#REF!</v>
      </c>
      <c r="N18" s="53" t="e">
        <f>ROUND(J18/$I$1,0)</f>
        <v>#REF!</v>
      </c>
      <c r="O18" s="53" t="e">
        <f>DGET($A$23:$F$7968,$E$23,K17:N18)</f>
        <v>#VALUE!</v>
      </c>
      <c r="P18" s="86" t="e">
        <f>DGET($A$23:$F$7981,6,K17:N18)</f>
        <v>#VALUE!</v>
      </c>
      <c r="S18" s="84" t="e">
        <f t="shared" si="2"/>
        <v>#VALUE!</v>
      </c>
      <c r="T18" s="85" t="e">
        <f>H18+P18</f>
        <v>#VALUE!</v>
      </c>
      <c r="U18" s="34" t="e">
        <f t="shared" si="1"/>
        <v>#VALUE!</v>
      </c>
      <c r="V18" s="26" t="e">
        <f>V16-2</f>
        <v>#REF!</v>
      </c>
      <c r="Y18" s="34" t="e">
        <f>Y16-1</f>
        <v>#REF!</v>
      </c>
      <c r="AA18" s="74" t="e">
        <f>AND(S18&gt;0,S20&lt;0)</f>
        <v>#VALUE!</v>
      </c>
    </row>
    <row r="19" spans="1:27" ht="12.75" hidden="1" customHeight="1" x14ac:dyDescent="0.2">
      <c r="A19" s="65"/>
      <c r="B19" s="64" t="s">
        <v>41</v>
      </c>
      <c r="C19" s="53" t="s">
        <v>58</v>
      </c>
      <c r="D19" s="53" t="s">
        <v>56</v>
      </c>
      <c r="E19" s="53" t="s">
        <v>57</v>
      </c>
      <c r="F19" s="53" t="s">
        <v>59</v>
      </c>
      <c r="G19" s="53" t="s">
        <v>39</v>
      </c>
      <c r="H19" s="86" t="s">
        <v>38</v>
      </c>
      <c r="J19" s="64" t="s">
        <v>41</v>
      </c>
      <c r="K19" s="53" t="s">
        <v>58</v>
      </c>
      <c r="L19" s="53" t="s">
        <v>56</v>
      </c>
      <c r="M19" s="53" t="s">
        <v>57</v>
      </c>
      <c r="N19" s="53" t="s">
        <v>59</v>
      </c>
      <c r="O19" s="53" t="s">
        <v>39</v>
      </c>
      <c r="P19" s="86" t="s">
        <v>38</v>
      </c>
      <c r="S19" s="84" t="e">
        <f t="shared" si="2"/>
        <v>#VALUE!</v>
      </c>
      <c r="T19" s="85"/>
      <c r="U19" s="34" t="str">
        <f t="shared" si="1"/>
        <v xml:space="preserve"> </v>
      </c>
      <c r="V19" s="26"/>
      <c r="AA19" s="74"/>
    </row>
    <row r="20" spans="1:27" ht="13.5" thickBot="1" x14ac:dyDescent="0.25">
      <c r="A20" s="68" t="e">
        <f>A18</f>
        <v>#REF!</v>
      </c>
      <c r="B20" s="69" t="e">
        <f>A20-J20</f>
        <v>#REF!</v>
      </c>
      <c r="C20" s="99">
        <v>1</v>
      </c>
      <c r="D20" s="100" t="e">
        <f>$C$1</f>
        <v>#REF!</v>
      </c>
      <c r="E20" s="88" t="e">
        <f>$E$1</f>
        <v>#REF!</v>
      </c>
      <c r="F20" s="88" t="e">
        <f>ROUND((B20/$E$1),0)</f>
        <v>#REF!</v>
      </c>
      <c r="G20" s="88" t="e">
        <f>DGET($A$23:$F$7968,$E$23,C19:F20)</f>
        <v>#VALUE!</v>
      </c>
      <c r="H20" s="89" t="e">
        <f>DGET($A$23:$F$7968,$F$23,C19:F20)</f>
        <v>#VALUE!</v>
      </c>
      <c r="J20" s="69" t="e">
        <f>IF($I$1=2,V20,Y20)</f>
        <v>#REF!</v>
      </c>
      <c r="K20" s="99">
        <v>2</v>
      </c>
      <c r="L20" s="100" t="e">
        <f>$G$1</f>
        <v>#REF!</v>
      </c>
      <c r="M20" s="88" t="e">
        <f>$I$1</f>
        <v>#REF!</v>
      </c>
      <c r="N20" s="88" t="e">
        <f>ROUND(J20/$I$1,0)</f>
        <v>#REF!</v>
      </c>
      <c r="O20" s="88" t="e">
        <f>DGET($A$23:$F$7968,$E$23,K19:N20)</f>
        <v>#VALUE!</v>
      </c>
      <c r="P20" s="89" t="e">
        <f>DGET($A$23:$F$7981,6,K19:N20)</f>
        <v>#VALUE!</v>
      </c>
      <c r="S20" s="90" t="e">
        <f t="shared" si="2"/>
        <v>#VALUE!</v>
      </c>
      <c r="T20" s="91" t="e">
        <f>H20+P20</f>
        <v>#VALUE!</v>
      </c>
      <c r="U20" s="34" t="e">
        <f t="shared" si="1"/>
        <v>#VALUE!</v>
      </c>
      <c r="V20" s="26" t="e">
        <f>V18-2</f>
        <v>#REF!</v>
      </c>
      <c r="Y20" s="34" t="e">
        <f>Y18-1</f>
        <v>#REF!</v>
      </c>
      <c r="AA20" s="74" t="e">
        <f>AND(S20&gt;0,S22&lt;0)</f>
        <v>#VALUE!</v>
      </c>
    </row>
    <row r="21" spans="1:27" x14ac:dyDescent="0.2">
      <c r="J21" s="41"/>
      <c r="K21" s="41"/>
      <c r="L21" s="41"/>
      <c r="M21" s="92"/>
      <c r="N21" s="92"/>
      <c r="O21" s="92"/>
      <c r="P21" s="92"/>
    </row>
    <row r="23" spans="1:27" x14ac:dyDescent="0.2">
      <c r="A23" s="48" t="s">
        <v>60</v>
      </c>
      <c r="B23" s="34" t="s">
        <v>56</v>
      </c>
      <c r="C23" s="48" t="s">
        <v>57</v>
      </c>
      <c r="D23" s="34" t="s">
        <v>59</v>
      </c>
      <c r="E23" s="48" t="s">
        <v>39</v>
      </c>
      <c r="F23" s="51" t="s">
        <v>38</v>
      </c>
    </row>
    <row r="24" spans="1:27" x14ac:dyDescent="0.2">
      <c r="A24" s="41">
        <v>1</v>
      </c>
      <c r="B24" s="41">
        <v>400</v>
      </c>
      <c r="C24" s="41">
        <v>1</v>
      </c>
      <c r="D24" s="34">
        <v>77</v>
      </c>
      <c r="E24" s="34">
        <v>2580</v>
      </c>
      <c r="F24" s="43">
        <v>29.85</v>
      </c>
    </row>
    <row r="25" spans="1:27" x14ac:dyDescent="0.2">
      <c r="A25" s="41">
        <v>1</v>
      </c>
      <c r="B25" s="41">
        <v>400</v>
      </c>
      <c r="C25" s="41">
        <v>1</v>
      </c>
      <c r="D25" s="34">
        <v>76</v>
      </c>
      <c r="E25" s="34">
        <v>2546</v>
      </c>
      <c r="F25" s="43">
        <v>29.85</v>
      </c>
      <c r="G25" s="93"/>
    </row>
    <row r="26" spans="1:27" x14ac:dyDescent="0.2">
      <c r="A26" s="41">
        <v>1</v>
      </c>
      <c r="B26" s="41">
        <v>400</v>
      </c>
      <c r="C26" s="41">
        <v>1</v>
      </c>
      <c r="D26" s="34">
        <v>75</v>
      </c>
      <c r="E26" s="34">
        <v>2513</v>
      </c>
      <c r="F26" s="43">
        <v>29.85</v>
      </c>
      <c r="G26" s="93"/>
    </row>
    <row r="27" spans="1:27" x14ac:dyDescent="0.2">
      <c r="A27" s="41">
        <v>1</v>
      </c>
      <c r="B27" s="41">
        <v>400</v>
      </c>
      <c r="C27" s="41">
        <v>1</v>
      </c>
      <c r="D27" s="34">
        <v>74</v>
      </c>
      <c r="E27" s="34">
        <v>2479</v>
      </c>
      <c r="F27" s="43">
        <v>29.85</v>
      </c>
    </row>
    <row r="28" spans="1:27" x14ac:dyDescent="0.2">
      <c r="A28" s="41">
        <v>1</v>
      </c>
      <c r="B28" s="41">
        <v>400</v>
      </c>
      <c r="C28" s="41">
        <v>1</v>
      </c>
      <c r="D28" s="34">
        <v>73</v>
      </c>
      <c r="E28" s="34">
        <v>2447</v>
      </c>
      <c r="F28" s="43">
        <v>29.84</v>
      </c>
    </row>
    <row r="29" spans="1:27" x14ac:dyDescent="0.2">
      <c r="A29" s="41">
        <v>1</v>
      </c>
      <c r="B29" s="41">
        <v>400</v>
      </c>
      <c r="C29" s="41">
        <v>1</v>
      </c>
      <c r="D29" s="34">
        <v>72</v>
      </c>
      <c r="E29" s="34">
        <v>2414</v>
      </c>
      <c r="F29" s="43">
        <v>29.83</v>
      </c>
    </row>
    <row r="30" spans="1:27" x14ac:dyDescent="0.2">
      <c r="A30" s="41">
        <v>1</v>
      </c>
      <c r="B30" s="41">
        <v>400</v>
      </c>
      <c r="C30" s="41">
        <v>1</v>
      </c>
      <c r="D30" s="34">
        <v>71</v>
      </c>
      <c r="E30" s="34">
        <v>2382</v>
      </c>
      <c r="F30" s="43">
        <v>29.81</v>
      </c>
    </row>
    <row r="31" spans="1:27" x14ac:dyDescent="0.2">
      <c r="A31" s="41">
        <v>1</v>
      </c>
      <c r="B31" s="41">
        <v>400</v>
      </c>
      <c r="C31" s="41">
        <v>1</v>
      </c>
      <c r="D31" s="34">
        <f t="shared" ref="D31:D47" si="3">D30-1</f>
        <v>70</v>
      </c>
      <c r="E31" s="34">
        <v>2350</v>
      </c>
      <c r="F31" s="43">
        <v>29.79</v>
      </c>
    </row>
    <row r="32" spans="1:27" x14ac:dyDescent="0.2">
      <c r="A32" s="41">
        <v>1</v>
      </c>
      <c r="B32" s="41">
        <v>400</v>
      </c>
      <c r="C32" s="41">
        <v>1</v>
      </c>
      <c r="D32" s="34">
        <f t="shared" si="3"/>
        <v>69</v>
      </c>
      <c r="E32" s="34">
        <v>2318</v>
      </c>
      <c r="F32" s="43">
        <v>29.77</v>
      </c>
    </row>
    <row r="33" spans="1:6" x14ac:dyDescent="0.2">
      <c r="A33" s="41">
        <v>1</v>
      </c>
      <c r="B33" s="41">
        <v>400</v>
      </c>
      <c r="C33" s="41">
        <v>1</v>
      </c>
      <c r="D33" s="34">
        <f t="shared" si="3"/>
        <v>68</v>
      </c>
      <c r="E33" s="34">
        <v>2286</v>
      </c>
      <c r="F33" s="43">
        <v>29.74</v>
      </c>
    </row>
    <row r="34" spans="1:6" x14ac:dyDescent="0.2">
      <c r="A34" s="41">
        <v>1</v>
      </c>
      <c r="B34" s="41">
        <v>400</v>
      </c>
      <c r="C34" s="41">
        <v>1</v>
      </c>
      <c r="D34" s="34">
        <f t="shared" si="3"/>
        <v>67</v>
      </c>
      <c r="E34" s="34">
        <v>2255</v>
      </c>
      <c r="F34" s="43">
        <v>29.71</v>
      </c>
    </row>
    <row r="35" spans="1:6" x14ac:dyDescent="0.2">
      <c r="A35" s="41">
        <v>1</v>
      </c>
      <c r="B35" s="41">
        <v>400</v>
      </c>
      <c r="C35" s="41">
        <v>1</v>
      </c>
      <c r="D35" s="34">
        <f t="shared" si="3"/>
        <v>66</v>
      </c>
      <c r="E35" s="34">
        <v>2224</v>
      </c>
      <c r="F35" s="43">
        <v>29.68</v>
      </c>
    </row>
    <row r="36" spans="1:6" x14ac:dyDescent="0.2">
      <c r="A36" s="41">
        <v>1</v>
      </c>
      <c r="B36" s="41">
        <v>400</v>
      </c>
      <c r="C36" s="41">
        <v>1</v>
      </c>
      <c r="D36" s="34">
        <f t="shared" si="3"/>
        <v>65</v>
      </c>
      <c r="E36" s="34">
        <v>2193</v>
      </c>
      <c r="F36" s="43">
        <v>29.64</v>
      </c>
    </row>
    <row r="37" spans="1:6" x14ac:dyDescent="0.2">
      <c r="A37" s="41">
        <v>1</v>
      </c>
      <c r="B37" s="41">
        <v>400</v>
      </c>
      <c r="C37" s="41">
        <v>1</v>
      </c>
      <c r="D37" s="34">
        <f t="shared" si="3"/>
        <v>64</v>
      </c>
      <c r="E37" s="34">
        <v>2163</v>
      </c>
      <c r="F37" s="43">
        <v>29.59</v>
      </c>
    </row>
    <row r="38" spans="1:6" x14ac:dyDescent="0.2">
      <c r="A38" s="41">
        <v>1</v>
      </c>
      <c r="B38" s="41">
        <v>400</v>
      </c>
      <c r="C38" s="41">
        <v>1</v>
      </c>
      <c r="D38" s="34">
        <f t="shared" si="3"/>
        <v>63</v>
      </c>
      <c r="E38" s="34">
        <v>2132</v>
      </c>
      <c r="F38" s="43">
        <v>29.55</v>
      </c>
    </row>
    <row r="39" spans="1:6" x14ac:dyDescent="0.2">
      <c r="A39" s="41">
        <v>1</v>
      </c>
      <c r="B39" s="41">
        <v>400</v>
      </c>
      <c r="C39" s="41">
        <v>1</v>
      </c>
      <c r="D39" s="34">
        <f t="shared" si="3"/>
        <v>62</v>
      </c>
      <c r="E39" s="34">
        <v>2102</v>
      </c>
      <c r="F39" s="43">
        <v>29.5</v>
      </c>
    </row>
    <row r="40" spans="1:6" x14ac:dyDescent="0.2">
      <c r="A40" s="41">
        <v>1</v>
      </c>
      <c r="B40" s="41">
        <v>400</v>
      </c>
      <c r="C40" s="41">
        <v>1</v>
      </c>
      <c r="D40" s="34">
        <f t="shared" si="3"/>
        <v>61</v>
      </c>
      <c r="E40" s="34">
        <v>2072</v>
      </c>
      <c r="F40" s="43">
        <v>29.44</v>
      </c>
    </row>
    <row r="41" spans="1:6" x14ac:dyDescent="0.2">
      <c r="A41" s="41">
        <v>1</v>
      </c>
      <c r="B41" s="41">
        <v>400</v>
      </c>
      <c r="C41" s="41">
        <v>1</v>
      </c>
      <c r="D41" s="34">
        <f t="shared" si="3"/>
        <v>60</v>
      </c>
      <c r="E41" s="34">
        <v>2042</v>
      </c>
      <c r="F41" s="43">
        <v>29.38</v>
      </c>
    </row>
    <row r="42" spans="1:6" x14ac:dyDescent="0.2">
      <c r="A42" s="41">
        <v>1</v>
      </c>
      <c r="B42" s="41">
        <v>400</v>
      </c>
      <c r="C42" s="41">
        <v>1</v>
      </c>
      <c r="D42" s="34">
        <f t="shared" si="3"/>
        <v>59</v>
      </c>
      <c r="E42" s="34">
        <v>2012</v>
      </c>
      <c r="F42" s="43">
        <v>29.32</v>
      </c>
    </row>
    <row r="43" spans="1:6" x14ac:dyDescent="0.2">
      <c r="A43" s="41">
        <v>1</v>
      </c>
      <c r="B43" s="41">
        <v>400</v>
      </c>
      <c r="C43" s="41">
        <v>1</v>
      </c>
      <c r="D43" s="34">
        <f t="shared" si="3"/>
        <v>58</v>
      </c>
      <c r="E43" s="34">
        <v>1983</v>
      </c>
      <c r="F43" s="43">
        <v>29.25</v>
      </c>
    </row>
    <row r="44" spans="1:6" x14ac:dyDescent="0.2">
      <c r="A44" s="41">
        <v>1</v>
      </c>
      <c r="B44" s="41">
        <v>400</v>
      </c>
      <c r="C44" s="41">
        <v>1</v>
      </c>
      <c r="D44" s="34">
        <f t="shared" si="3"/>
        <v>57</v>
      </c>
      <c r="E44" s="34">
        <v>1953</v>
      </c>
      <c r="F44" s="43">
        <v>29.18</v>
      </c>
    </row>
    <row r="45" spans="1:6" x14ac:dyDescent="0.2">
      <c r="A45" s="41">
        <v>1</v>
      </c>
      <c r="B45" s="41">
        <v>400</v>
      </c>
      <c r="C45" s="41">
        <v>1</v>
      </c>
      <c r="D45" s="34">
        <f t="shared" si="3"/>
        <v>56</v>
      </c>
      <c r="E45" s="34">
        <v>1924</v>
      </c>
      <c r="F45" s="43">
        <v>29.1</v>
      </c>
    </row>
    <row r="46" spans="1:6" x14ac:dyDescent="0.2">
      <c r="A46" s="41">
        <v>1</v>
      </c>
      <c r="B46" s="41">
        <v>400</v>
      </c>
      <c r="C46" s="41">
        <v>1</v>
      </c>
      <c r="D46" s="34">
        <f t="shared" si="3"/>
        <v>55</v>
      </c>
      <c r="E46" s="34">
        <v>1895</v>
      </c>
      <c r="F46" s="43">
        <v>29.02</v>
      </c>
    </row>
    <row r="47" spans="1:6" x14ac:dyDescent="0.2">
      <c r="A47" s="41">
        <v>1</v>
      </c>
      <c r="B47" s="41">
        <v>400</v>
      </c>
      <c r="C47" s="41">
        <v>1</v>
      </c>
      <c r="D47" s="34">
        <f t="shared" si="3"/>
        <v>54</v>
      </c>
      <c r="E47" s="34">
        <v>1866</v>
      </c>
      <c r="F47" s="43">
        <v>28.94</v>
      </c>
    </row>
    <row r="48" spans="1:6" x14ac:dyDescent="0.2">
      <c r="A48" s="34">
        <v>1</v>
      </c>
      <c r="B48" s="34">
        <v>399</v>
      </c>
      <c r="C48" s="34">
        <v>2</v>
      </c>
      <c r="D48" s="34">
        <v>84</v>
      </c>
      <c r="E48" s="34">
        <v>2847</v>
      </c>
      <c r="F48" s="43">
        <v>29.5</v>
      </c>
    </row>
    <row r="49" spans="1:36" x14ac:dyDescent="0.2">
      <c r="A49" s="34">
        <v>1</v>
      </c>
      <c r="B49" s="34">
        <v>399</v>
      </c>
      <c r="C49" s="34">
        <v>2</v>
      </c>
      <c r="D49" s="34">
        <v>83</v>
      </c>
      <c r="E49" s="34">
        <v>2809</v>
      </c>
      <c r="F49" s="43">
        <v>29.54</v>
      </c>
    </row>
    <row r="50" spans="1:36" s="41" customFormat="1" x14ac:dyDescent="0.2">
      <c r="A50" s="34">
        <v>1</v>
      </c>
      <c r="B50" s="34">
        <v>399</v>
      </c>
      <c r="C50" s="34">
        <v>2</v>
      </c>
      <c r="D50" s="34">
        <v>82</v>
      </c>
      <c r="E50" s="34">
        <v>2772</v>
      </c>
      <c r="F50" s="43">
        <v>29.58</v>
      </c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  <c r="AA50" s="34"/>
      <c r="AB50" s="34"/>
      <c r="AC50" s="34"/>
      <c r="AD50" s="34"/>
      <c r="AE50" s="34"/>
      <c r="AF50" s="34"/>
      <c r="AG50" s="34"/>
      <c r="AH50" s="34"/>
      <c r="AI50" s="34"/>
      <c r="AJ50" s="34"/>
    </row>
    <row r="51" spans="1:36" s="41" customFormat="1" x14ac:dyDescent="0.2">
      <c r="A51" s="34">
        <v>1</v>
      </c>
      <c r="B51" s="34">
        <v>399</v>
      </c>
      <c r="C51" s="34">
        <v>2</v>
      </c>
      <c r="D51" s="34">
        <v>81</v>
      </c>
      <c r="E51" s="34">
        <v>2736</v>
      </c>
      <c r="F51" s="43">
        <v>29.61</v>
      </c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  <c r="AA51" s="34"/>
      <c r="AB51" s="34"/>
      <c r="AC51" s="34"/>
      <c r="AD51" s="34"/>
      <c r="AE51" s="34"/>
      <c r="AF51" s="34"/>
      <c r="AG51" s="34"/>
      <c r="AH51" s="34"/>
      <c r="AI51" s="34"/>
      <c r="AJ51" s="34"/>
    </row>
    <row r="52" spans="1:36" s="41" customFormat="1" x14ac:dyDescent="0.2">
      <c r="A52" s="34">
        <v>1</v>
      </c>
      <c r="B52" s="34">
        <v>399</v>
      </c>
      <c r="C52" s="34">
        <v>2</v>
      </c>
      <c r="D52" s="34">
        <v>80</v>
      </c>
      <c r="E52" s="34">
        <v>2700</v>
      </c>
      <c r="F52" s="43">
        <v>29.63</v>
      </c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  <c r="AA52" s="34"/>
      <c r="AB52" s="34"/>
      <c r="AC52" s="34"/>
      <c r="AD52" s="34"/>
      <c r="AE52" s="34"/>
      <c r="AF52" s="34"/>
      <c r="AG52" s="34"/>
      <c r="AH52" s="34"/>
      <c r="AI52" s="34"/>
      <c r="AJ52" s="34"/>
    </row>
    <row r="53" spans="1:36" x14ac:dyDescent="0.2">
      <c r="A53" s="34">
        <v>1</v>
      </c>
      <c r="B53" s="34">
        <v>399</v>
      </c>
      <c r="C53" s="34">
        <v>2</v>
      </c>
      <c r="D53" s="34">
        <v>79</v>
      </c>
      <c r="E53" s="34">
        <v>2664</v>
      </c>
      <c r="F53" s="43">
        <v>29.66</v>
      </c>
    </row>
    <row r="54" spans="1:36" x14ac:dyDescent="0.2">
      <c r="A54" s="34">
        <v>1</v>
      </c>
      <c r="B54" s="34">
        <v>399</v>
      </c>
      <c r="C54" s="34">
        <v>2</v>
      </c>
      <c r="D54" s="34">
        <v>78</v>
      </c>
      <c r="E54" s="34">
        <v>2629</v>
      </c>
      <c r="F54" s="43">
        <v>29.67</v>
      </c>
    </row>
    <row r="55" spans="1:36" x14ac:dyDescent="0.2">
      <c r="A55" s="34">
        <v>1</v>
      </c>
      <c r="B55" s="34">
        <v>399</v>
      </c>
      <c r="C55" s="34">
        <v>2</v>
      </c>
      <c r="D55" s="34">
        <v>77</v>
      </c>
      <c r="E55" s="34">
        <v>2594</v>
      </c>
      <c r="F55" s="43">
        <v>29.68</v>
      </c>
    </row>
    <row r="56" spans="1:36" x14ac:dyDescent="0.2">
      <c r="A56" s="34">
        <v>1</v>
      </c>
      <c r="B56" s="34">
        <v>399</v>
      </c>
      <c r="C56" s="34">
        <v>1</v>
      </c>
      <c r="D56" s="34">
        <v>74</v>
      </c>
      <c r="E56" s="34">
        <v>2484</v>
      </c>
      <c r="F56" s="43">
        <v>29.79</v>
      </c>
    </row>
    <row r="57" spans="1:36" x14ac:dyDescent="0.2">
      <c r="A57" s="34">
        <v>1</v>
      </c>
      <c r="B57" s="34">
        <v>399</v>
      </c>
      <c r="C57" s="34">
        <v>1</v>
      </c>
      <c r="D57" s="34">
        <v>73</v>
      </c>
      <c r="E57" s="34">
        <v>2451</v>
      </c>
      <c r="F57" s="43">
        <v>29.79</v>
      </c>
    </row>
    <row r="58" spans="1:36" x14ac:dyDescent="0.2">
      <c r="A58" s="34">
        <v>1</v>
      </c>
      <c r="B58" s="34">
        <v>399</v>
      </c>
      <c r="C58" s="34">
        <v>1</v>
      </c>
      <c r="D58" s="34">
        <v>72</v>
      </c>
      <c r="E58" s="34">
        <v>2418</v>
      </c>
      <c r="F58" s="43">
        <v>29.78</v>
      </c>
    </row>
    <row r="59" spans="1:36" x14ac:dyDescent="0.2">
      <c r="A59" s="34">
        <v>1</v>
      </c>
      <c r="B59" s="34">
        <v>399</v>
      </c>
      <c r="C59" s="34">
        <v>1</v>
      </c>
      <c r="D59" s="34">
        <f t="shared" ref="D59:D65" si="4">D58-1</f>
        <v>71</v>
      </c>
      <c r="E59" s="34">
        <v>2386</v>
      </c>
      <c r="F59" s="43">
        <v>29.76</v>
      </c>
    </row>
    <row r="60" spans="1:36" x14ac:dyDescent="0.2">
      <c r="A60" s="34">
        <v>1</v>
      </c>
      <c r="B60" s="34">
        <v>399</v>
      </c>
      <c r="C60" s="34">
        <v>1</v>
      </c>
      <c r="D60" s="34">
        <f t="shared" si="4"/>
        <v>70</v>
      </c>
      <c r="E60" s="34">
        <v>2353</v>
      </c>
      <c r="F60" s="43">
        <v>29.75</v>
      </c>
    </row>
    <row r="61" spans="1:36" x14ac:dyDescent="0.2">
      <c r="A61" s="34">
        <v>1</v>
      </c>
      <c r="B61" s="34">
        <v>399</v>
      </c>
      <c r="C61" s="34">
        <v>1</v>
      </c>
      <c r="D61" s="34">
        <f t="shared" si="4"/>
        <v>69</v>
      </c>
      <c r="E61" s="34">
        <v>2321</v>
      </c>
      <c r="F61" s="43">
        <v>29.72</v>
      </c>
    </row>
    <row r="62" spans="1:36" x14ac:dyDescent="0.2">
      <c r="A62" s="34">
        <v>1</v>
      </c>
      <c r="B62" s="34">
        <v>399</v>
      </c>
      <c r="C62" s="34">
        <v>1</v>
      </c>
      <c r="D62" s="34">
        <f t="shared" si="4"/>
        <v>68</v>
      </c>
      <c r="E62" s="34">
        <v>2290</v>
      </c>
      <c r="F62" s="43">
        <v>29.7</v>
      </c>
    </row>
    <row r="63" spans="1:36" x14ac:dyDescent="0.2">
      <c r="A63" s="34">
        <v>1</v>
      </c>
      <c r="B63" s="34">
        <v>399</v>
      </c>
      <c r="C63" s="34">
        <v>1</v>
      </c>
      <c r="D63" s="34">
        <f t="shared" si="4"/>
        <v>67</v>
      </c>
      <c r="E63" s="34">
        <v>2258</v>
      </c>
      <c r="F63" s="43">
        <v>29.67</v>
      </c>
    </row>
    <row r="64" spans="1:36" x14ac:dyDescent="0.2">
      <c r="A64" s="34">
        <v>1</v>
      </c>
      <c r="B64" s="34">
        <v>399</v>
      </c>
      <c r="C64" s="34">
        <v>1</v>
      </c>
      <c r="D64" s="34">
        <f t="shared" si="4"/>
        <v>66</v>
      </c>
      <c r="E64" s="34">
        <v>2227</v>
      </c>
      <c r="F64" s="43">
        <v>29.63</v>
      </c>
    </row>
    <row r="65" spans="1:6" x14ac:dyDescent="0.2">
      <c r="A65" s="34">
        <v>1</v>
      </c>
      <c r="B65" s="34">
        <v>399</v>
      </c>
      <c r="C65" s="34">
        <v>1</v>
      </c>
      <c r="D65" s="34">
        <f t="shared" si="4"/>
        <v>65</v>
      </c>
      <c r="E65" s="34">
        <v>2196</v>
      </c>
      <c r="F65" s="43">
        <v>29.59</v>
      </c>
    </row>
    <row r="66" spans="1:6" x14ac:dyDescent="0.2">
      <c r="A66" s="41">
        <v>1</v>
      </c>
      <c r="B66" s="41">
        <v>398</v>
      </c>
      <c r="C66" s="41">
        <v>3</v>
      </c>
      <c r="D66" s="34">
        <v>81</v>
      </c>
      <c r="E66" s="34">
        <v>2788</v>
      </c>
      <c r="F66" s="43">
        <v>29.06</v>
      </c>
    </row>
    <row r="67" spans="1:6" x14ac:dyDescent="0.2">
      <c r="A67" s="41">
        <v>1</v>
      </c>
      <c r="B67" s="41">
        <v>398</v>
      </c>
      <c r="C67" s="41">
        <v>3</v>
      </c>
      <c r="D67" s="34">
        <v>80</v>
      </c>
      <c r="E67" s="34">
        <v>2750</v>
      </c>
      <c r="F67" s="43">
        <v>29.09</v>
      </c>
    </row>
    <row r="68" spans="1:6" x14ac:dyDescent="0.2">
      <c r="A68" s="41">
        <v>1</v>
      </c>
      <c r="B68" s="41">
        <v>398</v>
      </c>
      <c r="C68" s="41">
        <v>3</v>
      </c>
      <c r="D68" s="34">
        <v>79</v>
      </c>
      <c r="E68" s="34">
        <v>2713</v>
      </c>
      <c r="F68" s="43">
        <v>29.12</v>
      </c>
    </row>
    <row r="69" spans="1:6" x14ac:dyDescent="0.2">
      <c r="A69" s="34">
        <v>1</v>
      </c>
      <c r="B69" s="34">
        <v>398</v>
      </c>
      <c r="C69" s="34">
        <v>2</v>
      </c>
      <c r="D69" s="34">
        <v>87</v>
      </c>
      <c r="E69" s="34">
        <v>2975</v>
      </c>
      <c r="F69" s="43">
        <v>29.25</v>
      </c>
    </row>
    <row r="70" spans="1:6" x14ac:dyDescent="0.2">
      <c r="A70" s="34">
        <v>1</v>
      </c>
      <c r="B70" s="34">
        <v>398</v>
      </c>
      <c r="C70" s="34">
        <v>2</v>
      </c>
      <c r="D70" s="34">
        <v>86</v>
      </c>
      <c r="E70" s="34">
        <v>2935</v>
      </c>
      <c r="F70" s="43">
        <v>29.3</v>
      </c>
    </row>
    <row r="71" spans="1:6" x14ac:dyDescent="0.2">
      <c r="A71" s="34">
        <v>1</v>
      </c>
      <c r="B71" s="34">
        <v>398</v>
      </c>
      <c r="C71" s="34">
        <v>2</v>
      </c>
      <c r="D71" s="34">
        <v>85</v>
      </c>
      <c r="E71" s="34">
        <v>2896</v>
      </c>
      <c r="F71" s="43">
        <v>29.35</v>
      </c>
    </row>
    <row r="72" spans="1:6" x14ac:dyDescent="0.2">
      <c r="A72" s="34">
        <v>1</v>
      </c>
      <c r="B72" s="34">
        <v>398</v>
      </c>
      <c r="C72" s="34">
        <v>2</v>
      </c>
      <c r="D72" s="34">
        <v>84</v>
      </c>
      <c r="E72" s="34">
        <v>2858</v>
      </c>
      <c r="F72" s="43">
        <v>29.39</v>
      </c>
    </row>
    <row r="73" spans="1:6" x14ac:dyDescent="0.2">
      <c r="A73" s="34">
        <v>1</v>
      </c>
      <c r="B73" s="34">
        <v>398</v>
      </c>
      <c r="C73" s="34">
        <v>2</v>
      </c>
      <c r="D73" s="34">
        <v>83</v>
      </c>
      <c r="E73" s="34">
        <v>2820</v>
      </c>
      <c r="F73" s="43">
        <v>29.43</v>
      </c>
    </row>
    <row r="74" spans="1:6" x14ac:dyDescent="0.2">
      <c r="A74" s="34">
        <v>1</v>
      </c>
      <c r="B74" s="34">
        <v>398</v>
      </c>
      <c r="C74" s="34">
        <v>2</v>
      </c>
      <c r="D74" s="34">
        <v>82</v>
      </c>
      <c r="E74" s="34">
        <v>2782</v>
      </c>
      <c r="F74" s="43">
        <v>29.47</v>
      </c>
    </row>
    <row r="75" spans="1:6" x14ac:dyDescent="0.2">
      <c r="A75" s="34">
        <v>1</v>
      </c>
      <c r="B75" s="34">
        <v>398</v>
      </c>
      <c r="C75" s="34">
        <v>2</v>
      </c>
      <c r="D75" s="34">
        <v>81</v>
      </c>
      <c r="E75" s="34">
        <v>2746</v>
      </c>
      <c r="F75" s="43">
        <v>29.5</v>
      </c>
    </row>
    <row r="76" spans="1:6" x14ac:dyDescent="0.2">
      <c r="A76" s="34">
        <v>1</v>
      </c>
      <c r="B76" s="34">
        <v>398</v>
      </c>
      <c r="C76" s="34">
        <v>2</v>
      </c>
      <c r="D76" s="34">
        <v>80</v>
      </c>
      <c r="E76" s="34">
        <v>2709</v>
      </c>
      <c r="F76" s="43">
        <v>29.53</v>
      </c>
    </row>
    <row r="77" spans="1:6" x14ac:dyDescent="0.2">
      <c r="A77" s="34">
        <v>1</v>
      </c>
      <c r="B77" s="34">
        <v>398</v>
      </c>
      <c r="C77" s="34">
        <v>2</v>
      </c>
      <c r="D77" s="34">
        <v>79</v>
      </c>
      <c r="E77" s="34">
        <v>2673</v>
      </c>
      <c r="F77" s="43">
        <v>29.55</v>
      </c>
    </row>
    <row r="78" spans="1:6" x14ac:dyDescent="0.2">
      <c r="A78" s="34">
        <v>1</v>
      </c>
      <c r="B78" s="34">
        <v>398</v>
      </c>
      <c r="C78" s="34">
        <v>2</v>
      </c>
      <c r="D78" s="34">
        <v>78</v>
      </c>
      <c r="E78" s="34">
        <v>2638</v>
      </c>
      <c r="F78" s="43">
        <v>29.57</v>
      </c>
    </row>
    <row r="79" spans="1:6" x14ac:dyDescent="0.2">
      <c r="A79" s="34">
        <v>1</v>
      </c>
      <c r="B79" s="34">
        <v>398</v>
      </c>
      <c r="C79" s="34">
        <v>2</v>
      </c>
      <c r="D79" s="34">
        <v>77</v>
      </c>
      <c r="E79" s="34">
        <v>2603</v>
      </c>
      <c r="F79" s="43">
        <v>29.58</v>
      </c>
    </row>
    <row r="80" spans="1:6" x14ac:dyDescent="0.2">
      <c r="A80" s="34">
        <v>1</v>
      </c>
      <c r="B80" s="34">
        <v>398</v>
      </c>
      <c r="C80" s="34">
        <v>2</v>
      </c>
      <c r="D80" s="34">
        <v>76</v>
      </c>
      <c r="E80" s="34">
        <v>2568</v>
      </c>
      <c r="F80" s="43">
        <v>29.59</v>
      </c>
    </row>
    <row r="81" spans="1:6" x14ac:dyDescent="0.2">
      <c r="A81" s="34">
        <v>1</v>
      </c>
      <c r="B81" s="34">
        <v>398</v>
      </c>
      <c r="C81" s="34">
        <v>2</v>
      </c>
      <c r="D81" s="34">
        <v>75</v>
      </c>
      <c r="E81" s="34">
        <v>2534</v>
      </c>
      <c r="F81" s="43">
        <v>29.6</v>
      </c>
    </row>
    <row r="82" spans="1:6" x14ac:dyDescent="0.2">
      <c r="A82" s="34">
        <v>1</v>
      </c>
      <c r="B82" s="34">
        <v>398</v>
      </c>
      <c r="C82" s="34">
        <v>2</v>
      </c>
      <c r="D82" s="34">
        <v>74</v>
      </c>
      <c r="E82" s="34">
        <v>2500</v>
      </c>
      <c r="F82" s="43">
        <v>29.6</v>
      </c>
    </row>
    <row r="83" spans="1:6" x14ac:dyDescent="0.2">
      <c r="A83" s="34">
        <v>1</v>
      </c>
      <c r="B83" s="34">
        <v>398</v>
      </c>
      <c r="C83" s="34">
        <v>2</v>
      </c>
      <c r="D83" s="34">
        <v>73</v>
      </c>
      <c r="E83" s="34">
        <v>2467</v>
      </c>
      <c r="F83" s="43">
        <v>29.59</v>
      </c>
    </row>
    <row r="84" spans="1:6" x14ac:dyDescent="0.2">
      <c r="A84" s="34">
        <v>1</v>
      </c>
      <c r="B84" s="34">
        <v>398</v>
      </c>
      <c r="C84" s="34">
        <v>2</v>
      </c>
      <c r="D84" s="34">
        <v>72</v>
      </c>
      <c r="E84" s="34">
        <v>2434</v>
      </c>
      <c r="F84" s="43">
        <v>29.58</v>
      </c>
    </row>
    <row r="85" spans="1:6" x14ac:dyDescent="0.2">
      <c r="A85" s="34">
        <v>1</v>
      </c>
      <c r="B85" s="34">
        <v>398</v>
      </c>
      <c r="C85" s="34">
        <v>2</v>
      </c>
      <c r="D85" s="34">
        <v>71</v>
      </c>
      <c r="E85" s="34">
        <v>2401</v>
      </c>
      <c r="F85" s="43">
        <v>29.57</v>
      </c>
    </row>
    <row r="86" spans="1:6" x14ac:dyDescent="0.2">
      <c r="A86" s="34">
        <v>1</v>
      </c>
      <c r="B86" s="34">
        <v>398</v>
      </c>
      <c r="C86" s="34">
        <v>2</v>
      </c>
      <c r="D86" s="34">
        <v>70</v>
      </c>
      <c r="E86" s="34">
        <v>2369</v>
      </c>
      <c r="F86" s="43">
        <v>29.55</v>
      </c>
    </row>
    <row r="87" spans="1:6" x14ac:dyDescent="0.2">
      <c r="A87" s="34">
        <v>1</v>
      </c>
      <c r="B87" s="34">
        <v>398</v>
      </c>
      <c r="C87" s="34">
        <v>2</v>
      </c>
      <c r="D87" s="34">
        <v>69</v>
      </c>
      <c r="E87" s="34">
        <v>2336</v>
      </c>
      <c r="F87" s="43">
        <v>29.53</v>
      </c>
    </row>
    <row r="88" spans="1:6" x14ac:dyDescent="0.2">
      <c r="A88" s="34">
        <v>1</v>
      </c>
      <c r="B88" s="34">
        <v>398</v>
      </c>
      <c r="C88" s="34">
        <v>2</v>
      </c>
      <c r="D88" s="34">
        <v>68</v>
      </c>
      <c r="E88" s="34">
        <v>2305</v>
      </c>
      <c r="F88" s="43">
        <v>29.51</v>
      </c>
    </row>
    <row r="89" spans="1:6" x14ac:dyDescent="0.2">
      <c r="A89" s="34">
        <v>1</v>
      </c>
      <c r="B89" s="34">
        <v>398</v>
      </c>
      <c r="C89" s="34">
        <v>2</v>
      </c>
      <c r="D89" s="34">
        <v>67</v>
      </c>
      <c r="E89" s="34">
        <v>2273</v>
      </c>
      <c r="F89" s="43">
        <v>29.48</v>
      </c>
    </row>
    <row r="90" spans="1:6" x14ac:dyDescent="0.2">
      <c r="A90" s="34">
        <v>1</v>
      </c>
      <c r="B90" s="34">
        <v>398</v>
      </c>
      <c r="C90" s="34">
        <v>2</v>
      </c>
      <c r="D90" s="34">
        <v>66</v>
      </c>
      <c r="E90" s="34">
        <v>2242</v>
      </c>
      <c r="F90" s="43">
        <v>29.44</v>
      </c>
    </row>
    <row r="91" spans="1:6" x14ac:dyDescent="0.2">
      <c r="A91" s="34">
        <v>1</v>
      </c>
      <c r="B91" s="34">
        <v>398</v>
      </c>
      <c r="C91" s="34">
        <v>2</v>
      </c>
      <c r="D91" s="34">
        <v>65</v>
      </c>
      <c r="E91" s="34">
        <v>2211</v>
      </c>
      <c r="F91" s="43">
        <v>29.4</v>
      </c>
    </row>
    <row r="92" spans="1:6" x14ac:dyDescent="0.2">
      <c r="A92" s="34">
        <v>1</v>
      </c>
      <c r="B92" s="34">
        <v>398</v>
      </c>
      <c r="C92" s="34">
        <v>2</v>
      </c>
      <c r="D92" s="34">
        <v>64</v>
      </c>
      <c r="E92" s="34">
        <v>2180</v>
      </c>
      <c r="F92" s="43">
        <v>29.36</v>
      </c>
    </row>
    <row r="93" spans="1:6" x14ac:dyDescent="0.2">
      <c r="A93" s="34">
        <v>1</v>
      </c>
      <c r="B93" s="34">
        <v>398</v>
      </c>
      <c r="C93" s="34">
        <v>2</v>
      </c>
      <c r="D93" s="34">
        <v>63</v>
      </c>
      <c r="E93" s="34">
        <v>2149</v>
      </c>
      <c r="F93" s="43">
        <v>29.26</v>
      </c>
    </row>
    <row r="94" spans="1:6" x14ac:dyDescent="0.2">
      <c r="A94" s="34">
        <v>1</v>
      </c>
      <c r="B94" s="34">
        <v>398</v>
      </c>
      <c r="C94" s="34">
        <v>1</v>
      </c>
      <c r="D94" s="34">
        <v>81</v>
      </c>
      <c r="E94" s="34">
        <v>2730</v>
      </c>
      <c r="F94" s="43">
        <v>29.67</v>
      </c>
    </row>
    <row r="95" spans="1:6" x14ac:dyDescent="0.2">
      <c r="A95" s="34">
        <v>1</v>
      </c>
      <c r="B95" s="34">
        <v>398</v>
      </c>
      <c r="C95" s="34">
        <v>1</v>
      </c>
      <c r="D95" s="34">
        <v>80</v>
      </c>
      <c r="E95" s="34">
        <v>2694</v>
      </c>
      <c r="F95" s="43">
        <v>29.69</v>
      </c>
    </row>
    <row r="96" spans="1:6" x14ac:dyDescent="0.2">
      <c r="A96" s="34">
        <v>1</v>
      </c>
      <c r="B96" s="34">
        <v>398</v>
      </c>
      <c r="C96" s="34">
        <v>1</v>
      </c>
      <c r="D96" s="34">
        <v>79</v>
      </c>
      <c r="E96" s="34">
        <v>2659</v>
      </c>
      <c r="F96" s="43">
        <v>29.71</v>
      </c>
    </row>
    <row r="97" spans="1:6" x14ac:dyDescent="0.2">
      <c r="A97" s="34">
        <v>1</v>
      </c>
      <c r="B97" s="34">
        <v>398</v>
      </c>
      <c r="C97" s="34">
        <v>1</v>
      </c>
      <c r="D97" s="34">
        <v>78</v>
      </c>
      <c r="E97" s="34">
        <v>2624</v>
      </c>
      <c r="F97" s="43">
        <v>29.72</v>
      </c>
    </row>
    <row r="98" spans="1:6" x14ac:dyDescent="0.2">
      <c r="A98" s="41">
        <v>1</v>
      </c>
      <c r="B98" s="41">
        <v>398</v>
      </c>
      <c r="C98" s="41">
        <v>1</v>
      </c>
      <c r="D98" s="34">
        <v>77</v>
      </c>
      <c r="E98" s="41">
        <v>2590</v>
      </c>
      <c r="F98" s="43">
        <v>29.73</v>
      </c>
    </row>
    <row r="99" spans="1:6" x14ac:dyDescent="0.2">
      <c r="A99" s="41">
        <v>1</v>
      </c>
      <c r="B99" s="41">
        <v>398</v>
      </c>
      <c r="C99" s="41">
        <v>1</v>
      </c>
      <c r="D99" s="34">
        <v>76</v>
      </c>
      <c r="E99" s="41">
        <v>2555</v>
      </c>
      <c r="F99" s="43">
        <v>29.74</v>
      </c>
    </row>
    <row r="100" spans="1:6" x14ac:dyDescent="0.2">
      <c r="A100" s="41">
        <v>1</v>
      </c>
      <c r="B100" s="41">
        <v>398</v>
      </c>
      <c r="C100" s="41">
        <v>1</v>
      </c>
      <c r="D100" s="34">
        <v>75</v>
      </c>
      <c r="E100" s="41">
        <v>2522</v>
      </c>
      <c r="F100" s="43">
        <v>29.74</v>
      </c>
    </row>
    <row r="101" spans="1:6" x14ac:dyDescent="0.2">
      <c r="A101" s="41">
        <v>1</v>
      </c>
      <c r="B101" s="41">
        <v>398</v>
      </c>
      <c r="C101" s="41">
        <v>1</v>
      </c>
      <c r="D101" s="34">
        <v>74</v>
      </c>
      <c r="E101" s="41">
        <v>2488</v>
      </c>
      <c r="F101" s="43">
        <v>29.74</v>
      </c>
    </row>
    <row r="102" spans="1:6" x14ac:dyDescent="0.2">
      <c r="A102" s="41">
        <v>1</v>
      </c>
      <c r="B102" s="41">
        <v>398</v>
      </c>
      <c r="C102" s="41">
        <v>1</v>
      </c>
      <c r="D102" s="34">
        <v>73</v>
      </c>
      <c r="E102" s="41">
        <v>2455</v>
      </c>
      <c r="F102" s="43">
        <v>29.74</v>
      </c>
    </row>
    <row r="103" spans="1:6" x14ac:dyDescent="0.2">
      <c r="A103" s="41">
        <v>1</v>
      </c>
      <c r="B103" s="41">
        <v>398</v>
      </c>
      <c r="C103" s="41">
        <v>1</v>
      </c>
      <c r="D103" s="34">
        <v>72</v>
      </c>
      <c r="E103" s="41">
        <v>2422</v>
      </c>
      <c r="F103" s="43">
        <v>29.73</v>
      </c>
    </row>
    <row r="104" spans="1:6" x14ac:dyDescent="0.2">
      <c r="A104" s="41">
        <v>1</v>
      </c>
      <c r="B104" s="41">
        <v>398</v>
      </c>
      <c r="C104" s="41">
        <v>1</v>
      </c>
      <c r="D104" s="34">
        <v>71</v>
      </c>
      <c r="E104" s="41">
        <v>2390</v>
      </c>
      <c r="F104" s="43">
        <v>29.71</v>
      </c>
    </row>
    <row r="105" spans="1:6" x14ac:dyDescent="0.2">
      <c r="A105" s="41">
        <v>1</v>
      </c>
      <c r="B105" s="41">
        <v>398</v>
      </c>
      <c r="C105" s="41">
        <v>1</v>
      </c>
      <c r="D105" s="34">
        <f t="shared" ref="D105:D121" si="5">D104-1</f>
        <v>70</v>
      </c>
      <c r="E105" s="41">
        <v>2357</v>
      </c>
      <c r="F105" s="43">
        <v>29.7</v>
      </c>
    </row>
    <row r="106" spans="1:6" x14ac:dyDescent="0.2">
      <c r="A106" s="41">
        <v>1</v>
      </c>
      <c r="B106" s="41">
        <v>398</v>
      </c>
      <c r="C106" s="41">
        <v>1</v>
      </c>
      <c r="D106" s="34">
        <f t="shared" si="5"/>
        <v>69</v>
      </c>
      <c r="E106" s="41">
        <v>2325</v>
      </c>
      <c r="F106" s="43">
        <v>29.67</v>
      </c>
    </row>
    <row r="107" spans="1:6" x14ac:dyDescent="0.2">
      <c r="A107" s="41">
        <v>1</v>
      </c>
      <c r="B107" s="41">
        <v>398</v>
      </c>
      <c r="C107" s="41">
        <v>1</v>
      </c>
      <c r="D107" s="34">
        <f t="shared" si="5"/>
        <v>68</v>
      </c>
      <c r="E107" s="41">
        <v>2293</v>
      </c>
      <c r="F107" s="43">
        <v>29.65</v>
      </c>
    </row>
    <row r="108" spans="1:6" x14ac:dyDescent="0.2">
      <c r="A108" s="41">
        <v>1</v>
      </c>
      <c r="B108" s="41">
        <v>398</v>
      </c>
      <c r="C108" s="41">
        <v>1</v>
      </c>
      <c r="D108" s="34">
        <f t="shared" si="5"/>
        <v>67</v>
      </c>
      <c r="E108" s="41">
        <v>2262</v>
      </c>
      <c r="F108" s="43">
        <v>29.62</v>
      </c>
    </row>
    <row r="109" spans="1:6" x14ac:dyDescent="0.2">
      <c r="A109" s="41">
        <v>1</v>
      </c>
      <c r="B109" s="41">
        <v>398</v>
      </c>
      <c r="C109" s="41">
        <v>1</v>
      </c>
      <c r="D109" s="34">
        <f t="shared" si="5"/>
        <v>66</v>
      </c>
      <c r="E109" s="41">
        <v>2231</v>
      </c>
      <c r="F109" s="43">
        <v>29.59</v>
      </c>
    </row>
    <row r="110" spans="1:6" x14ac:dyDescent="0.2">
      <c r="A110" s="41">
        <v>1</v>
      </c>
      <c r="B110" s="41">
        <v>398</v>
      </c>
      <c r="C110" s="41">
        <v>1</v>
      </c>
      <c r="D110" s="34">
        <f t="shared" si="5"/>
        <v>65</v>
      </c>
      <c r="E110" s="41">
        <v>2200</v>
      </c>
      <c r="F110" s="43">
        <v>29.55</v>
      </c>
    </row>
    <row r="111" spans="1:6" x14ac:dyDescent="0.2">
      <c r="A111" s="41">
        <v>1</v>
      </c>
      <c r="B111" s="41">
        <v>398</v>
      </c>
      <c r="C111" s="41">
        <v>1</v>
      </c>
      <c r="D111" s="34">
        <f t="shared" si="5"/>
        <v>64</v>
      </c>
      <c r="E111" s="41">
        <v>2169</v>
      </c>
      <c r="F111" s="43">
        <v>29.51</v>
      </c>
    </row>
    <row r="112" spans="1:6" x14ac:dyDescent="0.2">
      <c r="A112" s="41">
        <v>1</v>
      </c>
      <c r="B112" s="41">
        <v>398</v>
      </c>
      <c r="C112" s="41">
        <v>1</v>
      </c>
      <c r="D112" s="34">
        <f t="shared" si="5"/>
        <v>63</v>
      </c>
      <c r="E112" s="41">
        <v>2138</v>
      </c>
      <c r="F112" s="43">
        <v>29.46</v>
      </c>
    </row>
    <row r="113" spans="1:36" x14ac:dyDescent="0.2">
      <c r="A113" s="41">
        <v>1</v>
      </c>
      <c r="B113" s="41">
        <v>398</v>
      </c>
      <c r="C113" s="41">
        <v>1</v>
      </c>
      <c r="D113" s="34">
        <f t="shared" si="5"/>
        <v>62</v>
      </c>
      <c r="E113" s="41">
        <v>2108</v>
      </c>
      <c r="F113" s="43">
        <v>29.41</v>
      </c>
    </row>
    <row r="114" spans="1:36" x14ac:dyDescent="0.2">
      <c r="A114" s="41">
        <v>1</v>
      </c>
      <c r="B114" s="41">
        <v>398</v>
      </c>
      <c r="C114" s="41">
        <v>1</v>
      </c>
      <c r="D114" s="34">
        <f t="shared" si="5"/>
        <v>61</v>
      </c>
      <c r="E114" s="41">
        <v>2078</v>
      </c>
      <c r="F114" s="43">
        <v>29.36</v>
      </c>
    </row>
    <row r="115" spans="1:36" x14ac:dyDescent="0.2">
      <c r="A115" s="41">
        <v>1</v>
      </c>
      <c r="B115" s="41">
        <v>398</v>
      </c>
      <c r="C115" s="41">
        <v>1</v>
      </c>
      <c r="D115" s="34">
        <f t="shared" si="5"/>
        <v>60</v>
      </c>
      <c r="E115" s="41">
        <v>2048</v>
      </c>
      <c r="F115" s="43">
        <v>29.3</v>
      </c>
    </row>
    <row r="116" spans="1:36" x14ac:dyDescent="0.2">
      <c r="A116" s="41">
        <v>1</v>
      </c>
      <c r="B116" s="41">
        <v>398</v>
      </c>
      <c r="C116" s="41">
        <v>1</v>
      </c>
      <c r="D116" s="34">
        <f t="shared" si="5"/>
        <v>59</v>
      </c>
      <c r="E116" s="41">
        <v>2018</v>
      </c>
      <c r="F116" s="43">
        <v>29.23</v>
      </c>
    </row>
    <row r="117" spans="1:36" x14ac:dyDescent="0.2">
      <c r="A117" s="41">
        <v>1</v>
      </c>
      <c r="B117" s="41">
        <v>398</v>
      </c>
      <c r="C117" s="41">
        <v>1</v>
      </c>
      <c r="D117" s="34">
        <f t="shared" si="5"/>
        <v>58</v>
      </c>
      <c r="E117" s="41">
        <v>1989</v>
      </c>
      <c r="F117" s="43">
        <v>29.17</v>
      </c>
    </row>
    <row r="118" spans="1:36" s="41" customFormat="1" x14ac:dyDescent="0.2">
      <c r="A118" s="41">
        <v>1</v>
      </c>
      <c r="B118" s="41">
        <v>398</v>
      </c>
      <c r="C118" s="41">
        <v>1</v>
      </c>
      <c r="D118" s="41">
        <f t="shared" si="5"/>
        <v>57</v>
      </c>
      <c r="E118" s="41">
        <v>1959</v>
      </c>
      <c r="F118" s="43">
        <v>29.09</v>
      </c>
      <c r="H118" s="34"/>
      <c r="I118" s="34"/>
      <c r="J118" s="34"/>
      <c r="K118" s="34"/>
      <c r="L118" s="34"/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34"/>
      <c r="Z118" s="34"/>
      <c r="AA118" s="34"/>
      <c r="AB118" s="34"/>
      <c r="AC118" s="34"/>
      <c r="AD118" s="34"/>
      <c r="AE118" s="34"/>
      <c r="AF118" s="34"/>
      <c r="AG118" s="34"/>
      <c r="AH118" s="34"/>
      <c r="AI118" s="34"/>
      <c r="AJ118" s="34"/>
    </row>
    <row r="119" spans="1:36" s="41" customFormat="1" x14ac:dyDescent="0.2">
      <c r="A119" s="41">
        <v>1</v>
      </c>
      <c r="B119" s="41">
        <v>398</v>
      </c>
      <c r="C119" s="41">
        <v>1</v>
      </c>
      <c r="D119" s="41">
        <f t="shared" si="5"/>
        <v>56</v>
      </c>
      <c r="E119" s="41">
        <v>1930</v>
      </c>
      <c r="F119" s="43">
        <v>29.02</v>
      </c>
      <c r="H119" s="34"/>
      <c r="I119" s="34"/>
      <c r="J119" s="34"/>
      <c r="K119" s="34"/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34"/>
      <c r="W119" s="34"/>
      <c r="X119" s="34"/>
      <c r="Y119" s="34"/>
      <c r="Z119" s="34"/>
      <c r="AA119" s="34"/>
      <c r="AB119" s="34"/>
      <c r="AC119" s="34"/>
      <c r="AD119" s="34"/>
      <c r="AE119" s="34"/>
      <c r="AF119" s="34"/>
      <c r="AG119" s="34"/>
      <c r="AH119" s="34"/>
      <c r="AI119" s="34"/>
      <c r="AJ119" s="34"/>
    </row>
    <row r="120" spans="1:36" s="41" customFormat="1" x14ac:dyDescent="0.2">
      <c r="A120" s="41">
        <v>1</v>
      </c>
      <c r="B120" s="41">
        <v>398</v>
      </c>
      <c r="C120" s="41">
        <v>1</v>
      </c>
      <c r="D120" s="41">
        <f t="shared" si="5"/>
        <v>55</v>
      </c>
      <c r="E120" s="41">
        <v>1901</v>
      </c>
      <c r="F120" s="43">
        <v>28.94</v>
      </c>
      <c r="H120" s="34"/>
      <c r="I120" s="34"/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4"/>
      <c r="AA120" s="34"/>
      <c r="AB120" s="34"/>
      <c r="AC120" s="34"/>
      <c r="AD120" s="34"/>
      <c r="AE120" s="34"/>
      <c r="AF120" s="34"/>
      <c r="AG120" s="34"/>
      <c r="AH120" s="34"/>
      <c r="AI120" s="34"/>
      <c r="AJ120" s="34"/>
    </row>
    <row r="121" spans="1:36" x14ac:dyDescent="0.2">
      <c r="A121" s="41">
        <v>1</v>
      </c>
      <c r="B121" s="41">
        <v>398</v>
      </c>
      <c r="C121" s="41">
        <v>1</v>
      </c>
      <c r="D121" s="41">
        <f t="shared" si="5"/>
        <v>54</v>
      </c>
      <c r="E121" s="41">
        <v>1872</v>
      </c>
      <c r="F121" s="43">
        <v>28.85</v>
      </c>
    </row>
    <row r="122" spans="1:36" x14ac:dyDescent="0.2">
      <c r="A122" s="41">
        <v>1</v>
      </c>
      <c r="B122" s="41">
        <v>397</v>
      </c>
      <c r="C122" s="41">
        <v>3</v>
      </c>
      <c r="D122" s="34">
        <v>84</v>
      </c>
      <c r="E122" s="34">
        <v>2912</v>
      </c>
      <c r="F122" s="43">
        <v>28.84</v>
      </c>
    </row>
    <row r="123" spans="1:36" x14ac:dyDescent="0.2">
      <c r="A123" s="41">
        <v>1</v>
      </c>
      <c r="B123" s="41">
        <v>397</v>
      </c>
      <c r="C123" s="41">
        <v>3</v>
      </c>
      <c r="D123" s="34">
        <v>83</v>
      </c>
      <c r="E123" s="34">
        <v>2873</v>
      </c>
      <c r="F123" s="43">
        <v>28.89</v>
      </c>
    </row>
    <row r="124" spans="1:36" x14ac:dyDescent="0.2">
      <c r="A124" s="41">
        <v>1</v>
      </c>
      <c r="B124" s="41">
        <v>397</v>
      </c>
      <c r="C124" s="41">
        <v>3</v>
      </c>
      <c r="D124" s="34">
        <v>82</v>
      </c>
      <c r="E124" s="34">
        <v>2834</v>
      </c>
      <c r="F124" s="43">
        <v>28.93</v>
      </c>
    </row>
    <row r="125" spans="1:36" x14ac:dyDescent="0.2">
      <c r="A125" s="41">
        <v>1</v>
      </c>
      <c r="B125" s="41">
        <v>397</v>
      </c>
      <c r="C125" s="41">
        <v>3</v>
      </c>
      <c r="D125" s="34">
        <v>81</v>
      </c>
      <c r="E125" s="34">
        <v>2796</v>
      </c>
      <c r="F125" s="43">
        <v>28.97</v>
      </c>
    </row>
    <row r="126" spans="1:36" x14ac:dyDescent="0.2">
      <c r="A126" s="41">
        <v>1</v>
      </c>
      <c r="B126" s="41">
        <v>397</v>
      </c>
      <c r="C126" s="41">
        <v>3</v>
      </c>
      <c r="D126" s="34">
        <v>80</v>
      </c>
      <c r="E126" s="34">
        <v>2759</v>
      </c>
      <c r="F126" s="43">
        <v>29</v>
      </c>
    </row>
    <row r="127" spans="1:36" x14ac:dyDescent="0.2">
      <c r="A127" s="41">
        <v>1</v>
      </c>
      <c r="B127" s="41">
        <v>397</v>
      </c>
      <c r="C127" s="41">
        <v>3</v>
      </c>
      <c r="D127" s="34">
        <v>79</v>
      </c>
      <c r="E127" s="34">
        <v>2721</v>
      </c>
      <c r="F127" s="43">
        <v>29.03</v>
      </c>
    </row>
    <row r="128" spans="1:36" x14ac:dyDescent="0.2">
      <c r="A128" s="41">
        <v>1</v>
      </c>
      <c r="B128" s="41">
        <v>397</v>
      </c>
      <c r="C128" s="41">
        <v>3</v>
      </c>
      <c r="D128" s="34">
        <v>78</v>
      </c>
      <c r="E128" s="34">
        <v>2685</v>
      </c>
      <c r="F128" s="43">
        <v>29.05</v>
      </c>
    </row>
    <row r="129" spans="1:6" x14ac:dyDescent="0.2">
      <c r="A129" s="41">
        <v>1</v>
      </c>
      <c r="B129" s="41">
        <v>397</v>
      </c>
      <c r="C129" s="41">
        <v>3</v>
      </c>
      <c r="D129" s="34">
        <v>67</v>
      </c>
      <c r="E129" s="34">
        <v>2307</v>
      </c>
      <c r="F129" s="43">
        <v>29.05</v>
      </c>
    </row>
    <row r="130" spans="1:6" x14ac:dyDescent="0.2">
      <c r="A130" s="41">
        <v>1</v>
      </c>
      <c r="B130" s="41">
        <v>397</v>
      </c>
      <c r="C130" s="41">
        <v>3</v>
      </c>
      <c r="D130" s="34">
        <v>66</v>
      </c>
      <c r="E130" s="34">
        <v>2274</v>
      </c>
      <c r="F130" s="43">
        <v>29.02</v>
      </c>
    </row>
    <row r="131" spans="1:6" x14ac:dyDescent="0.2">
      <c r="A131" s="41">
        <v>1</v>
      </c>
      <c r="B131" s="41">
        <v>397</v>
      </c>
      <c r="C131" s="41">
        <v>3</v>
      </c>
      <c r="D131" s="34">
        <v>65</v>
      </c>
      <c r="E131" s="34">
        <v>2242</v>
      </c>
      <c r="F131" s="43">
        <v>28.99</v>
      </c>
    </row>
    <row r="132" spans="1:6" x14ac:dyDescent="0.2">
      <c r="A132" s="41">
        <v>1</v>
      </c>
      <c r="B132" s="41">
        <v>397</v>
      </c>
      <c r="C132" s="41">
        <v>3</v>
      </c>
      <c r="D132" s="34">
        <v>64</v>
      </c>
      <c r="E132" s="34">
        <v>2210</v>
      </c>
      <c r="F132" s="43">
        <v>28.96</v>
      </c>
    </row>
    <row r="133" spans="1:6" x14ac:dyDescent="0.2">
      <c r="A133" s="41">
        <v>1</v>
      </c>
      <c r="B133" s="41">
        <v>397</v>
      </c>
      <c r="C133" s="41">
        <v>3</v>
      </c>
      <c r="D133" s="34">
        <v>63</v>
      </c>
      <c r="E133" s="34">
        <v>2179</v>
      </c>
      <c r="F133" s="43">
        <v>28.92</v>
      </c>
    </row>
    <row r="134" spans="1:6" x14ac:dyDescent="0.2">
      <c r="A134" s="41">
        <v>1</v>
      </c>
      <c r="B134" s="41">
        <v>397</v>
      </c>
      <c r="C134" s="41">
        <v>3</v>
      </c>
      <c r="D134" s="34">
        <v>62</v>
      </c>
      <c r="E134" s="34">
        <v>2147</v>
      </c>
      <c r="F134" s="43">
        <v>28.87</v>
      </c>
    </row>
    <row r="135" spans="1:6" x14ac:dyDescent="0.2">
      <c r="A135" s="41">
        <v>1</v>
      </c>
      <c r="B135" s="41">
        <v>397</v>
      </c>
      <c r="C135" s="41">
        <v>3</v>
      </c>
      <c r="D135" s="34">
        <v>61</v>
      </c>
      <c r="E135" s="34">
        <v>2116</v>
      </c>
      <c r="F135" s="43">
        <v>28.83</v>
      </c>
    </row>
    <row r="136" spans="1:6" x14ac:dyDescent="0.2">
      <c r="A136" s="41">
        <v>1</v>
      </c>
      <c r="B136" s="41">
        <v>397</v>
      </c>
      <c r="C136" s="41">
        <v>3</v>
      </c>
      <c r="D136" s="34">
        <v>60</v>
      </c>
      <c r="E136" s="34">
        <v>2085</v>
      </c>
      <c r="F136" s="43">
        <v>28.77</v>
      </c>
    </row>
    <row r="137" spans="1:6" x14ac:dyDescent="0.2">
      <c r="A137" s="41">
        <v>1</v>
      </c>
      <c r="B137" s="41">
        <v>397</v>
      </c>
      <c r="C137" s="41">
        <v>3</v>
      </c>
      <c r="D137" s="34">
        <f>D136-1</f>
        <v>59</v>
      </c>
      <c r="E137" s="34">
        <v>2055</v>
      </c>
      <c r="F137" s="43">
        <v>28.72</v>
      </c>
    </row>
    <row r="138" spans="1:6" x14ac:dyDescent="0.2">
      <c r="A138" s="41">
        <v>1</v>
      </c>
      <c r="B138" s="41">
        <v>397</v>
      </c>
      <c r="C138" s="41">
        <v>3</v>
      </c>
      <c r="D138" s="34">
        <f>D137-1</f>
        <v>58</v>
      </c>
      <c r="E138" s="34">
        <v>2024</v>
      </c>
      <c r="F138" s="43">
        <v>28.65</v>
      </c>
    </row>
    <row r="139" spans="1:6" x14ac:dyDescent="0.2">
      <c r="A139" s="41">
        <v>1</v>
      </c>
      <c r="B139" s="41">
        <v>397</v>
      </c>
      <c r="C139" s="41">
        <v>3</v>
      </c>
      <c r="D139" s="34">
        <f>D138-1</f>
        <v>57</v>
      </c>
      <c r="E139" s="34">
        <v>1994</v>
      </c>
      <c r="F139" s="43">
        <v>28.59</v>
      </c>
    </row>
    <row r="140" spans="1:6" x14ac:dyDescent="0.2">
      <c r="A140" s="41">
        <v>1</v>
      </c>
      <c r="B140" s="41">
        <v>397</v>
      </c>
      <c r="C140" s="41">
        <v>2</v>
      </c>
      <c r="D140" s="34">
        <v>90</v>
      </c>
      <c r="E140" s="34">
        <v>3109</v>
      </c>
      <c r="F140" s="43">
        <v>28.95</v>
      </c>
    </row>
    <row r="141" spans="1:6" x14ac:dyDescent="0.2">
      <c r="A141" s="41">
        <v>1</v>
      </c>
      <c r="B141" s="41">
        <v>397</v>
      </c>
      <c r="C141" s="41">
        <v>2</v>
      </c>
      <c r="D141" s="34">
        <v>89</v>
      </c>
      <c r="E141" s="34">
        <v>3067</v>
      </c>
      <c r="F141" s="43">
        <v>29.02</v>
      </c>
    </row>
    <row r="142" spans="1:6" x14ac:dyDescent="0.2">
      <c r="A142" s="41">
        <v>1</v>
      </c>
      <c r="B142" s="41">
        <v>397</v>
      </c>
      <c r="C142" s="41">
        <v>2</v>
      </c>
      <c r="D142" s="34">
        <v>88</v>
      </c>
      <c r="E142" s="34">
        <v>3026</v>
      </c>
      <c r="F142" s="43">
        <v>29.08</v>
      </c>
    </row>
    <row r="143" spans="1:6" x14ac:dyDescent="0.2">
      <c r="A143" s="41">
        <v>1</v>
      </c>
      <c r="B143" s="41">
        <v>397</v>
      </c>
      <c r="C143" s="41">
        <v>2</v>
      </c>
      <c r="D143" s="34">
        <v>87</v>
      </c>
      <c r="E143" s="34">
        <v>2986</v>
      </c>
      <c r="F143" s="43">
        <v>29.14</v>
      </c>
    </row>
    <row r="144" spans="1:6" x14ac:dyDescent="0.2">
      <c r="A144" s="41">
        <v>1</v>
      </c>
      <c r="B144" s="41">
        <v>397</v>
      </c>
      <c r="C144" s="41">
        <v>2</v>
      </c>
      <c r="D144" s="34">
        <v>86</v>
      </c>
      <c r="E144" s="34">
        <v>2946</v>
      </c>
      <c r="F144" s="43">
        <v>29.19</v>
      </c>
    </row>
    <row r="145" spans="1:6" x14ac:dyDescent="0.2">
      <c r="A145" s="41">
        <v>1</v>
      </c>
      <c r="B145" s="41">
        <v>397</v>
      </c>
      <c r="C145" s="41">
        <v>2</v>
      </c>
      <c r="D145" s="34">
        <v>85</v>
      </c>
      <c r="E145" s="34">
        <v>2907</v>
      </c>
      <c r="F145" s="43">
        <v>29.24</v>
      </c>
    </row>
    <row r="146" spans="1:6" x14ac:dyDescent="0.2">
      <c r="A146" s="41">
        <v>1</v>
      </c>
      <c r="B146" s="41">
        <v>397</v>
      </c>
      <c r="C146" s="41">
        <v>2</v>
      </c>
      <c r="D146" s="34">
        <v>84</v>
      </c>
      <c r="E146" s="34">
        <v>2868</v>
      </c>
      <c r="F146" s="43">
        <v>29.29</v>
      </c>
    </row>
    <row r="147" spans="1:6" x14ac:dyDescent="0.2">
      <c r="A147" s="41">
        <v>1</v>
      </c>
      <c r="B147" s="41">
        <v>397</v>
      </c>
      <c r="C147" s="41">
        <v>2</v>
      </c>
      <c r="D147" s="34">
        <v>83</v>
      </c>
      <c r="E147" s="34">
        <v>2830</v>
      </c>
      <c r="F147" s="43">
        <v>29.33</v>
      </c>
    </row>
    <row r="148" spans="1:6" x14ac:dyDescent="0.2">
      <c r="A148" s="41">
        <v>1</v>
      </c>
      <c r="B148" s="41">
        <v>397</v>
      </c>
      <c r="C148" s="41">
        <v>2</v>
      </c>
      <c r="D148" s="34">
        <v>82</v>
      </c>
      <c r="E148" s="34">
        <v>2793</v>
      </c>
      <c r="F148" s="43">
        <v>29.36</v>
      </c>
    </row>
    <row r="149" spans="1:6" x14ac:dyDescent="0.2">
      <c r="A149" s="41">
        <v>1</v>
      </c>
      <c r="B149" s="41">
        <v>397</v>
      </c>
      <c r="C149" s="41">
        <v>2</v>
      </c>
      <c r="D149" s="34">
        <v>81</v>
      </c>
      <c r="E149" s="34">
        <v>2755</v>
      </c>
      <c r="F149" s="43">
        <v>29.4</v>
      </c>
    </row>
    <row r="150" spans="1:6" x14ac:dyDescent="0.2">
      <c r="A150" s="34">
        <v>1</v>
      </c>
      <c r="B150" s="34">
        <v>397</v>
      </c>
      <c r="C150" s="34">
        <v>2</v>
      </c>
      <c r="D150" s="34">
        <v>80</v>
      </c>
      <c r="E150" s="34">
        <v>2719</v>
      </c>
      <c r="F150" s="43">
        <v>29.42</v>
      </c>
    </row>
    <row r="151" spans="1:6" x14ac:dyDescent="0.2">
      <c r="A151" s="34">
        <v>1</v>
      </c>
      <c r="B151" s="34">
        <v>397</v>
      </c>
      <c r="C151" s="34">
        <v>2</v>
      </c>
      <c r="D151" s="34">
        <v>79</v>
      </c>
      <c r="E151" s="34">
        <v>2683</v>
      </c>
      <c r="F151" s="43">
        <v>29.45</v>
      </c>
    </row>
    <row r="152" spans="1:6" x14ac:dyDescent="0.2">
      <c r="A152" s="34">
        <v>1</v>
      </c>
      <c r="B152" s="34">
        <v>397</v>
      </c>
      <c r="C152" s="34">
        <v>2</v>
      </c>
      <c r="D152" s="34">
        <v>78</v>
      </c>
      <c r="E152" s="34">
        <v>2647</v>
      </c>
      <c r="F152" s="43">
        <v>29.47</v>
      </c>
    </row>
    <row r="153" spans="1:6" x14ac:dyDescent="0.2">
      <c r="A153" s="34">
        <v>1</v>
      </c>
      <c r="B153" s="34">
        <v>397</v>
      </c>
      <c r="C153" s="34">
        <v>2</v>
      </c>
      <c r="D153" s="34">
        <v>77</v>
      </c>
      <c r="E153" s="34">
        <v>2612</v>
      </c>
      <c r="F153" s="43">
        <v>29.48</v>
      </c>
    </row>
    <row r="154" spans="1:6" x14ac:dyDescent="0.2">
      <c r="A154" s="41">
        <v>1</v>
      </c>
      <c r="B154" s="41">
        <v>397</v>
      </c>
      <c r="C154" s="41">
        <v>2</v>
      </c>
      <c r="D154" s="34">
        <v>76</v>
      </c>
      <c r="E154" s="34">
        <v>2577</v>
      </c>
      <c r="F154" s="43">
        <v>29.49</v>
      </c>
    </row>
    <row r="155" spans="1:6" x14ac:dyDescent="0.2">
      <c r="A155" s="41">
        <v>1</v>
      </c>
      <c r="B155" s="41">
        <v>397</v>
      </c>
      <c r="C155" s="41">
        <v>2</v>
      </c>
      <c r="D155" s="34">
        <v>75</v>
      </c>
      <c r="E155" s="34">
        <v>2542</v>
      </c>
      <c r="F155" s="43">
        <v>29.5</v>
      </c>
    </row>
    <row r="156" spans="1:6" x14ac:dyDescent="0.2">
      <c r="A156" s="41">
        <v>1</v>
      </c>
      <c r="B156" s="41">
        <v>397</v>
      </c>
      <c r="C156" s="41">
        <v>2</v>
      </c>
      <c r="D156" s="34">
        <v>74</v>
      </c>
      <c r="E156" s="34">
        <v>2508</v>
      </c>
      <c r="F156" s="43">
        <v>29.5</v>
      </c>
    </row>
    <row r="157" spans="1:6" x14ac:dyDescent="0.2">
      <c r="A157" s="41">
        <v>1</v>
      </c>
      <c r="B157" s="41">
        <v>397</v>
      </c>
      <c r="C157" s="41">
        <v>2</v>
      </c>
      <c r="D157" s="34">
        <v>73</v>
      </c>
      <c r="E157" s="34">
        <v>2475</v>
      </c>
      <c r="F157" s="43">
        <v>29.5</v>
      </c>
    </row>
    <row r="158" spans="1:6" x14ac:dyDescent="0.2">
      <c r="A158" s="41">
        <v>1</v>
      </c>
      <c r="B158" s="41">
        <v>397</v>
      </c>
      <c r="C158" s="41">
        <v>2</v>
      </c>
      <c r="D158" s="34">
        <v>72</v>
      </c>
      <c r="E158" s="34">
        <v>2441</v>
      </c>
      <c r="F158" s="43">
        <v>29.5</v>
      </c>
    </row>
    <row r="159" spans="1:6" x14ac:dyDescent="0.2">
      <c r="A159" s="41">
        <v>1</v>
      </c>
      <c r="B159" s="41">
        <v>397</v>
      </c>
      <c r="C159" s="41">
        <v>2</v>
      </c>
      <c r="D159" s="34">
        <v>71</v>
      </c>
      <c r="E159" s="34">
        <v>2408</v>
      </c>
      <c r="F159" s="43">
        <v>29.48</v>
      </c>
    </row>
    <row r="160" spans="1:6" x14ac:dyDescent="0.2">
      <c r="A160" s="41">
        <v>1</v>
      </c>
      <c r="B160" s="41">
        <v>397</v>
      </c>
      <c r="C160" s="41">
        <v>2</v>
      </c>
      <c r="D160" s="34">
        <v>70</v>
      </c>
      <c r="E160" s="34">
        <v>2376</v>
      </c>
      <c r="F160" s="43">
        <v>29.47</v>
      </c>
    </row>
    <row r="161" spans="1:6" x14ac:dyDescent="0.2">
      <c r="A161" s="41">
        <v>1</v>
      </c>
      <c r="B161" s="41">
        <v>397</v>
      </c>
      <c r="C161" s="41">
        <v>2</v>
      </c>
      <c r="D161" s="34">
        <v>69</v>
      </c>
      <c r="E161" s="34">
        <v>2343</v>
      </c>
      <c r="F161" s="43">
        <v>29.45</v>
      </c>
    </row>
    <row r="162" spans="1:6" x14ac:dyDescent="0.2">
      <c r="A162" s="34">
        <v>1</v>
      </c>
      <c r="B162" s="34">
        <v>397</v>
      </c>
      <c r="C162" s="34">
        <v>1</v>
      </c>
      <c r="D162" s="34">
        <v>81</v>
      </c>
      <c r="E162" s="34">
        <v>2736</v>
      </c>
      <c r="F162" s="43">
        <v>29.61</v>
      </c>
    </row>
    <row r="163" spans="1:6" x14ac:dyDescent="0.2">
      <c r="A163" s="34">
        <v>1</v>
      </c>
      <c r="B163" s="34">
        <v>397</v>
      </c>
      <c r="C163" s="34">
        <v>1</v>
      </c>
      <c r="D163" s="34">
        <v>80</v>
      </c>
      <c r="E163" s="34">
        <v>2700</v>
      </c>
      <c r="F163" s="43">
        <v>29.63</v>
      </c>
    </row>
    <row r="164" spans="1:6" x14ac:dyDescent="0.2">
      <c r="A164" s="34">
        <v>1</v>
      </c>
      <c r="B164" s="34">
        <v>397</v>
      </c>
      <c r="C164" s="34">
        <v>1</v>
      </c>
      <c r="D164" s="34">
        <v>79</v>
      </c>
      <c r="E164" s="34">
        <v>2665</v>
      </c>
      <c r="F164" s="43">
        <v>29.65</v>
      </c>
    </row>
    <row r="165" spans="1:6" x14ac:dyDescent="0.2">
      <c r="A165" s="34">
        <v>1</v>
      </c>
      <c r="B165" s="34">
        <v>397</v>
      </c>
      <c r="C165" s="34">
        <v>1</v>
      </c>
      <c r="D165" s="34">
        <v>78</v>
      </c>
      <c r="E165" s="34">
        <v>2630</v>
      </c>
      <c r="F165" s="43">
        <v>29.66</v>
      </c>
    </row>
    <row r="166" spans="1:6" x14ac:dyDescent="0.2">
      <c r="A166" s="41">
        <v>1</v>
      </c>
      <c r="B166" s="41">
        <v>397</v>
      </c>
      <c r="C166" s="41">
        <v>1</v>
      </c>
      <c r="D166" s="41">
        <v>77</v>
      </c>
      <c r="E166" s="41">
        <v>2595</v>
      </c>
      <c r="F166" s="43">
        <v>29.67</v>
      </c>
    </row>
    <row r="167" spans="1:6" x14ac:dyDescent="0.2">
      <c r="A167" s="41">
        <v>1</v>
      </c>
      <c r="B167" s="41">
        <v>397</v>
      </c>
      <c r="C167" s="41">
        <v>1</v>
      </c>
      <c r="D167" s="41">
        <v>76</v>
      </c>
      <c r="E167" s="41">
        <v>2560</v>
      </c>
      <c r="F167" s="43">
        <v>29.68</v>
      </c>
    </row>
    <row r="168" spans="1:6" x14ac:dyDescent="0.2">
      <c r="A168" s="41">
        <v>1</v>
      </c>
      <c r="B168" s="41">
        <v>397</v>
      </c>
      <c r="C168" s="41">
        <v>1</v>
      </c>
      <c r="D168" s="41">
        <v>75</v>
      </c>
      <c r="E168" s="41">
        <v>2527</v>
      </c>
      <c r="F168" s="43">
        <v>29.68</v>
      </c>
    </row>
    <row r="169" spans="1:6" x14ac:dyDescent="0.2">
      <c r="A169" s="41">
        <v>1</v>
      </c>
      <c r="B169" s="41">
        <v>397</v>
      </c>
      <c r="C169" s="41">
        <v>1</v>
      </c>
      <c r="D169" s="41">
        <v>74</v>
      </c>
      <c r="E169" s="41">
        <v>2493</v>
      </c>
      <c r="F169" s="43">
        <v>29.69</v>
      </c>
    </row>
    <row r="170" spans="1:6" x14ac:dyDescent="0.2">
      <c r="A170" s="41">
        <v>1</v>
      </c>
      <c r="B170" s="41">
        <v>397</v>
      </c>
      <c r="C170" s="41">
        <v>1</v>
      </c>
      <c r="D170" s="41">
        <v>73</v>
      </c>
      <c r="E170" s="41">
        <v>2460</v>
      </c>
      <c r="F170" s="43">
        <v>29.68</v>
      </c>
    </row>
    <row r="171" spans="1:6" x14ac:dyDescent="0.2">
      <c r="A171" s="41">
        <v>1</v>
      </c>
      <c r="B171" s="41">
        <v>397</v>
      </c>
      <c r="C171" s="41">
        <v>1</v>
      </c>
      <c r="D171" s="41">
        <v>72</v>
      </c>
      <c r="E171" s="41">
        <v>2427</v>
      </c>
      <c r="F171" s="43">
        <v>29.67</v>
      </c>
    </row>
    <row r="172" spans="1:6" x14ac:dyDescent="0.2">
      <c r="A172" s="41">
        <v>1</v>
      </c>
      <c r="B172" s="41">
        <v>397</v>
      </c>
      <c r="C172" s="41">
        <v>1</v>
      </c>
      <c r="D172" s="34">
        <v>71</v>
      </c>
      <c r="E172" s="41">
        <v>2394</v>
      </c>
      <c r="F172" s="43">
        <v>29.66</v>
      </c>
    </row>
    <row r="173" spans="1:6" x14ac:dyDescent="0.2">
      <c r="A173" s="41">
        <v>1</v>
      </c>
      <c r="B173" s="41">
        <v>397</v>
      </c>
      <c r="C173" s="41">
        <v>1</v>
      </c>
      <c r="D173" s="34">
        <f t="shared" ref="D173:D184" si="6">D172-1</f>
        <v>70</v>
      </c>
      <c r="E173" s="41">
        <v>2361</v>
      </c>
      <c r="F173" s="43">
        <v>29.64</v>
      </c>
    </row>
    <row r="174" spans="1:6" x14ac:dyDescent="0.2">
      <c r="A174" s="41">
        <v>1</v>
      </c>
      <c r="B174" s="41">
        <v>397</v>
      </c>
      <c r="C174" s="41">
        <v>1</v>
      </c>
      <c r="D174" s="34">
        <f t="shared" si="6"/>
        <v>69</v>
      </c>
      <c r="E174" s="41">
        <v>2329</v>
      </c>
      <c r="F174" s="43">
        <v>29.62</v>
      </c>
    </row>
    <row r="175" spans="1:6" x14ac:dyDescent="0.2">
      <c r="A175" s="41">
        <v>1</v>
      </c>
      <c r="B175" s="41">
        <v>397</v>
      </c>
      <c r="C175" s="41">
        <v>1</v>
      </c>
      <c r="D175" s="34">
        <f t="shared" si="6"/>
        <v>68</v>
      </c>
      <c r="E175" s="41">
        <v>2297</v>
      </c>
      <c r="F175" s="43">
        <v>29.6</v>
      </c>
    </row>
    <row r="176" spans="1:6" x14ac:dyDescent="0.2">
      <c r="A176" s="41">
        <v>1</v>
      </c>
      <c r="B176" s="41">
        <v>397</v>
      </c>
      <c r="C176" s="41">
        <v>1</v>
      </c>
      <c r="D176" s="34">
        <f t="shared" si="6"/>
        <v>67</v>
      </c>
      <c r="E176" s="41">
        <v>2266</v>
      </c>
      <c r="F176" s="43">
        <v>29.57</v>
      </c>
    </row>
    <row r="177" spans="1:6" x14ac:dyDescent="0.2">
      <c r="A177" s="41">
        <v>1</v>
      </c>
      <c r="B177" s="41">
        <v>397</v>
      </c>
      <c r="C177" s="41">
        <v>1</v>
      </c>
      <c r="D177" s="34">
        <f t="shared" si="6"/>
        <v>66</v>
      </c>
      <c r="E177" s="41">
        <v>2234</v>
      </c>
      <c r="F177" s="43">
        <v>29.54</v>
      </c>
    </row>
    <row r="178" spans="1:6" x14ac:dyDescent="0.2">
      <c r="A178" s="41">
        <v>1</v>
      </c>
      <c r="B178" s="41">
        <v>397</v>
      </c>
      <c r="C178" s="41">
        <v>1</v>
      </c>
      <c r="D178" s="34">
        <f t="shared" si="6"/>
        <v>65</v>
      </c>
      <c r="E178" s="41">
        <v>2203</v>
      </c>
      <c r="F178" s="43">
        <v>29.5</v>
      </c>
    </row>
    <row r="179" spans="1:6" x14ac:dyDescent="0.2">
      <c r="A179" s="41">
        <v>1</v>
      </c>
      <c r="B179" s="41">
        <v>397</v>
      </c>
      <c r="C179" s="41">
        <v>1</v>
      </c>
      <c r="D179" s="34">
        <f t="shared" si="6"/>
        <v>64</v>
      </c>
      <c r="E179" s="41">
        <v>2173</v>
      </c>
      <c r="F179" s="43">
        <v>29.46</v>
      </c>
    </row>
    <row r="180" spans="1:6" x14ac:dyDescent="0.2">
      <c r="A180" s="41">
        <v>1</v>
      </c>
      <c r="B180" s="41">
        <v>397</v>
      </c>
      <c r="C180" s="41">
        <v>1</v>
      </c>
      <c r="D180" s="41">
        <f t="shared" si="6"/>
        <v>63</v>
      </c>
      <c r="E180" s="41">
        <v>2142</v>
      </c>
      <c r="F180" s="43">
        <v>29.41</v>
      </c>
    </row>
    <row r="181" spans="1:6" x14ac:dyDescent="0.2">
      <c r="A181" s="41">
        <v>1</v>
      </c>
      <c r="B181" s="41">
        <v>397</v>
      </c>
      <c r="C181" s="41">
        <v>1</v>
      </c>
      <c r="D181" s="41">
        <f t="shared" si="6"/>
        <v>62</v>
      </c>
      <c r="E181" s="41">
        <v>2111</v>
      </c>
      <c r="F181" s="43">
        <v>29.36</v>
      </c>
    </row>
    <row r="182" spans="1:6" x14ac:dyDescent="0.2">
      <c r="A182" s="41">
        <v>1</v>
      </c>
      <c r="B182" s="41">
        <v>397</v>
      </c>
      <c r="C182" s="41">
        <v>1</v>
      </c>
      <c r="D182" s="41">
        <f t="shared" si="6"/>
        <v>61</v>
      </c>
      <c r="E182" s="41">
        <v>2081</v>
      </c>
      <c r="F182" s="43">
        <v>29.31</v>
      </c>
    </row>
    <row r="183" spans="1:6" x14ac:dyDescent="0.2">
      <c r="A183" s="41">
        <v>1</v>
      </c>
      <c r="B183" s="41">
        <v>397</v>
      </c>
      <c r="C183" s="41">
        <v>1</v>
      </c>
      <c r="D183" s="41">
        <f t="shared" si="6"/>
        <v>60</v>
      </c>
      <c r="E183" s="41">
        <v>2051</v>
      </c>
      <c r="F183" s="43">
        <v>29.25</v>
      </c>
    </row>
    <row r="184" spans="1:6" x14ac:dyDescent="0.2">
      <c r="A184" s="41">
        <v>1</v>
      </c>
      <c r="B184" s="41">
        <v>397</v>
      </c>
      <c r="C184" s="41">
        <v>1</v>
      </c>
      <c r="D184" s="41">
        <f t="shared" si="6"/>
        <v>59</v>
      </c>
      <c r="E184" s="41">
        <v>2021</v>
      </c>
      <c r="F184" s="43">
        <v>29.19</v>
      </c>
    </row>
    <row r="185" spans="1:6" x14ac:dyDescent="0.2">
      <c r="A185" s="41">
        <v>1</v>
      </c>
      <c r="B185" s="41">
        <v>396</v>
      </c>
      <c r="C185" s="41">
        <v>3</v>
      </c>
      <c r="D185" s="34">
        <v>76</v>
      </c>
      <c r="E185" s="34">
        <v>2620</v>
      </c>
      <c r="F185" s="43">
        <v>29.01</v>
      </c>
    </row>
    <row r="186" spans="1:6" x14ac:dyDescent="0.2">
      <c r="A186" s="41">
        <v>1</v>
      </c>
      <c r="B186" s="41">
        <v>396</v>
      </c>
      <c r="C186" s="41">
        <v>3</v>
      </c>
      <c r="D186" s="34">
        <v>75</v>
      </c>
      <c r="E186" s="34">
        <v>2585</v>
      </c>
      <c r="F186" s="43">
        <v>29.02</v>
      </c>
    </row>
    <row r="187" spans="1:6" x14ac:dyDescent="0.2">
      <c r="A187" s="41">
        <v>1</v>
      </c>
      <c r="B187" s="41">
        <v>396</v>
      </c>
      <c r="C187" s="41">
        <v>3</v>
      </c>
      <c r="D187" s="34">
        <v>74</v>
      </c>
      <c r="E187" s="34">
        <v>2549</v>
      </c>
      <c r="F187" s="43">
        <v>29.03</v>
      </c>
    </row>
    <row r="188" spans="1:6" x14ac:dyDescent="0.2">
      <c r="A188" s="41">
        <v>1</v>
      </c>
      <c r="B188" s="41">
        <v>396</v>
      </c>
      <c r="C188" s="41">
        <v>3</v>
      </c>
      <c r="D188" s="34">
        <v>73</v>
      </c>
      <c r="E188" s="34">
        <v>2514</v>
      </c>
      <c r="F188" s="43">
        <v>29.03</v>
      </c>
    </row>
    <row r="189" spans="1:6" x14ac:dyDescent="0.2">
      <c r="A189" s="41">
        <v>1</v>
      </c>
      <c r="B189" s="41">
        <v>396</v>
      </c>
      <c r="C189" s="41">
        <v>3</v>
      </c>
      <c r="D189" s="34">
        <v>72</v>
      </c>
      <c r="E189" s="34">
        <v>2480</v>
      </c>
      <c r="F189" s="43">
        <v>29.03</v>
      </c>
    </row>
    <row r="190" spans="1:6" x14ac:dyDescent="0.2">
      <c r="A190" s="41">
        <v>1</v>
      </c>
      <c r="B190" s="41">
        <v>396</v>
      </c>
      <c r="C190" s="41">
        <v>3</v>
      </c>
      <c r="D190" s="34">
        <v>71</v>
      </c>
      <c r="E190" s="34">
        <v>2446</v>
      </c>
      <c r="F190" s="43">
        <v>29.03</v>
      </c>
    </row>
    <row r="191" spans="1:6" x14ac:dyDescent="0.2">
      <c r="A191" s="41">
        <v>1</v>
      </c>
      <c r="B191" s="41">
        <v>396</v>
      </c>
      <c r="C191" s="41">
        <v>3</v>
      </c>
      <c r="D191" s="34">
        <v>70</v>
      </c>
      <c r="E191" s="34">
        <v>2412</v>
      </c>
      <c r="F191" s="43">
        <v>29.02</v>
      </c>
    </row>
    <row r="192" spans="1:6" x14ac:dyDescent="0.2">
      <c r="A192" s="41">
        <v>1</v>
      </c>
      <c r="B192" s="41">
        <v>396</v>
      </c>
      <c r="C192" s="41">
        <v>3</v>
      </c>
      <c r="D192" s="34">
        <v>69</v>
      </c>
      <c r="E192" s="34">
        <v>2378</v>
      </c>
      <c r="F192" s="43">
        <v>29.01</v>
      </c>
    </row>
    <row r="193" spans="1:6" x14ac:dyDescent="0.2">
      <c r="A193" s="41">
        <v>1</v>
      </c>
      <c r="B193" s="41">
        <v>396</v>
      </c>
      <c r="C193" s="41">
        <v>3</v>
      </c>
      <c r="D193" s="34">
        <v>68</v>
      </c>
      <c r="E193" s="34">
        <v>2345</v>
      </c>
      <c r="F193" s="43">
        <v>29</v>
      </c>
    </row>
    <row r="194" spans="1:6" x14ac:dyDescent="0.2">
      <c r="A194" s="41">
        <v>1</v>
      </c>
      <c r="B194" s="41">
        <v>396</v>
      </c>
      <c r="C194" s="41">
        <v>3</v>
      </c>
      <c r="D194" s="34">
        <v>63</v>
      </c>
      <c r="E194" s="34">
        <v>2184</v>
      </c>
      <c r="F194" s="43">
        <v>28.85</v>
      </c>
    </row>
    <row r="195" spans="1:6" x14ac:dyDescent="0.2">
      <c r="A195" s="41">
        <v>1</v>
      </c>
      <c r="B195" s="41">
        <v>396</v>
      </c>
      <c r="C195" s="41">
        <v>3</v>
      </c>
      <c r="D195" s="34">
        <v>62</v>
      </c>
      <c r="E195" s="34">
        <v>2152</v>
      </c>
      <c r="F195" s="43">
        <v>28.81</v>
      </c>
    </row>
    <row r="196" spans="1:6" x14ac:dyDescent="0.2">
      <c r="A196" s="41">
        <v>1</v>
      </c>
      <c r="B196" s="41">
        <v>396</v>
      </c>
      <c r="C196" s="41">
        <v>3</v>
      </c>
      <c r="D196" s="34">
        <v>61</v>
      </c>
      <c r="E196" s="34">
        <v>2121</v>
      </c>
      <c r="F196" s="43">
        <v>28.76</v>
      </c>
    </row>
    <row r="197" spans="1:6" x14ac:dyDescent="0.2">
      <c r="A197" s="41">
        <v>1</v>
      </c>
      <c r="B197" s="41">
        <v>396</v>
      </c>
      <c r="C197" s="41">
        <v>3</v>
      </c>
      <c r="D197" s="34">
        <v>60</v>
      </c>
      <c r="E197" s="34">
        <v>2090</v>
      </c>
      <c r="F197" s="43">
        <v>28.71</v>
      </c>
    </row>
    <row r="198" spans="1:6" x14ac:dyDescent="0.2">
      <c r="A198" s="41">
        <v>1</v>
      </c>
      <c r="B198" s="41">
        <v>396</v>
      </c>
      <c r="C198" s="41">
        <v>3</v>
      </c>
      <c r="D198" s="34">
        <v>59</v>
      </c>
      <c r="E198" s="34">
        <v>2059</v>
      </c>
      <c r="F198" s="43">
        <v>28.65</v>
      </c>
    </row>
    <row r="199" spans="1:6" x14ac:dyDescent="0.2">
      <c r="A199" s="41">
        <v>1</v>
      </c>
      <c r="B199" s="41">
        <v>396</v>
      </c>
      <c r="C199" s="41">
        <v>3</v>
      </c>
      <c r="D199" s="34">
        <v>58</v>
      </c>
      <c r="E199" s="34">
        <v>2029</v>
      </c>
      <c r="F199" s="43">
        <v>28.59</v>
      </c>
    </row>
    <row r="200" spans="1:6" x14ac:dyDescent="0.2">
      <c r="A200" s="41">
        <v>1</v>
      </c>
      <c r="B200" s="41">
        <v>396</v>
      </c>
      <c r="C200" s="41">
        <v>2</v>
      </c>
      <c r="D200" s="34">
        <v>91</v>
      </c>
      <c r="E200" s="34">
        <v>3162</v>
      </c>
      <c r="F200" s="43">
        <v>28.78</v>
      </c>
    </row>
    <row r="201" spans="1:6" x14ac:dyDescent="0.2">
      <c r="A201" s="41">
        <v>1</v>
      </c>
      <c r="B201" s="41">
        <v>396</v>
      </c>
      <c r="C201" s="41">
        <v>2</v>
      </c>
      <c r="D201" s="34">
        <v>90</v>
      </c>
      <c r="E201" s="34">
        <v>3210</v>
      </c>
      <c r="F201" s="43">
        <v>28.85</v>
      </c>
    </row>
    <row r="202" spans="1:6" x14ac:dyDescent="0.2">
      <c r="A202" s="41">
        <v>1</v>
      </c>
      <c r="B202" s="41">
        <v>396</v>
      </c>
      <c r="C202" s="41">
        <v>2</v>
      </c>
      <c r="D202" s="34">
        <v>89</v>
      </c>
      <c r="E202" s="34">
        <v>3078</v>
      </c>
      <c r="F202" s="43">
        <v>28.91</v>
      </c>
    </row>
    <row r="203" spans="1:6" x14ac:dyDescent="0.2">
      <c r="A203" s="41">
        <v>1</v>
      </c>
      <c r="B203" s="41">
        <v>396</v>
      </c>
      <c r="C203" s="41">
        <v>2</v>
      </c>
      <c r="D203" s="34">
        <v>88</v>
      </c>
      <c r="E203" s="34">
        <v>3037</v>
      </c>
      <c r="F203" s="43">
        <v>28.97</v>
      </c>
    </row>
    <row r="204" spans="1:6" x14ac:dyDescent="0.2">
      <c r="A204" s="41">
        <v>1</v>
      </c>
      <c r="B204" s="41">
        <v>396</v>
      </c>
      <c r="C204" s="41">
        <v>2</v>
      </c>
      <c r="D204" s="34">
        <v>87</v>
      </c>
      <c r="E204" s="34">
        <v>2997</v>
      </c>
      <c r="F204" s="43">
        <v>29.03</v>
      </c>
    </row>
    <row r="205" spans="1:6" x14ac:dyDescent="0.2">
      <c r="A205" s="41">
        <v>1</v>
      </c>
      <c r="B205" s="41">
        <v>396</v>
      </c>
      <c r="C205" s="41">
        <v>2</v>
      </c>
      <c r="D205" s="34">
        <v>86</v>
      </c>
      <c r="E205" s="34">
        <v>2957</v>
      </c>
      <c r="F205" s="43">
        <v>29.09</v>
      </c>
    </row>
    <row r="206" spans="1:6" x14ac:dyDescent="0.2">
      <c r="A206" s="41">
        <v>1</v>
      </c>
      <c r="B206" s="41">
        <v>396</v>
      </c>
      <c r="C206" s="41">
        <v>2</v>
      </c>
      <c r="D206" s="34">
        <v>85</v>
      </c>
      <c r="E206" s="34">
        <v>2917</v>
      </c>
      <c r="F206" s="43">
        <v>29.14</v>
      </c>
    </row>
    <row r="207" spans="1:6" x14ac:dyDescent="0.2">
      <c r="A207" s="41">
        <v>1</v>
      </c>
      <c r="B207" s="41">
        <v>396</v>
      </c>
      <c r="C207" s="41">
        <v>2</v>
      </c>
      <c r="D207" s="34">
        <v>84</v>
      </c>
      <c r="E207" s="34">
        <v>2879</v>
      </c>
      <c r="F207" s="43">
        <v>29.18</v>
      </c>
    </row>
    <row r="208" spans="1:6" x14ac:dyDescent="0.2">
      <c r="A208" s="41">
        <v>1</v>
      </c>
      <c r="B208" s="41">
        <v>396</v>
      </c>
      <c r="C208" s="41">
        <v>2</v>
      </c>
      <c r="D208" s="34">
        <v>83</v>
      </c>
      <c r="E208" s="34">
        <v>2840</v>
      </c>
      <c r="F208" s="43">
        <v>29.22</v>
      </c>
    </row>
    <row r="209" spans="1:6" x14ac:dyDescent="0.2">
      <c r="A209" s="41">
        <v>1</v>
      </c>
      <c r="B209" s="41">
        <v>396</v>
      </c>
      <c r="C209" s="41">
        <v>2</v>
      </c>
      <c r="D209" s="34">
        <v>82</v>
      </c>
      <c r="E209" s="34">
        <v>2803</v>
      </c>
      <c r="F209" s="43">
        <v>29.26</v>
      </c>
    </row>
    <row r="210" spans="1:6" x14ac:dyDescent="0.2">
      <c r="A210" s="41">
        <v>1</v>
      </c>
      <c r="B210" s="41">
        <v>396</v>
      </c>
      <c r="C210" s="41">
        <v>2</v>
      </c>
      <c r="D210" s="34">
        <v>81</v>
      </c>
      <c r="E210" s="34">
        <v>2765</v>
      </c>
      <c r="F210" s="43">
        <v>29.29</v>
      </c>
    </row>
    <row r="211" spans="1:6" x14ac:dyDescent="0.2">
      <c r="A211" s="41">
        <v>1</v>
      </c>
      <c r="B211" s="41">
        <v>396</v>
      </c>
      <c r="C211" s="41">
        <v>2</v>
      </c>
      <c r="D211" s="34">
        <v>80</v>
      </c>
      <c r="E211" s="34">
        <v>2728</v>
      </c>
      <c r="F211" s="43">
        <v>29.32</v>
      </c>
    </row>
    <row r="212" spans="1:6" x14ac:dyDescent="0.2">
      <c r="A212" s="41">
        <v>1</v>
      </c>
      <c r="B212" s="41">
        <v>396</v>
      </c>
      <c r="C212" s="41">
        <v>2</v>
      </c>
      <c r="D212" s="34">
        <v>79</v>
      </c>
      <c r="E212" s="34">
        <v>2692</v>
      </c>
      <c r="F212" s="43">
        <v>29.35</v>
      </c>
    </row>
    <row r="213" spans="1:6" x14ac:dyDescent="0.2">
      <c r="A213" s="41">
        <v>1</v>
      </c>
      <c r="B213" s="41">
        <v>396</v>
      </c>
      <c r="C213" s="41">
        <v>2</v>
      </c>
      <c r="D213" s="34">
        <v>78</v>
      </c>
      <c r="E213" s="34">
        <v>2656</v>
      </c>
      <c r="F213" s="43">
        <v>29.37</v>
      </c>
    </row>
    <row r="214" spans="1:6" x14ac:dyDescent="0.2">
      <c r="A214" s="41">
        <v>1</v>
      </c>
      <c r="B214" s="41">
        <v>396</v>
      </c>
      <c r="C214" s="41">
        <v>2</v>
      </c>
      <c r="D214" s="34">
        <v>77</v>
      </c>
      <c r="E214" s="34">
        <v>2621</v>
      </c>
      <c r="F214" s="43">
        <v>29.38</v>
      </c>
    </row>
    <row r="215" spans="1:6" x14ac:dyDescent="0.2">
      <c r="A215" s="41">
        <v>1</v>
      </c>
      <c r="B215" s="41">
        <v>396</v>
      </c>
      <c r="C215" s="41">
        <v>2</v>
      </c>
      <c r="D215" s="34">
        <v>76</v>
      </c>
      <c r="E215" s="34">
        <v>2585</v>
      </c>
      <c r="F215" s="43">
        <v>29.4</v>
      </c>
    </row>
    <row r="216" spans="1:6" x14ac:dyDescent="0.2">
      <c r="A216" s="41">
        <v>1</v>
      </c>
      <c r="B216" s="41">
        <v>396</v>
      </c>
      <c r="C216" s="41">
        <v>2</v>
      </c>
      <c r="D216" s="34">
        <v>75</v>
      </c>
      <c r="E216" s="34">
        <v>2551</v>
      </c>
      <c r="F216" s="43">
        <v>29.4</v>
      </c>
    </row>
    <row r="217" spans="1:6" x14ac:dyDescent="0.2">
      <c r="A217" s="41">
        <v>1</v>
      </c>
      <c r="B217" s="41">
        <v>396</v>
      </c>
      <c r="C217" s="41">
        <v>2</v>
      </c>
      <c r="D217" s="34">
        <v>74</v>
      </c>
      <c r="E217" s="34">
        <v>2516</v>
      </c>
      <c r="F217" s="43">
        <v>29.41</v>
      </c>
    </row>
    <row r="218" spans="1:6" x14ac:dyDescent="0.2">
      <c r="A218" s="41">
        <v>1</v>
      </c>
      <c r="B218" s="41">
        <v>396</v>
      </c>
      <c r="C218" s="41">
        <v>2</v>
      </c>
      <c r="D218" s="34">
        <v>73</v>
      </c>
      <c r="E218" s="34">
        <v>2482</v>
      </c>
      <c r="F218" s="43">
        <v>29.41</v>
      </c>
    </row>
    <row r="219" spans="1:6" x14ac:dyDescent="0.2">
      <c r="A219" s="41">
        <v>1</v>
      </c>
      <c r="B219" s="41">
        <v>396</v>
      </c>
      <c r="C219" s="41">
        <v>2</v>
      </c>
      <c r="D219" s="34">
        <v>72</v>
      </c>
      <c r="E219" s="34">
        <v>2449</v>
      </c>
      <c r="F219" s="43">
        <v>29.4</v>
      </c>
    </row>
    <row r="220" spans="1:6" x14ac:dyDescent="0.2">
      <c r="A220" s="34">
        <v>1</v>
      </c>
      <c r="B220" s="34">
        <v>396</v>
      </c>
      <c r="C220" s="34">
        <v>2</v>
      </c>
      <c r="D220" s="34">
        <v>71</v>
      </c>
      <c r="E220" s="34">
        <v>2415</v>
      </c>
      <c r="F220" s="43">
        <v>29.39</v>
      </c>
    </row>
    <row r="221" spans="1:6" x14ac:dyDescent="0.2">
      <c r="A221" s="34">
        <v>1</v>
      </c>
      <c r="B221" s="34">
        <v>396</v>
      </c>
      <c r="C221" s="34">
        <v>2</v>
      </c>
      <c r="D221" s="34">
        <v>70</v>
      </c>
      <c r="E221" s="34">
        <v>2383</v>
      </c>
      <c r="F221" s="43">
        <v>29.38</v>
      </c>
    </row>
    <row r="222" spans="1:6" x14ac:dyDescent="0.2">
      <c r="A222" s="34">
        <v>1</v>
      </c>
      <c r="B222" s="34">
        <v>396</v>
      </c>
      <c r="C222" s="34">
        <v>2</v>
      </c>
      <c r="D222" s="34">
        <v>69</v>
      </c>
      <c r="E222" s="34">
        <v>2350</v>
      </c>
      <c r="F222" s="43">
        <v>29.36</v>
      </c>
    </row>
    <row r="223" spans="1:6" x14ac:dyDescent="0.2">
      <c r="A223" s="41">
        <v>1</v>
      </c>
      <c r="B223" s="41">
        <v>396</v>
      </c>
      <c r="C223" s="41">
        <v>1</v>
      </c>
      <c r="D223" s="34">
        <v>82</v>
      </c>
      <c r="E223" s="34">
        <v>2779</v>
      </c>
      <c r="F223" s="43">
        <v>29.51</v>
      </c>
    </row>
    <row r="224" spans="1:6" x14ac:dyDescent="0.2">
      <c r="A224" s="41">
        <v>1</v>
      </c>
      <c r="B224" s="41">
        <v>396</v>
      </c>
      <c r="C224" s="41">
        <v>1</v>
      </c>
      <c r="D224" s="34">
        <v>81</v>
      </c>
      <c r="E224" s="34">
        <v>2742</v>
      </c>
      <c r="F224" s="43">
        <v>29.54</v>
      </c>
    </row>
    <row r="225" spans="1:6" x14ac:dyDescent="0.2">
      <c r="A225" s="41">
        <v>1</v>
      </c>
      <c r="B225" s="41">
        <v>396</v>
      </c>
      <c r="C225" s="41">
        <v>1</v>
      </c>
      <c r="D225" s="34">
        <v>80</v>
      </c>
      <c r="E225" s="34">
        <v>2706</v>
      </c>
      <c r="F225" s="43">
        <v>29.56</v>
      </c>
    </row>
    <row r="226" spans="1:6" x14ac:dyDescent="0.2">
      <c r="A226" s="41">
        <v>1</v>
      </c>
      <c r="B226" s="41">
        <v>396</v>
      </c>
      <c r="C226" s="41">
        <v>1</v>
      </c>
      <c r="D226" s="34">
        <v>79</v>
      </c>
      <c r="E226" s="34">
        <v>2670</v>
      </c>
      <c r="F226" s="43">
        <v>29.58</v>
      </c>
    </row>
    <row r="227" spans="1:6" x14ac:dyDescent="0.2">
      <c r="A227" s="41">
        <v>1</v>
      </c>
      <c r="B227" s="41">
        <v>396</v>
      </c>
      <c r="C227" s="41">
        <v>1</v>
      </c>
      <c r="D227" s="34">
        <v>78</v>
      </c>
      <c r="E227" s="34">
        <v>2635</v>
      </c>
      <c r="F227" s="43">
        <v>29.6</v>
      </c>
    </row>
    <row r="228" spans="1:6" x14ac:dyDescent="0.2">
      <c r="A228" s="41">
        <v>1</v>
      </c>
      <c r="B228" s="41">
        <v>396</v>
      </c>
      <c r="C228" s="41">
        <v>1</v>
      </c>
      <c r="D228" s="34">
        <v>77</v>
      </c>
      <c r="E228" s="34">
        <v>2600</v>
      </c>
      <c r="F228" s="43">
        <v>29.61</v>
      </c>
    </row>
    <row r="229" spans="1:6" x14ac:dyDescent="0.2">
      <c r="A229" s="41">
        <v>1</v>
      </c>
      <c r="B229" s="41">
        <v>396</v>
      </c>
      <c r="C229" s="41">
        <v>1</v>
      </c>
      <c r="D229" s="34">
        <v>76</v>
      </c>
      <c r="E229" s="34">
        <v>2566</v>
      </c>
      <c r="F229" s="43">
        <v>29.62</v>
      </c>
    </row>
    <row r="230" spans="1:6" x14ac:dyDescent="0.2">
      <c r="A230" s="41">
        <v>1</v>
      </c>
      <c r="B230" s="41">
        <v>396</v>
      </c>
      <c r="C230" s="41">
        <v>1</v>
      </c>
      <c r="D230" s="34">
        <v>75</v>
      </c>
      <c r="E230" s="34">
        <v>2532</v>
      </c>
      <c r="F230" s="43">
        <v>29.63</v>
      </c>
    </row>
    <row r="231" spans="1:6" x14ac:dyDescent="0.2">
      <c r="A231" s="41">
        <v>1</v>
      </c>
      <c r="B231" s="41">
        <v>396</v>
      </c>
      <c r="C231" s="41">
        <v>1</v>
      </c>
      <c r="D231" s="34">
        <v>74</v>
      </c>
      <c r="E231" s="34">
        <v>2498</v>
      </c>
      <c r="F231" s="43">
        <v>29.63</v>
      </c>
    </row>
    <row r="232" spans="1:6" x14ac:dyDescent="0.2">
      <c r="A232" s="41">
        <v>1</v>
      </c>
      <c r="B232" s="41">
        <v>396</v>
      </c>
      <c r="C232" s="41">
        <v>1</v>
      </c>
      <c r="D232" s="41">
        <v>73</v>
      </c>
      <c r="E232" s="41">
        <v>2464</v>
      </c>
      <c r="F232" s="43">
        <v>29.62</v>
      </c>
    </row>
    <row r="233" spans="1:6" x14ac:dyDescent="0.2">
      <c r="A233" s="41">
        <v>1</v>
      </c>
      <c r="B233" s="41">
        <v>396</v>
      </c>
      <c r="C233" s="41">
        <v>1</v>
      </c>
      <c r="D233" s="41">
        <v>72</v>
      </c>
      <c r="E233" s="41">
        <v>2431</v>
      </c>
      <c r="F233" s="43">
        <v>29.62</v>
      </c>
    </row>
    <row r="234" spans="1:6" x14ac:dyDescent="0.2">
      <c r="A234" s="41">
        <v>1</v>
      </c>
      <c r="B234" s="41">
        <v>396</v>
      </c>
      <c r="C234" s="41">
        <v>1</v>
      </c>
      <c r="D234" s="41">
        <v>71</v>
      </c>
      <c r="E234" s="41">
        <v>2398</v>
      </c>
      <c r="F234" s="43">
        <v>29.6</v>
      </c>
    </row>
    <row r="235" spans="1:6" x14ac:dyDescent="0.2">
      <c r="A235" s="41">
        <v>1</v>
      </c>
      <c r="B235" s="41">
        <v>396</v>
      </c>
      <c r="C235" s="41">
        <v>1</v>
      </c>
      <c r="D235" s="41">
        <v>70</v>
      </c>
      <c r="E235" s="41">
        <v>2366</v>
      </c>
      <c r="F235" s="43">
        <v>29.59</v>
      </c>
    </row>
    <row r="236" spans="1:6" x14ac:dyDescent="0.2">
      <c r="A236" s="34">
        <v>1</v>
      </c>
      <c r="B236" s="34">
        <v>396</v>
      </c>
      <c r="C236" s="34">
        <v>1</v>
      </c>
      <c r="D236" s="34">
        <v>69</v>
      </c>
      <c r="E236" s="34">
        <v>2333</v>
      </c>
      <c r="F236" s="43">
        <v>29.57</v>
      </c>
    </row>
    <row r="237" spans="1:6" x14ac:dyDescent="0.2">
      <c r="A237" s="34">
        <v>1</v>
      </c>
      <c r="B237" s="34">
        <v>396</v>
      </c>
      <c r="C237" s="34">
        <v>1</v>
      </c>
      <c r="D237" s="34">
        <v>68</v>
      </c>
      <c r="E237" s="34">
        <v>2301</v>
      </c>
      <c r="F237" s="43">
        <v>29.55</v>
      </c>
    </row>
    <row r="238" spans="1:6" x14ac:dyDescent="0.2">
      <c r="A238" s="34">
        <v>1</v>
      </c>
      <c r="B238" s="34">
        <v>396</v>
      </c>
      <c r="C238" s="34">
        <v>1</v>
      </c>
      <c r="D238" s="34">
        <v>67</v>
      </c>
      <c r="E238" s="34">
        <v>2270</v>
      </c>
      <c r="F238" s="43">
        <v>29.52</v>
      </c>
    </row>
    <row r="239" spans="1:6" x14ac:dyDescent="0.2">
      <c r="A239" s="34">
        <v>1</v>
      </c>
      <c r="B239" s="34">
        <v>396</v>
      </c>
      <c r="C239" s="34">
        <v>1</v>
      </c>
      <c r="D239" s="34">
        <v>66</v>
      </c>
      <c r="E239" s="34">
        <v>2238</v>
      </c>
      <c r="F239" s="43">
        <v>29.49</v>
      </c>
    </row>
    <row r="240" spans="1:6" x14ac:dyDescent="0.2">
      <c r="A240" s="34">
        <v>1</v>
      </c>
      <c r="B240" s="34">
        <v>396</v>
      </c>
      <c r="C240" s="34">
        <v>1</v>
      </c>
      <c r="D240" s="34">
        <v>65</v>
      </c>
      <c r="E240" s="34">
        <v>2207</v>
      </c>
      <c r="F240" s="43">
        <v>29.45</v>
      </c>
    </row>
    <row r="241" spans="1:6" x14ac:dyDescent="0.2">
      <c r="A241" s="41">
        <v>1</v>
      </c>
      <c r="B241" s="41">
        <v>395</v>
      </c>
      <c r="C241" s="41">
        <v>3</v>
      </c>
      <c r="D241" s="34">
        <v>67</v>
      </c>
      <c r="E241" s="34">
        <v>2318</v>
      </c>
      <c r="F241" s="43">
        <v>28.9</v>
      </c>
    </row>
    <row r="242" spans="1:6" x14ac:dyDescent="0.2">
      <c r="A242" s="41">
        <v>1</v>
      </c>
      <c r="B242" s="41">
        <v>395</v>
      </c>
      <c r="C242" s="41">
        <v>3</v>
      </c>
      <c r="D242" s="34">
        <v>66</v>
      </c>
      <c r="E242" s="34">
        <v>2285</v>
      </c>
      <c r="F242" s="43">
        <v>28.88</v>
      </c>
    </row>
    <row r="243" spans="1:6" x14ac:dyDescent="0.2">
      <c r="A243" s="41">
        <v>1</v>
      </c>
      <c r="B243" s="41">
        <v>395</v>
      </c>
      <c r="C243" s="41">
        <v>3</v>
      </c>
      <c r="D243" s="34">
        <v>65</v>
      </c>
      <c r="E243" s="34">
        <v>2253</v>
      </c>
      <c r="F243" s="43">
        <v>28.85</v>
      </c>
    </row>
    <row r="244" spans="1:6" x14ac:dyDescent="0.2">
      <c r="A244" s="41">
        <v>1</v>
      </c>
      <c r="B244" s="41">
        <v>395</v>
      </c>
      <c r="C244" s="41">
        <v>3</v>
      </c>
      <c r="D244" s="34">
        <v>64</v>
      </c>
      <c r="E244" s="34">
        <v>2221</v>
      </c>
      <c r="F244" s="43">
        <v>28.82</v>
      </c>
    </row>
    <row r="245" spans="1:6" x14ac:dyDescent="0.2">
      <c r="A245" s="41">
        <v>1</v>
      </c>
      <c r="B245" s="41">
        <v>395</v>
      </c>
      <c r="C245" s="41">
        <v>3</v>
      </c>
      <c r="D245" s="41">
        <v>63</v>
      </c>
      <c r="E245" s="41">
        <v>2189</v>
      </c>
      <c r="F245" s="43">
        <v>28.78</v>
      </c>
    </row>
    <row r="246" spans="1:6" x14ac:dyDescent="0.2">
      <c r="A246" s="41">
        <v>1</v>
      </c>
      <c r="B246" s="41">
        <v>395</v>
      </c>
      <c r="C246" s="41">
        <v>3</v>
      </c>
      <c r="D246" s="41">
        <v>62</v>
      </c>
      <c r="E246" s="41">
        <v>2157</v>
      </c>
      <c r="F246" s="43">
        <v>28.74</v>
      </c>
    </row>
    <row r="247" spans="1:6" x14ac:dyDescent="0.2">
      <c r="A247" s="34">
        <v>1</v>
      </c>
      <c r="B247" s="34">
        <v>395</v>
      </c>
      <c r="C247" s="34">
        <v>2</v>
      </c>
      <c r="D247" s="34">
        <v>84</v>
      </c>
      <c r="E247" s="34">
        <v>2889</v>
      </c>
      <c r="F247" s="43">
        <v>29.08</v>
      </c>
    </row>
    <row r="248" spans="1:6" x14ac:dyDescent="0.2">
      <c r="A248" s="41">
        <v>1</v>
      </c>
      <c r="B248" s="41">
        <v>395</v>
      </c>
      <c r="C248" s="41">
        <v>2</v>
      </c>
      <c r="D248" s="34">
        <v>83</v>
      </c>
      <c r="E248" s="34">
        <v>2850</v>
      </c>
      <c r="F248" s="43">
        <v>29.12</v>
      </c>
    </row>
    <row r="249" spans="1:6" x14ac:dyDescent="0.2">
      <c r="A249" s="41">
        <v>1</v>
      </c>
      <c r="B249" s="41">
        <v>395</v>
      </c>
      <c r="C249" s="41">
        <v>2</v>
      </c>
      <c r="D249" s="34">
        <v>82</v>
      </c>
      <c r="E249" s="34">
        <v>2812</v>
      </c>
      <c r="F249" s="43">
        <v>29.16</v>
      </c>
    </row>
    <row r="250" spans="1:6" x14ac:dyDescent="0.2">
      <c r="A250" s="41">
        <v>1</v>
      </c>
      <c r="B250" s="41">
        <v>395</v>
      </c>
      <c r="C250" s="41">
        <v>2</v>
      </c>
      <c r="D250" s="34">
        <v>81</v>
      </c>
      <c r="E250" s="34">
        <v>2775</v>
      </c>
      <c r="F250" s="43">
        <v>29.19</v>
      </c>
    </row>
    <row r="251" spans="1:6" x14ac:dyDescent="0.2">
      <c r="A251" s="41">
        <v>1</v>
      </c>
      <c r="B251" s="41">
        <v>395</v>
      </c>
      <c r="C251" s="41">
        <v>2</v>
      </c>
      <c r="D251" s="34">
        <v>80</v>
      </c>
      <c r="E251" s="34">
        <v>2738</v>
      </c>
      <c r="F251" s="43">
        <v>29.22</v>
      </c>
    </row>
    <row r="252" spans="1:6" x14ac:dyDescent="0.2">
      <c r="A252" s="41">
        <v>1</v>
      </c>
      <c r="B252" s="41">
        <v>395</v>
      </c>
      <c r="C252" s="41">
        <v>2</v>
      </c>
      <c r="D252" s="34">
        <v>79</v>
      </c>
      <c r="E252" s="34">
        <v>2701</v>
      </c>
      <c r="F252" s="43">
        <v>29.25</v>
      </c>
    </row>
    <row r="253" spans="1:6" x14ac:dyDescent="0.2">
      <c r="A253" s="41">
        <v>1</v>
      </c>
      <c r="B253" s="41">
        <v>395</v>
      </c>
      <c r="C253" s="41">
        <v>2</v>
      </c>
      <c r="D253" s="34">
        <v>78</v>
      </c>
      <c r="E253" s="34">
        <v>2665</v>
      </c>
      <c r="F253" s="43">
        <v>29.27</v>
      </c>
    </row>
    <row r="254" spans="1:6" x14ac:dyDescent="0.2">
      <c r="A254" s="41">
        <v>1</v>
      </c>
      <c r="B254" s="41">
        <v>395</v>
      </c>
      <c r="C254" s="41">
        <v>2</v>
      </c>
      <c r="D254" s="34">
        <v>77</v>
      </c>
      <c r="E254" s="41">
        <v>2629</v>
      </c>
      <c r="F254" s="43">
        <v>29.29</v>
      </c>
    </row>
    <row r="255" spans="1:6" x14ac:dyDescent="0.2">
      <c r="A255" s="41">
        <v>1</v>
      </c>
      <c r="B255" s="41">
        <v>395</v>
      </c>
      <c r="C255" s="41">
        <v>2</v>
      </c>
      <c r="D255" s="34">
        <v>76</v>
      </c>
      <c r="E255" s="41">
        <v>2594</v>
      </c>
      <c r="F255" s="43">
        <v>29.3</v>
      </c>
    </row>
    <row r="256" spans="1:6" x14ac:dyDescent="0.2">
      <c r="A256" s="41">
        <v>1</v>
      </c>
      <c r="B256" s="41">
        <v>395</v>
      </c>
      <c r="C256" s="41">
        <v>2</v>
      </c>
      <c r="D256" s="34">
        <v>75</v>
      </c>
      <c r="E256" s="41">
        <v>2559</v>
      </c>
      <c r="F256" s="43">
        <v>29.31</v>
      </c>
    </row>
    <row r="257" spans="1:6" x14ac:dyDescent="0.2">
      <c r="A257" s="41">
        <v>1</v>
      </c>
      <c r="B257" s="41">
        <v>395</v>
      </c>
      <c r="C257" s="41">
        <v>2</v>
      </c>
      <c r="D257" s="34">
        <v>74</v>
      </c>
      <c r="E257" s="41">
        <v>2524</v>
      </c>
      <c r="F257" s="43">
        <v>29.32</v>
      </c>
    </row>
    <row r="258" spans="1:6" x14ac:dyDescent="0.2">
      <c r="A258" s="41">
        <v>1</v>
      </c>
      <c r="B258" s="41">
        <v>395</v>
      </c>
      <c r="C258" s="41">
        <v>2</v>
      </c>
      <c r="D258" s="34">
        <v>73</v>
      </c>
      <c r="E258" s="41">
        <v>2490</v>
      </c>
      <c r="F258" s="43">
        <v>29.32</v>
      </c>
    </row>
    <row r="259" spans="1:6" x14ac:dyDescent="0.2">
      <c r="A259" s="41">
        <v>1</v>
      </c>
      <c r="B259" s="41">
        <v>395</v>
      </c>
      <c r="C259" s="41">
        <v>2</v>
      </c>
      <c r="D259" s="34">
        <v>72</v>
      </c>
      <c r="E259" s="41">
        <v>2456</v>
      </c>
      <c r="F259" s="43">
        <v>29.31</v>
      </c>
    </row>
    <row r="260" spans="1:6" x14ac:dyDescent="0.2">
      <c r="A260" s="41">
        <v>1</v>
      </c>
      <c r="B260" s="41">
        <v>395</v>
      </c>
      <c r="C260" s="41">
        <v>2</v>
      </c>
      <c r="D260" s="34">
        <v>71</v>
      </c>
      <c r="E260" s="41">
        <v>2423</v>
      </c>
      <c r="F260" s="43">
        <v>29.31</v>
      </c>
    </row>
    <row r="261" spans="1:6" x14ac:dyDescent="0.2">
      <c r="A261" s="41">
        <v>1</v>
      </c>
      <c r="B261" s="41">
        <v>395</v>
      </c>
      <c r="C261" s="41">
        <v>2</v>
      </c>
      <c r="D261" s="34">
        <v>70</v>
      </c>
      <c r="E261" s="41">
        <v>2389</v>
      </c>
      <c r="F261" s="43">
        <v>29.3</v>
      </c>
    </row>
    <row r="262" spans="1:6" x14ac:dyDescent="0.2">
      <c r="A262" s="34">
        <v>1</v>
      </c>
      <c r="B262" s="34">
        <v>395</v>
      </c>
      <c r="C262" s="34">
        <v>2</v>
      </c>
      <c r="D262" s="34">
        <v>69</v>
      </c>
      <c r="E262" s="34">
        <v>2357</v>
      </c>
      <c r="F262" s="43">
        <v>29.28</v>
      </c>
    </row>
    <row r="263" spans="1:6" x14ac:dyDescent="0.2">
      <c r="A263" s="34">
        <v>1</v>
      </c>
      <c r="B263" s="34">
        <v>395</v>
      </c>
      <c r="C263" s="34">
        <v>2</v>
      </c>
      <c r="D263" s="34">
        <v>68</v>
      </c>
      <c r="E263" s="34">
        <v>2324</v>
      </c>
      <c r="F263" s="43">
        <v>29.26</v>
      </c>
    </row>
    <row r="264" spans="1:6" x14ac:dyDescent="0.2">
      <c r="A264" s="34">
        <v>1</v>
      </c>
      <c r="B264" s="34">
        <v>395</v>
      </c>
      <c r="C264" s="34">
        <v>2</v>
      </c>
      <c r="D264" s="34">
        <v>67</v>
      </c>
      <c r="E264" s="34">
        <v>2292</v>
      </c>
      <c r="F264" s="43">
        <v>29.24</v>
      </c>
    </row>
    <row r="265" spans="1:6" x14ac:dyDescent="0.2">
      <c r="A265" s="34">
        <v>1</v>
      </c>
      <c r="B265" s="34">
        <v>395</v>
      </c>
      <c r="C265" s="34">
        <v>2</v>
      </c>
      <c r="D265" s="34">
        <v>66</v>
      </c>
      <c r="E265" s="34">
        <v>2260</v>
      </c>
      <c r="F265" s="43">
        <v>29.21</v>
      </c>
    </row>
    <row r="266" spans="1:6" x14ac:dyDescent="0.2">
      <c r="A266" s="34">
        <v>1</v>
      </c>
      <c r="B266" s="34">
        <v>395</v>
      </c>
      <c r="C266" s="34">
        <v>2</v>
      </c>
      <c r="D266" s="34">
        <v>65</v>
      </c>
      <c r="E266" s="34">
        <v>2228</v>
      </c>
      <c r="F266" s="43">
        <v>29.17</v>
      </c>
    </row>
    <row r="267" spans="1:6" x14ac:dyDescent="0.2">
      <c r="A267" s="34">
        <v>1</v>
      </c>
      <c r="B267" s="34">
        <v>395</v>
      </c>
      <c r="C267" s="34">
        <v>2</v>
      </c>
      <c r="D267" s="34">
        <v>64</v>
      </c>
      <c r="E267" s="34">
        <v>2197</v>
      </c>
      <c r="F267" s="43">
        <v>29.14</v>
      </c>
    </row>
    <row r="268" spans="1:6" x14ac:dyDescent="0.2">
      <c r="A268" s="34">
        <v>1</v>
      </c>
      <c r="B268" s="34">
        <v>395</v>
      </c>
      <c r="C268" s="34">
        <v>2</v>
      </c>
      <c r="D268" s="34">
        <v>63</v>
      </c>
      <c r="E268" s="34">
        <v>2165</v>
      </c>
      <c r="F268" s="43">
        <v>29.09</v>
      </c>
    </row>
    <row r="269" spans="1:6" x14ac:dyDescent="0.2">
      <c r="A269" s="41">
        <v>1</v>
      </c>
      <c r="B269" s="41">
        <v>395</v>
      </c>
      <c r="C269" s="41">
        <v>1</v>
      </c>
      <c r="D269" s="34">
        <v>80</v>
      </c>
      <c r="E269" s="34">
        <v>2712</v>
      </c>
      <c r="F269" s="43">
        <v>29.5</v>
      </c>
    </row>
    <row r="270" spans="1:6" x14ac:dyDescent="0.2">
      <c r="A270" s="41">
        <v>1</v>
      </c>
      <c r="B270" s="41">
        <v>395</v>
      </c>
      <c r="C270" s="41">
        <v>1</v>
      </c>
      <c r="D270" s="34">
        <v>79</v>
      </c>
      <c r="E270" s="34">
        <v>2676</v>
      </c>
      <c r="F270" s="43">
        <v>29.52</v>
      </c>
    </row>
    <row r="271" spans="1:6" x14ac:dyDescent="0.2">
      <c r="A271" s="41">
        <v>1</v>
      </c>
      <c r="B271" s="41">
        <v>395</v>
      </c>
      <c r="C271" s="41">
        <v>1</v>
      </c>
      <c r="D271" s="34">
        <v>78</v>
      </c>
      <c r="E271" s="34">
        <v>2641</v>
      </c>
      <c r="F271" s="43">
        <v>29.53</v>
      </c>
    </row>
    <row r="272" spans="1:6" x14ac:dyDescent="0.2">
      <c r="A272" s="41">
        <v>1</v>
      </c>
      <c r="B272" s="41">
        <v>395</v>
      </c>
      <c r="C272" s="41">
        <v>1</v>
      </c>
      <c r="D272" s="34">
        <v>77</v>
      </c>
      <c r="E272" s="34">
        <v>2606</v>
      </c>
      <c r="F272" s="43">
        <v>29.55</v>
      </c>
    </row>
    <row r="273" spans="1:6" x14ac:dyDescent="0.2">
      <c r="A273" s="41">
        <v>1</v>
      </c>
      <c r="B273" s="41">
        <v>395</v>
      </c>
      <c r="C273" s="41">
        <v>1</v>
      </c>
      <c r="D273" s="34">
        <v>76</v>
      </c>
      <c r="E273" s="34">
        <v>2571</v>
      </c>
      <c r="F273" s="43">
        <v>29.56</v>
      </c>
    </row>
    <row r="274" spans="1:6" x14ac:dyDescent="0.2">
      <c r="A274" s="41">
        <v>1</v>
      </c>
      <c r="B274" s="41">
        <v>395</v>
      </c>
      <c r="C274" s="41">
        <v>1</v>
      </c>
      <c r="D274" s="34">
        <v>75</v>
      </c>
      <c r="E274" s="34">
        <v>2537</v>
      </c>
      <c r="F274" s="43">
        <v>29.56</v>
      </c>
    </row>
    <row r="275" spans="1:6" x14ac:dyDescent="0.2">
      <c r="A275" s="41">
        <v>1</v>
      </c>
      <c r="B275" s="41">
        <v>395</v>
      </c>
      <c r="C275" s="41">
        <v>1</v>
      </c>
      <c r="D275" s="34">
        <v>74</v>
      </c>
      <c r="E275" s="34">
        <v>2503</v>
      </c>
      <c r="F275" s="43">
        <v>29.57</v>
      </c>
    </row>
    <row r="276" spans="1:6" x14ac:dyDescent="0.2">
      <c r="A276" s="41">
        <v>1</v>
      </c>
      <c r="B276" s="41">
        <v>395</v>
      </c>
      <c r="C276" s="41">
        <v>1</v>
      </c>
      <c r="D276" s="41">
        <v>73</v>
      </c>
      <c r="E276" s="41">
        <v>2469</v>
      </c>
      <c r="F276" s="43">
        <v>29.56</v>
      </c>
    </row>
    <row r="277" spans="1:6" x14ac:dyDescent="0.2">
      <c r="A277" s="41">
        <v>1</v>
      </c>
      <c r="B277" s="41">
        <v>395</v>
      </c>
      <c r="C277" s="41">
        <v>1</v>
      </c>
      <c r="D277" s="41">
        <v>72</v>
      </c>
      <c r="E277" s="41">
        <v>2436</v>
      </c>
      <c r="F277" s="43">
        <v>29.56</v>
      </c>
    </row>
    <row r="278" spans="1:6" x14ac:dyDescent="0.2">
      <c r="A278" s="41">
        <v>1</v>
      </c>
      <c r="B278" s="41">
        <v>395</v>
      </c>
      <c r="C278" s="41">
        <v>1</v>
      </c>
      <c r="D278" s="41">
        <v>71</v>
      </c>
      <c r="E278" s="41">
        <v>2403</v>
      </c>
      <c r="F278" s="43">
        <v>29.55</v>
      </c>
    </row>
    <row r="279" spans="1:6" x14ac:dyDescent="0.2">
      <c r="A279" s="41">
        <v>1</v>
      </c>
      <c r="B279" s="41">
        <v>395</v>
      </c>
      <c r="C279" s="41">
        <v>1</v>
      </c>
      <c r="D279" s="41">
        <v>70</v>
      </c>
      <c r="E279" s="41">
        <v>2370</v>
      </c>
      <c r="F279" s="41">
        <v>29.53</v>
      </c>
    </row>
    <row r="280" spans="1:6" x14ac:dyDescent="0.2">
      <c r="A280" s="41">
        <v>1</v>
      </c>
      <c r="B280" s="41">
        <v>395</v>
      </c>
      <c r="C280" s="41">
        <v>1</v>
      </c>
      <c r="D280" s="41">
        <v>69</v>
      </c>
      <c r="E280" s="41">
        <v>2338</v>
      </c>
      <c r="F280" s="41">
        <v>29.51</v>
      </c>
    </row>
    <row r="281" spans="1:6" x14ac:dyDescent="0.2">
      <c r="A281" s="41">
        <v>1</v>
      </c>
      <c r="B281" s="41">
        <v>395</v>
      </c>
      <c r="C281" s="41">
        <v>1</v>
      </c>
      <c r="D281" s="41">
        <v>68</v>
      </c>
      <c r="E281" s="41">
        <v>2306</v>
      </c>
      <c r="F281" s="41">
        <v>29.49</v>
      </c>
    </row>
    <row r="282" spans="1:6" x14ac:dyDescent="0.2">
      <c r="A282" s="41">
        <v>1</v>
      </c>
      <c r="B282" s="41">
        <v>395</v>
      </c>
      <c r="C282" s="41">
        <v>1</v>
      </c>
      <c r="D282" s="41">
        <v>67</v>
      </c>
      <c r="E282" s="41">
        <v>2274</v>
      </c>
      <c r="F282" s="41">
        <v>29.46</v>
      </c>
    </row>
    <row r="283" spans="1:6" x14ac:dyDescent="0.2">
      <c r="A283" s="41">
        <v>1</v>
      </c>
      <c r="B283" s="41">
        <v>395</v>
      </c>
      <c r="C283" s="41">
        <v>1</v>
      </c>
      <c r="D283" s="41">
        <v>66</v>
      </c>
      <c r="E283" s="41">
        <v>2242</v>
      </c>
      <c r="F283" s="41">
        <v>29.43</v>
      </c>
    </row>
    <row r="284" spans="1:6" x14ac:dyDescent="0.2">
      <c r="A284" s="34">
        <v>1</v>
      </c>
      <c r="B284" s="34">
        <v>394</v>
      </c>
      <c r="C284" s="34">
        <v>3</v>
      </c>
      <c r="D284" s="34">
        <v>77</v>
      </c>
      <c r="E284" s="34">
        <v>2672</v>
      </c>
      <c r="F284" s="41">
        <v>28.82</v>
      </c>
    </row>
    <row r="285" spans="1:6" x14ac:dyDescent="0.2">
      <c r="A285" s="41">
        <v>1</v>
      </c>
      <c r="B285" s="41">
        <v>394</v>
      </c>
      <c r="C285" s="41">
        <v>3</v>
      </c>
      <c r="D285" s="34">
        <v>76</v>
      </c>
      <c r="E285" s="34">
        <v>2602</v>
      </c>
      <c r="F285" s="41">
        <v>29.21</v>
      </c>
    </row>
    <row r="286" spans="1:6" x14ac:dyDescent="0.2">
      <c r="A286" s="41">
        <v>1</v>
      </c>
      <c r="B286" s="41">
        <v>394</v>
      </c>
      <c r="C286" s="41">
        <v>3</v>
      </c>
      <c r="D286" s="34">
        <v>75</v>
      </c>
      <c r="E286" s="34">
        <v>2567</v>
      </c>
      <c r="F286" s="41">
        <v>29.22</v>
      </c>
    </row>
    <row r="287" spans="1:6" x14ac:dyDescent="0.2">
      <c r="A287" s="41">
        <v>1</v>
      </c>
      <c r="B287" s="41">
        <v>394</v>
      </c>
      <c r="C287" s="41">
        <v>3</v>
      </c>
      <c r="D287" s="34">
        <v>74</v>
      </c>
      <c r="E287" s="34">
        <v>2532</v>
      </c>
      <c r="F287" s="41">
        <v>29.22</v>
      </c>
    </row>
    <row r="288" spans="1:6" x14ac:dyDescent="0.2">
      <c r="A288" s="41">
        <v>1</v>
      </c>
      <c r="B288" s="41">
        <v>394</v>
      </c>
      <c r="C288" s="41">
        <v>3</v>
      </c>
      <c r="D288" s="34">
        <v>73</v>
      </c>
      <c r="E288" s="34">
        <v>2498</v>
      </c>
      <c r="F288" s="41">
        <v>29.23</v>
      </c>
    </row>
    <row r="289" spans="1:6" x14ac:dyDescent="0.2">
      <c r="A289" s="41">
        <v>1</v>
      </c>
      <c r="B289" s="41">
        <v>394</v>
      </c>
      <c r="C289" s="41">
        <v>3</v>
      </c>
      <c r="D289" s="34">
        <v>72</v>
      </c>
      <c r="E289" s="34">
        <v>2464</v>
      </c>
      <c r="F289" s="41">
        <v>29.23</v>
      </c>
    </row>
    <row r="290" spans="1:6" x14ac:dyDescent="0.2">
      <c r="A290" s="41">
        <v>1</v>
      </c>
      <c r="B290" s="41">
        <v>394</v>
      </c>
      <c r="C290" s="41">
        <v>3</v>
      </c>
      <c r="D290" s="34">
        <v>71</v>
      </c>
      <c r="E290" s="34">
        <v>2430</v>
      </c>
      <c r="F290" s="41">
        <v>29.22</v>
      </c>
    </row>
    <row r="291" spans="1:6" x14ac:dyDescent="0.2">
      <c r="A291" s="41">
        <v>1</v>
      </c>
      <c r="B291" s="41">
        <v>394</v>
      </c>
      <c r="C291" s="41">
        <v>3</v>
      </c>
      <c r="D291" s="34">
        <v>70</v>
      </c>
      <c r="E291" s="34">
        <v>2396</v>
      </c>
      <c r="F291" s="41">
        <v>29.21</v>
      </c>
    </row>
    <row r="292" spans="1:6" x14ac:dyDescent="0.2">
      <c r="A292" s="41">
        <v>1</v>
      </c>
      <c r="B292" s="41">
        <v>394</v>
      </c>
      <c r="C292" s="41">
        <v>3</v>
      </c>
      <c r="D292" s="34">
        <v>69</v>
      </c>
      <c r="E292" s="34">
        <v>2363</v>
      </c>
      <c r="F292" s="41">
        <v>29.2</v>
      </c>
    </row>
    <row r="293" spans="1:6" x14ac:dyDescent="0.2">
      <c r="A293" s="41">
        <v>1</v>
      </c>
      <c r="B293" s="41">
        <v>394</v>
      </c>
      <c r="C293" s="41">
        <v>2</v>
      </c>
      <c r="D293" s="34">
        <v>90</v>
      </c>
      <c r="E293" s="34">
        <v>3142</v>
      </c>
      <c r="F293" s="41">
        <v>28.64</v>
      </c>
    </row>
    <row r="294" spans="1:6" x14ac:dyDescent="0.2">
      <c r="A294" s="41">
        <v>1</v>
      </c>
      <c r="B294" s="41">
        <v>394</v>
      </c>
      <c r="C294" s="41">
        <v>2</v>
      </c>
      <c r="D294" s="34">
        <v>89</v>
      </c>
      <c r="E294" s="34">
        <v>3100</v>
      </c>
      <c r="F294" s="41">
        <v>28.71</v>
      </c>
    </row>
    <row r="295" spans="1:6" x14ac:dyDescent="0.2">
      <c r="A295" s="41">
        <v>1</v>
      </c>
      <c r="B295" s="41">
        <v>394</v>
      </c>
      <c r="C295" s="41">
        <v>2</v>
      </c>
      <c r="D295" s="34">
        <v>88</v>
      </c>
      <c r="E295" s="34">
        <v>3059</v>
      </c>
      <c r="F295" s="41">
        <v>28.77</v>
      </c>
    </row>
    <row r="296" spans="1:6" x14ac:dyDescent="0.2">
      <c r="A296" s="41">
        <v>1</v>
      </c>
      <c r="B296" s="41">
        <v>394</v>
      </c>
      <c r="C296" s="41">
        <v>2</v>
      </c>
      <c r="D296" s="34">
        <v>87</v>
      </c>
      <c r="E296" s="34">
        <v>3018</v>
      </c>
      <c r="F296" s="41">
        <v>28.82</v>
      </c>
    </row>
    <row r="297" spans="1:6" x14ac:dyDescent="0.2">
      <c r="A297" s="41">
        <v>1</v>
      </c>
      <c r="B297" s="41">
        <v>394</v>
      </c>
      <c r="C297" s="41">
        <v>2</v>
      </c>
      <c r="D297" s="34">
        <v>86</v>
      </c>
      <c r="E297" s="34">
        <v>2978</v>
      </c>
      <c r="F297" s="41">
        <v>28.88</v>
      </c>
    </row>
    <row r="298" spans="1:6" x14ac:dyDescent="0.2">
      <c r="A298" s="41">
        <v>1</v>
      </c>
      <c r="B298" s="41">
        <v>394</v>
      </c>
      <c r="C298" s="41">
        <v>2</v>
      </c>
      <c r="D298" s="34">
        <v>85</v>
      </c>
      <c r="E298" s="34">
        <v>2938</v>
      </c>
      <c r="F298" s="41">
        <v>28.93</v>
      </c>
    </row>
    <row r="299" spans="1:6" x14ac:dyDescent="0.2">
      <c r="A299" s="41">
        <v>1</v>
      </c>
      <c r="B299" s="41">
        <v>394</v>
      </c>
      <c r="C299" s="41">
        <v>2</v>
      </c>
      <c r="D299" s="34">
        <v>84</v>
      </c>
      <c r="E299" s="34">
        <v>2899</v>
      </c>
      <c r="F299" s="41">
        <v>28.97</v>
      </c>
    </row>
    <row r="300" spans="1:6" x14ac:dyDescent="0.2">
      <c r="A300" s="41">
        <v>1</v>
      </c>
      <c r="B300" s="41">
        <v>394</v>
      </c>
      <c r="C300" s="41">
        <v>2</v>
      </c>
      <c r="D300" s="34">
        <v>83</v>
      </c>
      <c r="E300" s="34">
        <v>2860</v>
      </c>
      <c r="F300" s="41">
        <v>29.02</v>
      </c>
    </row>
    <row r="301" spans="1:6" x14ac:dyDescent="0.2">
      <c r="A301" s="41">
        <v>1</v>
      </c>
      <c r="B301" s="41">
        <v>394</v>
      </c>
      <c r="C301" s="41">
        <v>2</v>
      </c>
      <c r="D301" s="34">
        <v>82</v>
      </c>
      <c r="E301" s="34">
        <v>2822</v>
      </c>
      <c r="F301" s="41">
        <v>29.05</v>
      </c>
    </row>
    <row r="302" spans="1:6" x14ac:dyDescent="0.2">
      <c r="A302" s="41">
        <v>1</v>
      </c>
      <c r="B302" s="41">
        <v>394</v>
      </c>
      <c r="C302" s="41">
        <v>2</v>
      </c>
      <c r="D302" s="34">
        <v>81</v>
      </c>
      <c r="E302" s="34">
        <v>2784</v>
      </c>
      <c r="F302" s="41">
        <v>29.09</v>
      </c>
    </row>
    <row r="303" spans="1:6" x14ac:dyDescent="0.2">
      <c r="A303" s="41">
        <v>1</v>
      </c>
      <c r="B303" s="41">
        <v>394</v>
      </c>
      <c r="C303" s="41">
        <v>2</v>
      </c>
      <c r="D303" s="34">
        <v>80</v>
      </c>
      <c r="E303" s="34">
        <v>2747</v>
      </c>
      <c r="F303" s="41">
        <v>29.12</v>
      </c>
    </row>
    <row r="304" spans="1:6" x14ac:dyDescent="0.2">
      <c r="A304" s="41">
        <v>1</v>
      </c>
      <c r="B304" s="41">
        <v>394</v>
      </c>
      <c r="C304" s="41">
        <v>2</v>
      </c>
      <c r="D304" s="34">
        <v>79</v>
      </c>
      <c r="E304" s="34">
        <v>2710</v>
      </c>
      <c r="F304" s="41">
        <v>29.15</v>
      </c>
    </row>
    <row r="305" spans="1:6" x14ac:dyDescent="0.2">
      <c r="A305" s="41">
        <v>1</v>
      </c>
      <c r="B305" s="41">
        <v>394</v>
      </c>
      <c r="C305" s="41">
        <v>2</v>
      </c>
      <c r="D305" s="34">
        <v>78</v>
      </c>
      <c r="E305" s="34">
        <v>2674</v>
      </c>
      <c r="F305" s="34">
        <v>29.17</v>
      </c>
    </row>
    <row r="306" spans="1:6" x14ac:dyDescent="0.2">
      <c r="A306" s="41">
        <v>1</v>
      </c>
      <c r="B306" s="41">
        <v>394</v>
      </c>
      <c r="C306" s="41">
        <v>2</v>
      </c>
      <c r="D306" s="34">
        <v>77</v>
      </c>
      <c r="E306" s="34">
        <v>2638</v>
      </c>
      <c r="F306" s="34">
        <v>29.19</v>
      </c>
    </row>
    <row r="307" spans="1:6" x14ac:dyDescent="0.2">
      <c r="A307" s="41">
        <v>1</v>
      </c>
      <c r="B307" s="41">
        <v>394</v>
      </c>
      <c r="C307" s="41">
        <v>2</v>
      </c>
      <c r="D307" s="34">
        <v>76</v>
      </c>
      <c r="E307" s="34">
        <v>2602</v>
      </c>
      <c r="F307" s="34">
        <v>29.21</v>
      </c>
    </row>
    <row r="308" spans="1:6" x14ac:dyDescent="0.2">
      <c r="A308" s="41">
        <v>1</v>
      </c>
      <c r="B308" s="41">
        <v>394</v>
      </c>
      <c r="C308" s="41">
        <v>2</v>
      </c>
      <c r="D308" s="34">
        <v>75</v>
      </c>
      <c r="E308" s="34">
        <v>2567</v>
      </c>
      <c r="F308" s="34">
        <v>29.22</v>
      </c>
    </row>
    <row r="309" spans="1:6" x14ac:dyDescent="0.2">
      <c r="A309" s="41">
        <v>1</v>
      </c>
      <c r="B309" s="41">
        <v>394</v>
      </c>
      <c r="C309" s="41">
        <v>2</v>
      </c>
      <c r="D309" s="34">
        <v>74</v>
      </c>
      <c r="E309" s="34">
        <v>2532</v>
      </c>
      <c r="F309" s="34">
        <v>29.22</v>
      </c>
    </row>
    <row r="310" spans="1:6" x14ac:dyDescent="0.2">
      <c r="A310" s="41">
        <v>1</v>
      </c>
      <c r="B310" s="41">
        <v>394</v>
      </c>
      <c r="C310" s="41">
        <v>2</v>
      </c>
      <c r="D310" s="34">
        <v>73</v>
      </c>
      <c r="E310" s="34">
        <v>2498</v>
      </c>
      <c r="F310" s="34">
        <v>29.23</v>
      </c>
    </row>
    <row r="311" spans="1:6" x14ac:dyDescent="0.2">
      <c r="A311" s="41">
        <v>1</v>
      </c>
      <c r="B311" s="41">
        <v>394</v>
      </c>
      <c r="C311" s="41">
        <v>2</v>
      </c>
      <c r="D311" s="34">
        <v>72</v>
      </c>
      <c r="E311" s="34">
        <v>2464</v>
      </c>
      <c r="F311" s="34">
        <v>29.23</v>
      </c>
    </row>
    <row r="312" spans="1:6" x14ac:dyDescent="0.2">
      <c r="A312" s="41">
        <v>1</v>
      </c>
      <c r="B312" s="41">
        <v>394</v>
      </c>
      <c r="C312" s="41">
        <v>2</v>
      </c>
      <c r="D312" s="34">
        <v>71</v>
      </c>
      <c r="E312" s="34">
        <v>2430</v>
      </c>
      <c r="F312" s="34">
        <v>29.22</v>
      </c>
    </row>
    <row r="313" spans="1:6" x14ac:dyDescent="0.2">
      <c r="A313" s="41">
        <v>1</v>
      </c>
      <c r="B313" s="41">
        <v>394</v>
      </c>
      <c r="C313" s="41">
        <v>2</v>
      </c>
      <c r="D313" s="34">
        <v>70</v>
      </c>
      <c r="E313" s="34">
        <v>2396</v>
      </c>
      <c r="F313" s="41">
        <v>29.21</v>
      </c>
    </row>
    <row r="314" spans="1:6" x14ac:dyDescent="0.2">
      <c r="A314" s="41">
        <v>1</v>
      </c>
      <c r="B314" s="41">
        <v>394</v>
      </c>
      <c r="C314" s="41">
        <v>2</v>
      </c>
      <c r="D314" s="41">
        <v>69</v>
      </c>
      <c r="E314" s="34">
        <v>2363</v>
      </c>
      <c r="F314" s="41">
        <v>29.2</v>
      </c>
    </row>
    <row r="315" spans="1:6" x14ac:dyDescent="0.2">
      <c r="A315" s="41">
        <v>1</v>
      </c>
      <c r="B315" s="41">
        <v>394</v>
      </c>
      <c r="C315" s="41">
        <v>2</v>
      </c>
      <c r="D315" s="41">
        <v>68</v>
      </c>
      <c r="E315" s="34">
        <v>2330</v>
      </c>
      <c r="F315" s="41">
        <v>29.18</v>
      </c>
    </row>
    <row r="316" spans="1:6" x14ac:dyDescent="0.2">
      <c r="A316" s="41">
        <v>1</v>
      </c>
      <c r="B316" s="41">
        <v>394</v>
      </c>
      <c r="C316" s="41">
        <v>2</v>
      </c>
      <c r="D316" s="41">
        <v>67</v>
      </c>
      <c r="E316" s="34">
        <v>2298</v>
      </c>
      <c r="F316" s="41">
        <v>29.16</v>
      </c>
    </row>
    <row r="317" spans="1:6" x14ac:dyDescent="0.2">
      <c r="A317" s="34">
        <v>1</v>
      </c>
      <c r="B317" s="34">
        <v>394</v>
      </c>
      <c r="C317" s="34">
        <v>2</v>
      </c>
      <c r="D317" s="34">
        <v>66</v>
      </c>
      <c r="E317" s="34">
        <v>2266</v>
      </c>
      <c r="F317" s="41">
        <v>29.13</v>
      </c>
    </row>
    <row r="318" spans="1:6" x14ac:dyDescent="0.2">
      <c r="A318" s="34">
        <v>1</v>
      </c>
      <c r="B318" s="34">
        <v>394</v>
      </c>
      <c r="C318" s="34">
        <v>2</v>
      </c>
      <c r="D318" s="34">
        <v>65</v>
      </c>
      <c r="E318" s="34">
        <v>2234</v>
      </c>
      <c r="F318" s="41">
        <v>19.100000000000001</v>
      </c>
    </row>
    <row r="319" spans="1:6" x14ac:dyDescent="0.2">
      <c r="A319" s="34">
        <v>1</v>
      </c>
      <c r="B319" s="34">
        <v>394</v>
      </c>
      <c r="C319" s="34">
        <v>2</v>
      </c>
      <c r="D319" s="34">
        <v>64</v>
      </c>
      <c r="E319" s="34">
        <v>2202</v>
      </c>
      <c r="F319" s="41">
        <v>19.059999999999999</v>
      </c>
    </row>
    <row r="320" spans="1:6" x14ac:dyDescent="0.2">
      <c r="A320" s="34">
        <v>1</v>
      </c>
      <c r="B320" s="34">
        <v>394</v>
      </c>
      <c r="C320" s="34">
        <v>2</v>
      </c>
      <c r="D320" s="34">
        <v>63</v>
      </c>
      <c r="E320" s="34">
        <v>2171</v>
      </c>
      <c r="F320" s="41">
        <v>29.02</v>
      </c>
    </row>
    <row r="321" spans="1:6" x14ac:dyDescent="0.2">
      <c r="A321" s="34">
        <v>1</v>
      </c>
      <c r="B321" s="34">
        <v>394</v>
      </c>
      <c r="C321" s="34">
        <v>2</v>
      </c>
      <c r="D321" s="34">
        <v>62</v>
      </c>
      <c r="E321" s="34">
        <v>2140</v>
      </c>
      <c r="F321" s="41">
        <v>28.98</v>
      </c>
    </row>
    <row r="322" spans="1:6" x14ac:dyDescent="0.2">
      <c r="A322" s="34">
        <v>1</v>
      </c>
      <c r="B322" s="34">
        <v>394</v>
      </c>
      <c r="C322" s="34">
        <v>2</v>
      </c>
      <c r="D322" s="34">
        <v>61</v>
      </c>
      <c r="E322" s="34">
        <v>2109</v>
      </c>
      <c r="F322" s="41">
        <v>28.93</v>
      </c>
    </row>
    <row r="323" spans="1:6" x14ac:dyDescent="0.2">
      <c r="A323" s="34">
        <v>1</v>
      </c>
      <c r="B323" s="34">
        <v>394</v>
      </c>
      <c r="C323" s="34">
        <v>2</v>
      </c>
      <c r="D323" s="34">
        <v>60</v>
      </c>
      <c r="E323" s="34">
        <v>2078</v>
      </c>
      <c r="F323" s="41">
        <v>28.88</v>
      </c>
    </row>
    <row r="324" spans="1:6" x14ac:dyDescent="0.2">
      <c r="A324" s="34">
        <v>1</v>
      </c>
      <c r="B324" s="34">
        <v>394</v>
      </c>
      <c r="C324" s="34">
        <v>2</v>
      </c>
      <c r="D324" s="34">
        <v>59</v>
      </c>
      <c r="E324" s="34">
        <v>2047</v>
      </c>
      <c r="F324" s="41">
        <v>28.82</v>
      </c>
    </row>
    <row r="325" spans="1:6" x14ac:dyDescent="0.2">
      <c r="A325" s="34">
        <v>1</v>
      </c>
      <c r="B325" s="34">
        <v>394</v>
      </c>
      <c r="C325" s="34">
        <v>2</v>
      </c>
      <c r="D325" s="34">
        <v>58</v>
      </c>
      <c r="E325" s="34">
        <v>2017</v>
      </c>
      <c r="F325" s="41">
        <v>28.75</v>
      </c>
    </row>
    <row r="326" spans="1:6" x14ac:dyDescent="0.2">
      <c r="A326" s="34">
        <v>1</v>
      </c>
      <c r="B326" s="34">
        <v>394</v>
      </c>
      <c r="C326" s="34">
        <v>2</v>
      </c>
      <c r="D326" s="34">
        <v>57</v>
      </c>
      <c r="E326" s="34">
        <v>1987</v>
      </c>
      <c r="F326" s="41">
        <v>28.69</v>
      </c>
    </row>
    <row r="327" spans="1:6" x14ac:dyDescent="0.2">
      <c r="A327" s="34">
        <v>1</v>
      </c>
      <c r="B327" s="34">
        <v>394</v>
      </c>
      <c r="C327" s="34">
        <v>2</v>
      </c>
      <c r="D327" s="34">
        <v>56</v>
      </c>
      <c r="E327" s="34">
        <v>1957</v>
      </c>
      <c r="F327" s="41">
        <v>28.61</v>
      </c>
    </row>
    <row r="328" spans="1:6" x14ac:dyDescent="0.2">
      <c r="A328" s="34">
        <v>1</v>
      </c>
      <c r="B328" s="34">
        <v>394</v>
      </c>
      <c r="C328" s="34">
        <v>2</v>
      </c>
      <c r="D328" s="34">
        <v>55</v>
      </c>
      <c r="E328" s="34">
        <v>1927</v>
      </c>
      <c r="F328" s="41">
        <v>28.54</v>
      </c>
    </row>
    <row r="329" spans="1:6" x14ac:dyDescent="0.2">
      <c r="A329" s="34">
        <v>1</v>
      </c>
      <c r="B329" s="34">
        <v>394</v>
      </c>
      <c r="C329" s="34">
        <v>2</v>
      </c>
      <c r="D329" s="34">
        <v>54</v>
      </c>
      <c r="E329" s="34">
        <v>1898</v>
      </c>
      <c r="F329" s="41">
        <v>28.46</v>
      </c>
    </row>
    <row r="330" spans="1:6" x14ac:dyDescent="0.2">
      <c r="A330" s="34">
        <v>1</v>
      </c>
      <c r="B330" s="34">
        <v>394</v>
      </c>
      <c r="C330" s="34">
        <v>1</v>
      </c>
      <c r="D330" s="34">
        <v>87</v>
      </c>
      <c r="E330" s="34">
        <v>2983</v>
      </c>
      <c r="F330" s="43">
        <v>29.16</v>
      </c>
    </row>
    <row r="331" spans="1:6" x14ac:dyDescent="0.2">
      <c r="A331" s="34">
        <v>1</v>
      </c>
      <c r="B331" s="34">
        <v>394</v>
      </c>
      <c r="C331" s="34">
        <v>1</v>
      </c>
      <c r="D331" s="34">
        <f t="shared" ref="D331:D338" si="7">D330-1</f>
        <v>86</v>
      </c>
      <c r="E331" s="34">
        <v>2944</v>
      </c>
      <c r="F331" s="43">
        <v>29.21</v>
      </c>
    </row>
    <row r="332" spans="1:6" x14ac:dyDescent="0.2">
      <c r="A332" s="34">
        <v>1</v>
      </c>
      <c r="B332" s="34">
        <v>394</v>
      </c>
      <c r="C332" s="34">
        <v>1</v>
      </c>
      <c r="D332" s="34">
        <f t="shared" si="7"/>
        <v>85</v>
      </c>
      <c r="E332" s="34">
        <v>2905</v>
      </c>
      <c r="F332" s="43">
        <v>29.26</v>
      </c>
    </row>
    <row r="333" spans="1:6" x14ac:dyDescent="0.2">
      <c r="A333" s="34">
        <v>1</v>
      </c>
      <c r="B333" s="34">
        <v>394</v>
      </c>
      <c r="C333" s="34">
        <v>1</v>
      </c>
      <c r="D333" s="34">
        <f t="shared" si="7"/>
        <v>84</v>
      </c>
      <c r="E333" s="34">
        <v>2867</v>
      </c>
      <c r="F333" s="43">
        <v>29.3</v>
      </c>
    </row>
    <row r="334" spans="1:6" x14ac:dyDescent="0.2">
      <c r="A334" s="34">
        <v>1</v>
      </c>
      <c r="B334" s="34">
        <v>394</v>
      </c>
      <c r="C334" s="34">
        <v>1</v>
      </c>
      <c r="D334" s="34">
        <f t="shared" si="7"/>
        <v>83</v>
      </c>
      <c r="E334" s="34">
        <v>2829</v>
      </c>
      <c r="F334" s="43">
        <v>29.34</v>
      </c>
    </row>
    <row r="335" spans="1:6" x14ac:dyDescent="0.2">
      <c r="A335" s="34">
        <v>1</v>
      </c>
      <c r="B335" s="34">
        <v>394</v>
      </c>
      <c r="C335" s="34">
        <v>1</v>
      </c>
      <c r="D335" s="34">
        <f t="shared" si="7"/>
        <v>82</v>
      </c>
      <c r="E335" s="34">
        <v>2792</v>
      </c>
      <c r="F335" s="43">
        <v>29.37</v>
      </c>
    </row>
    <row r="336" spans="1:6" x14ac:dyDescent="0.2">
      <c r="A336" s="34">
        <v>1</v>
      </c>
      <c r="B336" s="34">
        <v>394</v>
      </c>
      <c r="C336" s="34">
        <v>1</v>
      </c>
      <c r="D336" s="34">
        <f t="shared" si="7"/>
        <v>81</v>
      </c>
      <c r="E336" s="34">
        <v>2755</v>
      </c>
      <c r="F336" s="43">
        <v>29.4</v>
      </c>
    </row>
    <row r="337" spans="1:6" x14ac:dyDescent="0.2">
      <c r="A337" s="34">
        <v>1</v>
      </c>
      <c r="B337" s="34">
        <v>394</v>
      </c>
      <c r="C337" s="34">
        <v>1</v>
      </c>
      <c r="D337" s="34">
        <f t="shared" si="7"/>
        <v>80</v>
      </c>
      <c r="E337" s="34">
        <v>2719</v>
      </c>
      <c r="F337" s="43">
        <v>29.43</v>
      </c>
    </row>
    <row r="338" spans="1:6" x14ac:dyDescent="0.2">
      <c r="A338" s="34">
        <v>1</v>
      </c>
      <c r="B338" s="34">
        <v>394</v>
      </c>
      <c r="C338" s="34">
        <v>1</v>
      </c>
      <c r="D338" s="34">
        <f t="shared" si="7"/>
        <v>79</v>
      </c>
      <c r="E338" s="34">
        <v>2683</v>
      </c>
      <c r="F338" s="43">
        <v>29.45</v>
      </c>
    </row>
    <row r="339" spans="1:6" x14ac:dyDescent="0.2">
      <c r="A339" s="34">
        <v>1</v>
      </c>
      <c r="B339" s="34">
        <v>394</v>
      </c>
      <c r="C339" s="34">
        <v>1</v>
      </c>
      <c r="D339" s="34">
        <v>78</v>
      </c>
      <c r="E339" s="34">
        <v>2647</v>
      </c>
      <c r="F339" s="43">
        <v>29.47</v>
      </c>
    </row>
    <row r="340" spans="1:6" x14ac:dyDescent="0.2">
      <c r="A340" s="34">
        <v>1</v>
      </c>
      <c r="B340" s="34">
        <v>394</v>
      </c>
      <c r="C340" s="34">
        <v>1</v>
      </c>
      <c r="D340" s="34">
        <v>77</v>
      </c>
      <c r="E340" s="34">
        <v>2612</v>
      </c>
      <c r="F340" s="43">
        <v>29.48</v>
      </c>
    </row>
    <row r="341" spans="1:6" x14ac:dyDescent="0.2">
      <c r="A341" s="34">
        <v>1</v>
      </c>
      <c r="B341" s="34">
        <v>394</v>
      </c>
      <c r="C341" s="34">
        <v>1</v>
      </c>
      <c r="D341" s="34">
        <v>76</v>
      </c>
      <c r="E341" s="34">
        <v>2577</v>
      </c>
      <c r="F341" s="43">
        <v>29.49</v>
      </c>
    </row>
    <row r="342" spans="1:6" x14ac:dyDescent="0.2">
      <c r="A342" s="34">
        <v>1</v>
      </c>
      <c r="B342" s="34">
        <v>394</v>
      </c>
      <c r="C342" s="34">
        <v>1</v>
      </c>
      <c r="D342" s="34">
        <v>75</v>
      </c>
      <c r="E342" s="34">
        <v>2542</v>
      </c>
      <c r="F342" s="43">
        <v>29.5</v>
      </c>
    </row>
    <row r="343" spans="1:6" x14ac:dyDescent="0.2">
      <c r="A343" s="34">
        <v>1</v>
      </c>
      <c r="B343" s="34">
        <v>394</v>
      </c>
      <c r="C343" s="34">
        <v>1</v>
      </c>
      <c r="D343" s="34">
        <v>74</v>
      </c>
      <c r="E343" s="34">
        <v>2508</v>
      </c>
      <c r="F343" s="43">
        <v>29.5</v>
      </c>
    </row>
    <row r="344" spans="1:6" x14ac:dyDescent="0.2">
      <c r="A344" s="34">
        <v>1</v>
      </c>
      <c r="B344" s="34">
        <v>394</v>
      </c>
      <c r="C344" s="34">
        <v>1</v>
      </c>
      <c r="D344" s="34">
        <v>73</v>
      </c>
      <c r="E344" s="34">
        <v>2474</v>
      </c>
      <c r="F344" s="43">
        <v>29.5</v>
      </c>
    </row>
    <row r="345" spans="1:6" x14ac:dyDescent="0.2">
      <c r="A345" s="34">
        <v>1</v>
      </c>
      <c r="B345" s="34">
        <v>394</v>
      </c>
      <c r="C345" s="34">
        <v>1</v>
      </c>
      <c r="D345" s="34">
        <v>72</v>
      </c>
      <c r="E345" s="34">
        <v>2441</v>
      </c>
      <c r="F345" s="43">
        <v>29.5</v>
      </c>
    </row>
    <row r="346" spans="1:6" x14ac:dyDescent="0.2">
      <c r="A346" s="34">
        <v>1</v>
      </c>
      <c r="B346" s="34">
        <v>394</v>
      </c>
      <c r="C346" s="34">
        <v>1</v>
      </c>
      <c r="D346" s="34">
        <v>71</v>
      </c>
      <c r="E346" s="34">
        <v>2408</v>
      </c>
      <c r="F346" s="43">
        <v>29.49</v>
      </c>
    </row>
    <row r="347" spans="1:6" x14ac:dyDescent="0.2">
      <c r="A347" s="41">
        <v>1</v>
      </c>
      <c r="B347" s="41">
        <v>393</v>
      </c>
      <c r="C347" s="41">
        <v>2</v>
      </c>
      <c r="D347" s="41">
        <v>90</v>
      </c>
      <c r="E347" s="41">
        <v>3153</v>
      </c>
      <c r="F347" s="43">
        <v>28.54</v>
      </c>
    </row>
    <row r="348" spans="1:6" x14ac:dyDescent="0.2">
      <c r="A348" s="41">
        <v>1</v>
      </c>
      <c r="B348" s="41">
        <v>393</v>
      </c>
      <c r="C348" s="41">
        <v>2</v>
      </c>
      <c r="D348" s="41">
        <v>89</v>
      </c>
      <c r="E348" s="41">
        <v>3111</v>
      </c>
      <c r="F348" s="43">
        <v>28.6</v>
      </c>
    </row>
    <row r="349" spans="1:6" x14ac:dyDescent="0.2">
      <c r="A349" s="41">
        <v>1</v>
      </c>
      <c r="B349" s="41">
        <v>393</v>
      </c>
      <c r="C349" s="41">
        <v>2</v>
      </c>
      <c r="D349" s="41">
        <v>88</v>
      </c>
      <c r="E349" s="41">
        <v>3070</v>
      </c>
      <c r="F349" s="43">
        <v>28.67</v>
      </c>
    </row>
    <row r="350" spans="1:6" x14ac:dyDescent="0.2">
      <c r="A350" s="41">
        <v>1</v>
      </c>
      <c r="B350" s="41">
        <v>393</v>
      </c>
      <c r="C350" s="41">
        <v>2</v>
      </c>
      <c r="D350" s="34">
        <v>87</v>
      </c>
      <c r="E350" s="34">
        <v>3029</v>
      </c>
      <c r="F350" s="43">
        <v>28.72</v>
      </c>
    </row>
    <row r="351" spans="1:6" x14ac:dyDescent="0.2">
      <c r="A351" s="41">
        <v>1</v>
      </c>
      <c r="B351" s="41">
        <v>393</v>
      </c>
      <c r="C351" s="41">
        <v>2</v>
      </c>
      <c r="D351" s="34">
        <v>86</v>
      </c>
      <c r="E351" s="34">
        <v>2989</v>
      </c>
      <c r="F351" s="43">
        <v>28.78</v>
      </c>
    </row>
    <row r="352" spans="1:6" x14ac:dyDescent="0.2">
      <c r="A352" s="41">
        <v>1</v>
      </c>
      <c r="B352" s="41">
        <v>393</v>
      </c>
      <c r="C352" s="41">
        <v>2</v>
      </c>
      <c r="D352" s="34">
        <v>85</v>
      </c>
      <c r="E352" s="34">
        <v>2949</v>
      </c>
      <c r="F352" s="43">
        <v>28.83</v>
      </c>
    </row>
    <row r="353" spans="1:6" x14ac:dyDescent="0.2">
      <c r="A353" s="41">
        <v>1</v>
      </c>
      <c r="B353" s="41">
        <v>393</v>
      </c>
      <c r="C353" s="41">
        <v>2</v>
      </c>
      <c r="D353" s="34">
        <v>84</v>
      </c>
      <c r="E353" s="34">
        <v>2909</v>
      </c>
      <c r="F353" s="43">
        <v>28.87</v>
      </c>
    </row>
    <row r="354" spans="1:6" x14ac:dyDescent="0.2">
      <c r="A354" s="41">
        <v>1</v>
      </c>
      <c r="B354" s="41">
        <v>393</v>
      </c>
      <c r="C354" s="41">
        <v>2</v>
      </c>
      <c r="D354" s="34">
        <v>83</v>
      </c>
      <c r="E354" s="34">
        <v>2870</v>
      </c>
      <c r="F354" s="43">
        <v>28.92</v>
      </c>
    </row>
    <row r="355" spans="1:6" x14ac:dyDescent="0.2">
      <c r="A355" s="41">
        <v>1</v>
      </c>
      <c r="B355" s="41">
        <v>393</v>
      </c>
      <c r="C355" s="41">
        <v>2</v>
      </c>
      <c r="D355" s="34">
        <v>82</v>
      </c>
      <c r="E355" s="34">
        <v>2832</v>
      </c>
      <c r="F355" s="43">
        <v>28.95</v>
      </c>
    </row>
    <row r="356" spans="1:6" x14ac:dyDescent="0.2">
      <c r="A356" s="41">
        <v>1</v>
      </c>
      <c r="B356" s="41">
        <v>393</v>
      </c>
      <c r="C356" s="41">
        <v>2</v>
      </c>
      <c r="D356" s="34">
        <v>81</v>
      </c>
      <c r="E356" s="34">
        <v>2794</v>
      </c>
      <c r="F356" s="43">
        <v>28.99</v>
      </c>
    </row>
    <row r="357" spans="1:6" x14ac:dyDescent="0.2">
      <c r="A357" s="41">
        <v>1</v>
      </c>
      <c r="B357" s="41">
        <v>393</v>
      </c>
      <c r="C357" s="41">
        <v>2</v>
      </c>
      <c r="D357" s="34">
        <v>80</v>
      </c>
      <c r="E357" s="34">
        <v>2756</v>
      </c>
      <c r="F357" s="43">
        <v>29.02</v>
      </c>
    </row>
    <row r="358" spans="1:6" x14ac:dyDescent="0.2">
      <c r="A358" s="41">
        <v>1</v>
      </c>
      <c r="B358" s="41">
        <v>393</v>
      </c>
      <c r="C358" s="41">
        <v>2</v>
      </c>
      <c r="D358" s="34">
        <v>79</v>
      </c>
      <c r="E358" s="34">
        <v>2719</v>
      </c>
      <c r="F358" s="43">
        <v>29.05</v>
      </c>
    </row>
    <row r="359" spans="1:6" x14ac:dyDescent="0.2">
      <c r="A359" s="41">
        <v>1</v>
      </c>
      <c r="B359" s="41">
        <v>393</v>
      </c>
      <c r="C359" s="41">
        <v>2</v>
      </c>
      <c r="D359" s="34">
        <v>78</v>
      </c>
      <c r="E359" s="34">
        <v>2683</v>
      </c>
      <c r="F359" s="43">
        <v>29.08</v>
      </c>
    </row>
    <row r="360" spans="1:6" x14ac:dyDescent="0.2">
      <c r="A360" s="41">
        <v>1</v>
      </c>
      <c r="B360" s="41">
        <v>393</v>
      </c>
      <c r="C360" s="41">
        <v>2</v>
      </c>
      <c r="D360" s="34">
        <v>77</v>
      </c>
      <c r="E360" s="34">
        <v>2646</v>
      </c>
      <c r="F360" s="43">
        <v>29.1</v>
      </c>
    </row>
    <row r="361" spans="1:6" x14ac:dyDescent="0.2">
      <c r="A361" s="41">
        <v>1</v>
      </c>
      <c r="B361" s="41">
        <v>393</v>
      </c>
      <c r="C361" s="41">
        <v>2</v>
      </c>
      <c r="D361" s="34">
        <v>76</v>
      </c>
      <c r="E361" s="34">
        <v>2611</v>
      </c>
      <c r="F361" s="43">
        <v>29.11</v>
      </c>
    </row>
    <row r="362" spans="1:6" x14ac:dyDescent="0.2">
      <c r="A362" s="41">
        <v>1</v>
      </c>
      <c r="B362" s="41">
        <v>393</v>
      </c>
      <c r="C362" s="41">
        <v>2</v>
      </c>
      <c r="D362" s="34">
        <v>75</v>
      </c>
      <c r="E362" s="34">
        <v>2575</v>
      </c>
      <c r="F362" s="43">
        <v>29.13</v>
      </c>
    </row>
    <row r="363" spans="1:6" x14ac:dyDescent="0.2">
      <c r="A363" s="41">
        <v>1</v>
      </c>
      <c r="B363" s="41">
        <v>393</v>
      </c>
      <c r="C363" s="41">
        <v>2</v>
      </c>
      <c r="D363" s="34">
        <v>74</v>
      </c>
      <c r="E363" s="34">
        <v>2540</v>
      </c>
      <c r="F363" s="43">
        <v>29.13</v>
      </c>
    </row>
    <row r="364" spans="1:6" x14ac:dyDescent="0.2">
      <c r="A364" s="41">
        <v>1</v>
      </c>
      <c r="B364" s="41">
        <v>393</v>
      </c>
      <c r="C364" s="41">
        <v>2</v>
      </c>
      <c r="D364" s="34">
        <v>73</v>
      </c>
      <c r="E364" s="34">
        <v>2505</v>
      </c>
      <c r="F364" s="43">
        <v>29.14</v>
      </c>
    </row>
    <row r="365" spans="1:6" x14ac:dyDescent="0.2">
      <c r="A365" s="41">
        <v>1</v>
      </c>
      <c r="B365" s="41">
        <v>393</v>
      </c>
      <c r="C365" s="41">
        <v>2</v>
      </c>
      <c r="D365" s="34">
        <v>72</v>
      </c>
      <c r="E365" s="34">
        <v>2471</v>
      </c>
      <c r="F365" s="43">
        <v>29.14</v>
      </c>
    </row>
    <row r="366" spans="1:6" x14ac:dyDescent="0.2">
      <c r="A366" s="34">
        <v>1</v>
      </c>
      <c r="B366" s="34">
        <v>393</v>
      </c>
      <c r="C366" s="34">
        <v>2</v>
      </c>
      <c r="D366" s="34">
        <v>71</v>
      </c>
      <c r="E366" s="34">
        <v>2437</v>
      </c>
      <c r="F366" s="43">
        <v>29.14</v>
      </c>
    </row>
    <row r="367" spans="1:6" x14ac:dyDescent="0.2">
      <c r="A367" s="34">
        <v>1</v>
      </c>
      <c r="B367" s="34">
        <v>393</v>
      </c>
      <c r="C367" s="34">
        <v>2</v>
      </c>
      <c r="D367" s="34">
        <v>70</v>
      </c>
      <c r="E367" s="34">
        <v>2403</v>
      </c>
      <c r="F367" s="43">
        <v>29.13</v>
      </c>
    </row>
    <row r="368" spans="1:6" x14ac:dyDescent="0.2">
      <c r="A368" s="34">
        <v>1</v>
      </c>
      <c r="B368" s="34">
        <v>393</v>
      </c>
      <c r="C368" s="34">
        <v>2</v>
      </c>
      <c r="D368" s="34">
        <v>69</v>
      </c>
      <c r="E368" s="34">
        <v>2370</v>
      </c>
      <c r="F368" s="43">
        <v>29.12</v>
      </c>
    </row>
    <row r="369" spans="1:6" x14ac:dyDescent="0.2">
      <c r="A369" s="34">
        <v>1</v>
      </c>
      <c r="B369" s="34">
        <v>393</v>
      </c>
      <c r="C369" s="34">
        <v>2</v>
      </c>
      <c r="D369" s="34">
        <v>68</v>
      </c>
      <c r="E369" s="34">
        <v>2337</v>
      </c>
      <c r="F369" s="43">
        <v>29.1</v>
      </c>
    </row>
    <row r="370" spans="1:6" x14ac:dyDescent="0.2">
      <c r="A370" s="34">
        <v>1</v>
      </c>
      <c r="B370" s="34">
        <v>393</v>
      </c>
      <c r="C370" s="34">
        <v>2</v>
      </c>
      <c r="D370" s="34">
        <v>67</v>
      </c>
      <c r="E370" s="34">
        <v>2304</v>
      </c>
      <c r="F370" s="43">
        <v>29.08</v>
      </c>
    </row>
    <row r="371" spans="1:6" x14ac:dyDescent="0.2">
      <c r="A371" s="34">
        <v>1</v>
      </c>
      <c r="B371" s="34">
        <v>393</v>
      </c>
      <c r="C371" s="34">
        <v>2</v>
      </c>
      <c r="D371" s="34">
        <v>66</v>
      </c>
      <c r="E371" s="34">
        <v>2272</v>
      </c>
      <c r="F371" s="43">
        <v>29.05</v>
      </c>
    </row>
    <row r="372" spans="1:6" x14ac:dyDescent="0.2">
      <c r="A372" s="34">
        <v>1</v>
      </c>
      <c r="B372" s="34">
        <v>393</v>
      </c>
      <c r="C372" s="34">
        <v>2</v>
      </c>
      <c r="D372" s="34">
        <v>65</v>
      </c>
      <c r="E372" s="34">
        <v>2240</v>
      </c>
      <c r="F372" s="43">
        <v>29.02</v>
      </c>
    </row>
    <row r="373" spans="1:6" x14ac:dyDescent="0.2">
      <c r="A373" s="34">
        <v>1</v>
      </c>
      <c r="B373" s="34">
        <v>393</v>
      </c>
      <c r="C373" s="34">
        <v>2</v>
      </c>
      <c r="D373" s="34">
        <v>64</v>
      </c>
      <c r="E373" s="34">
        <v>2208</v>
      </c>
      <c r="F373" s="43">
        <v>28.99</v>
      </c>
    </row>
    <row r="374" spans="1:6" x14ac:dyDescent="0.2">
      <c r="A374" s="34">
        <v>1</v>
      </c>
      <c r="B374" s="34">
        <v>393</v>
      </c>
      <c r="C374" s="34">
        <v>2</v>
      </c>
      <c r="D374" s="34">
        <v>63</v>
      </c>
      <c r="E374" s="34">
        <v>2176</v>
      </c>
      <c r="F374" s="43">
        <v>28.95</v>
      </c>
    </row>
    <row r="375" spans="1:6" x14ac:dyDescent="0.2">
      <c r="A375" s="34">
        <v>1</v>
      </c>
      <c r="B375" s="34">
        <v>393</v>
      </c>
      <c r="C375" s="34">
        <v>2</v>
      </c>
      <c r="D375" s="34">
        <v>62</v>
      </c>
      <c r="E375" s="34">
        <v>2145</v>
      </c>
      <c r="F375" s="43">
        <v>28.91</v>
      </c>
    </row>
    <row r="376" spans="1:6" x14ac:dyDescent="0.2">
      <c r="A376" s="34">
        <v>1</v>
      </c>
      <c r="B376" s="34">
        <v>393</v>
      </c>
      <c r="C376" s="34">
        <v>2</v>
      </c>
      <c r="D376" s="34">
        <v>61</v>
      </c>
      <c r="E376" s="34">
        <v>2114</v>
      </c>
      <c r="F376" s="43">
        <v>28.86</v>
      </c>
    </row>
    <row r="377" spans="1:6" x14ac:dyDescent="0.2">
      <c r="A377" s="34">
        <v>1</v>
      </c>
      <c r="B377" s="34">
        <v>393</v>
      </c>
      <c r="C377" s="34">
        <v>2</v>
      </c>
      <c r="D377" s="34">
        <v>60</v>
      </c>
      <c r="E377" s="34">
        <v>2083</v>
      </c>
      <c r="F377" s="43">
        <v>28.81</v>
      </c>
    </row>
    <row r="378" spans="1:6" x14ac:dyDescent="0.2">
      <c r="A378" s="34">
        <v>1</v>
      </c>
      <c r="B378" s="34">
        <v>393</v>
      </c>
      <c r="C378" s="34">
        <v>2</v>
      </c>
      <c r="D378" s="34">
        <v>59</v>
      </c>
      <c r="E378" s="34">
        <v>2052</v>
      </c>
      <c r="F378" s="43">
        <v>28.75</v>
      </c>
    </row>
    <row r="379" spans="1:6" x14ac:dyDescent="0.2">
      <c r="A379" s="34">
        <v>1</v>
      </c>
      <c r="B379" s="34">
        <v>393</v>
      </c>
      <c r="C379" s="34">
        <v>2</v>
      </c>
      <c r="D379" s="34">
        <v>58</v>
      </c>
      <c r="E379" s="34">
        <v>2022</v>
      </c>
      <c r="F379" s="43">
        <v>28.69</v>
      </c>
    </row>
    <row r="380" spans="1:6" x14ac:dyDescent="0.2">
      <c r="A380" s="34">
        <v>1</v>
      </c>
      <c r="B380" s="34">
        <v>393</v>
      </c>
      <c r="C380" s="34">
        <v>2</v>
      </c>
      <c r="D380" s="34">
        <v>57</v>
      </c>
      <c r="E380" s="34">
        <v>1991</v>
      </c>
      <c r="F380" s="43">
        <v>28.63</v>
      </c>
    </row>
    <row r="381" spans="1:6" x14ac:dyDescent="0.2">
      <c r="A381" s="34">
        <v>1</v>
      </c>
      <c r="B381" s="34">
        <v>393</v>
      </c>
      <c r="C381" s="34">
        <v>2</v>
      </c>
      <c r="D381" s="34">
        <v>56</v>
      </c>
      <c r="E381" s="34">
        <v>1961</v>
      </c>
      <c r="F381" s="43">
        <v>28.55</v>
      </c>
    </row>
    <row r="382" spans="1:6" x14ac:dyDescent="0.2">
      <c r="A382" s="34">
        <v>1</v>
      </c>
      <c r="B382" s="34">
        <v>393</v>
      </c>
      <c r="C382" s="34">
        <v>2</v>
      </c>
      <c r="D382" s="34">
        <v>55</v>
      </c>
      <c r="E382" s="34">
        <v>1931</v>
      </c>
      <c r="F382" s="43">
        <v>28.48</v>
      </c>
    </row>
    <row r="383" spans="1:6" x14ac:dyDescent="0.2">
      <c r="A383" s="34">
        <v>1</v>
      </c>
      <c r="B383" s="34">
        <v>393</v>
      </c>
      <c r="C383" s="34">
        <v>2</v>
      </c>
      <c r="D383" s="34">
        <v>54</v>
      </c>
      <c r="E383" s="34">
        <v>1931</v>
      </c>
      <c r="F383" s="43">
        <v>28.48</v>
      </c>
    </row>
    <row r="384" spans="1:6" x14ac:dyDescent="0.2">
      <c r="A384" s="34">
        <v>1</v>
      </c>
      <c r="B384" s="34">
        <v>393</v>
      </c>
      <c r="C384" s="34">
        <v>2</v>
      </c>
      <c r="D384" s="34">
        <v>53</v>
      </c>
      <c r="E384" s="34">
        <v>1872</v>
      </c>
      <c r="F384" s="43">
        <v>28.31</v>
      </c>
    </row>
    <row r="385" spans="1:6" x14ac:dyDescent="0.2">
      <c r="A385" s="34">
        <v>1</v>
      </c>
      <c r="B385" s="34">
        <v>393</v>
      </c>
      <c r="C385" s="34">
        <v>2</v>
      </c>
      <c r="D385" s="34">
        <v>52</v>
      </c>
      <c r="E385" s="34">
        <v>1843</v>
      </c>
      <c r="F385" s="43">
        <v>28.22</v>
      </c>
    </row>
    <row r="386" spans="1:6" x14ac:dyDescent="0.2">
      <c r="A386" s="34">
        <v>1</v>
      </c>
      <c r="B386" s="34">
        <v>393</v>
      </c>
      <c r="C386" s="34">
        <v>2</v>
      </c>
      <c r="D386" s="34">
        <v>51</v>
      </c>
      <c r="E386" s="34">
        <v>1813</v>
      </c>
      <c r="F386" s="43">
        <v>28.13</v>
      </c>
    </row>
    <row r="387" spans="1:6" x14ac:dyDescent="0.2">
      <c r="A387" s="34">
        <v>1</v>
      </c>
      <c r="B387" s="34">
        <v>393</v>
      </c>
      <c r="C387" s="34">
        <v>2</v>
      </c>
      <c r="D387" s="34">
        <v>50</v>
      </c>
      <c r="E387" s="34">
        <v>1784</v>
      </c>
      <c r="F387" s="43">
        <v>28.02</v>
      </c>
    </row>
    <row r="388" spans="1:6" x14ac:dyDescent="0.2">
      <c r="A388" s="34">
        <v>1</v>
      </c>
      <c r="B388" s="34">
        <v>393</v>
      </c>
      <c r="C388" s="34">
        <v>2</v>
      </c>
      <c r="D388" s="34">
        <v>49</v>
      </c>
      <c r="E388" s="34">
        <v>1755</v>
      </c>
      <c r="F388" s="43">
        <v>27.92</v>
      </c>
    </row>
    <row r="389" spans="1:6" x14ac:dyDescent="0.2">
      <c r="A389" s="34">
        <v>1</v>
      </c>
      <c r="B389" s="34">
        <v>393</v>
      </c>
      <c r="C389" s="34">
        <v>1</v>
      </c>
      <c r="D389" s="34">
        <v>95</v>
      </c>
      <c r="E389" s="34">
        <v>0</v>
      </c>
      <c r="F389" s="43">
        <v>0</v>
      </c>
    </row>
    <row r="390" spans="1:6" x14ac:dyDescent="0.2">
      <c r="A390" s="34">
        <v>1</v>
      </c>
      <c r="B390" s="34">
        <v>393</v>
      </c>
      <c r="C390" s="34">
        <v>1</v>
      </c>
      <c r="D390" s="34">
        <v>94</v>
      </c>
      <c r="E390" s="34">
        <v>0</v>
      </c>
      <c r="F390" s="43">
        <v>0</v>
      </c>
    </row>
    <row r="391" spans="1:6" x14ac:dyDescent="0.2">
      <c r="A391" s="34">
        <v>1</v>
      </c>
      <c r="B391" s="34">
        <v>393</v>
      </c>
      <c r="C391" s="34">
        <v>1</v>
      </c>
      <c r="D391" s="34">
        <v>93</v>
      </c>
      <c r="E391" s="34">
        <v>0</v>
      </c>
      <c r="F391" s="43">
        <v>0</v>
      </c>
    </row>
    <row r="392" spans="1:6" x14ac:dyDescent="0.2">
      <c r="A392" s="34">
        <v>1</v>
      </c>
      <c r="B392" s="34">
        <v>393</v>
      </c>
      <c r="C392" s="34">
        <v>1</v>
      </c>
      <c r="D392" s="34">
        <v>92</v>
      </c>
      <c r="E392" s="34">
        <v>0</v>
      </c>
      <c r="F392" s="43">
        <v>0</v>
      </c>
    </row>
    <row r="393" spans="1:6" x14ac:dyDescent="0.2">
      <c r="A393" s="34">
        <v>1</v>
      </c>
      <c r="B393" s="34">
        <v>393</v>
      </c>
      <c r="C393" s="34">
        <v>1</v>
      </c>
      <c r="D393" s="34">
        <v>91</v>
      </c>
      <c r="E393" s="34">
        <v>3154</v>
      </c>
      <c r="F393" s="43">
        <v>28.85</v>
      </c>
    </row>
    <row r="394" spans="1:6" x14ac:dyDescent="0.2">
      <c r="A394" s="41">
        <v>1</v>
      </c>
      <c r="B394" s="41">
        <v>393</v>
      </c>
      <c r="C394" s="41">
        <v>1</v>
      </c>
      <c r="D394" s="34">
        <f t="shared" ref="D394:D401" si="8">D395+1</f>
        <v>90</v>
      </c>
      <c r="E394" s="34">
        <v>3112</v>
      </c>
      <c r="F394" s="43">
        <v>28.92</v>
      </c>
    </row>
    <row r="395" spans="1:6" x14ac:dyDescent="0.2">
      <c r="A395" s="41">
        <v>1</v>
      </c>
      <c r="B395" s="41">
        <v>393</v>
      </c>
      <c r="C395" s="41">
        <v>1</v>
      </c>
      <c r="D395" s="34">
        <f t="shared" si="8"/>
        <v>89</v>
      </c>
      <c r="E395" s="34">
        <v>3071</v>
      </c>
      <c r="F395" s="43">
        <v>28.98</v>
      </c>
    </row>
    <row r="396" spans="1:6" x14ac:dyDescent="0.2">
      <c r="A396" s="41">
        <v>1</v>
      </c>
      <c r="B396" s="41">
        <v>393</v>
      </c>
      <c r="C396" s="41">
        <v>1</v>
      </c>
      <c r="D396" s="34">
        <f t="shared" si="8"/>
        <v>88</v>
      </c>
      <c r="E396" s="50">
        <v>3031</v>
      </c>
      <c r="F396" s="51">
        <v>29.03</v>
      </c>
    </row>
    <row r="397" spans="1:6" x14ac:dyDescent="0.2">
      <c r="A397" s="41">
        <v>1</v>
      </c>
      <c r="B397" s="41">
        <v>393</v>
      </c>
      <c r="C397" s="41">
        <v>1</v>
      </c>
      <c r="D397" s="34">
        <f t="shared" si="8"/>
        <v>87</v>
      </c>
      <c r="E397" s="50">
        <v>2991</v>
      </c>
      <c r="F397" s="51">
        <v>29.09</v>
      </c>
    </row>
    <row r="398" spans="1:6" x14ac:dyDescent="0.2">
      <c r="A398" s="41">
        <v>1</v>
      </c>
      <c r="B398" s="41">
        <v>393</v>
      </c>
      <c r="C398" s="41">
        <v>1</v>
      </c>
      <c r="D398" s="34">
        <f t="shared" si="8"/>
        <v>86</v>
      </c>
      <c r="E398" s="50">
        <v>2952</v>
      </c>
      <c r="F398" s="51">
        <v>29.14</v>
      </c>
    </row>
    <row r="399" spans="1:6" x14ac:dyDescent="0.2">
      <c r="A399" s="41">
        <v>1</v>
      </c>
      <c r="B399" s="41">
        <v>393</v>
      </c>
      <c r="C399" s="41">
        <v>1</v>
      </c>
      <c r="D399" s="34">
        <f t="shared" si="8"/>
        <v>85</v>
      </c>
      <c r="E399" s="50">
        <v>2913</v>
      </c>
      <c r="F399" s="51">
        <v>29.18</v>
      </c>
    </row>
    <row r="400" spans="1:6" x14ac:dyDescent="0.2">
      <c r="A400" s="41">
        <v>1</v>
      </c>
      <c r="B400" s="41">
        <v>393</v>
      </c>
      <c r="C400" s="41">
        <v>1</v>
      </c>
      <c r="D400" s="34">
        <f t="shared" si="8"/>
        <v>84</v>
      </c>
      <c r="E400" s="50">
        <v>2874</v>
      </c>
      <c r="F400" s="51">
        <v>29.22</v>
      </c>
    </row>
    <row r="401" spans="1:6" x14ac:dyDescent="0.2">
      <c r="A401" s="41">
        <v>1</v>
      </c>
      <c r="B401" s="41">
        <v>393</v>
      </c>
      <c r="C401" s="41">
        <v>1</v>
      </c>
      <c r="D401" s="34">
        <f t="shared" si="8"/>
        <v>83</v>
      </c>
      <c r="E401" s="50">
        <v>2836</v>
      </c>
      <c r="F401" s="51">
        <v>29.26</v>
      </c>
    </row>
    <row r="402" spans="1:6" x14ac:dyDescent="0.2">
      <c r="A402" s="41">
        <v>1</v>
      </c>
      <c r="B402" s="41">
        <v>393</v>
      </c>
      <c r="C402" s="41">
        <v>1</v>
      </c>
      <c r="D402" s="34">
        <v>82</v>
      </c>
      <c r="E402" s="50">
        <v>2799</v>
      </c>
      <c r="F402" s="51">
        <v>29.3</v>
      </c>
    </row>
    <row r="403" spans="1:6" x14ac:dyDescent="0.2">
      <c r="A403" s="41">
        <v>1</v>
      </c>
      <c r="B403" s="41">
        <v>393</v>
      </c>
      <c r="C403" s="41">
        <v>1</v>
      </c>
      <c r="D403" s="34">
        <v>81</v>
      </c>
      <c r="E403" s="50">
        <v>2762</v>
      </c>
      <c r="F403" s="51">
        <v>29.33</v>
      </c>
    </row>
    <row r="404" spans="1:6" x14ac:dyDescent="0.2">
      <c r="A404" s="34">
        <v>1</v>
      </c>
      <c r="B404" s="34">
        <v>393</v>
      </c>
      <c r="C404" s="34">
        <v>1</v>
      </c>
      <c r="D404" s="34">
        <v>80</v>
      </c>
      <c r="E404" s="34">
        <v>2725</v>
      </c>
      <c r="F404" s="43">
        <v>29.36</v>
      </c>
    </row>
    <row r="405" spans="1:6" x14ac:dyDescent="0.2">
      <c r="A405" s="34">
        <v>1</v>
      </c>
      <c r="B405" s="34">
        <v>393</v>
      </c>
      <c r="C405" s="34">
        <v>1</v>
      </c>
      <c r="D405" s="34">
        <v>79</v>
      </c>
      <c r="E405" s="34">
        <v>2689</v>
      </c>
      <c r="F405" s="43">
        <v>29.38</v>
      </c>
    </row>
    <row r="406" spans="1:6" x14ac:dyDescent="0.2">
      <c r="A406" s="34">
        <v>1</v>
      </c>
      <c r="B406" s="34">
        <v>393</v>
      </c>
      <c r="C406" s="34">
        <v>1</v>
      </c>
      <c r="D406" s="34">
        <v>78</v>
      </c>
      <c r="E406" s="34">
        <v>2653</v>
      </c>
      <c r="F406" s="43">
        <v>29.4</v>
      </c>
    </row>
    <row r="407" spans="1:6" x14ac:dyDescent="0.2">
      <c r="A407" s="34">
        <v>1</v>
      </c>
      <c r="B407" s="34">
        <v>393</v>
      </c>
      <c r="C407" s="34">
        <v>1</v>
      </c>
      <c r="D407" s="34">
        <v>77</v>
      </c>
      <c r="E407" s="34">
        <v>2618</v>
      </c>
      <c r="F407" s="43">
        <v>29.41</v>
      </c>
    </row>
    <row r="408" spans="1:6" x14ac:dyDescent="0.2">
      <c r="A408" s="34">
        <v>1</v>
      </c>
      <c r="B408" s="34">
        <v>393</v>
      </c>
      <c r="C408" s="34">
        <v>1</v>
      </c>
      <c r="D408" s="34">
        <v>76</v>
      </c>
      <c r="E408" s="34">
        <v>2583</v>
      </c>
      <c r="F408" s="43">
        <v>29.43</v>
      </c>
    </row>
    <row r="409" spans="1:6" x14ac:dyDescent="0.2">
      <c r="A409" s="34">
        <v>1</v>
      </c>
      <c r="B409" s="34">
        <v>393</v>
      </c>
      <c r="C409" s="34">
        <v>1</v>
      </c>
      <c r="D409" s="34">
        <v>75</v>
      </c>
      <c r="E409" s="34">
        <v>2548</v>
      </c>
      <c r="F409" s="43">
        <v>29.43</v>
      </c>
    </row>
    <row r="410" spans="1:6" x14ac:dyDescent="0.2">
      <c r="A410" s="34">
        <v>1</v>
      </c>
      <c r="B410" s="34">
        <v>393</v>
      </c>
      <c r="C410" s="34">
        <v>1</v>
      </c>
      <c r="D410" s="34">
        <v>74</v>
      </c>
      <c r="E410" s="34">
        <v>2514</v>
      </c>
      <c r="F410" s="43">
        <v>29.44</v>
      </c>
    </row>
    <row r="411" spans="1:6" x14ac:dyDescent="0.2">
      <c r="A411" s="34">
        <v>1</v>
      </c>
      <c r="B411" s="34">
        <v>392</v>
      </c>
      <c r="C411" s="34">
        <v>3</v>
      </c>
      <c r="D411" s="34">
        <v>77</v>
      </c>
      <c r="E411" s="34">
        <v>2688</v>
      </c>
      <c r="F411" s="43">
        <v>28.65</v>
      </c>
    </row>
    <row r="412" spans="1:6" x14ac:dyDescent="0.2">
      <c r="A412" s="41">
        <v>1</v>
      </c>
      <c r="B412" s="41">
        <v>392</v>
      </c>
      <c r="C412" s="41">
        <v>3</v>
      </c>
      <c r="D412" s="34">
        <v>76</v>
      </c>
      <c r="E412" s="34">
        <v>2651</v>
      </c>
      <c r="F412" s="43">
        <v>28.67</v>
      </c>
    </row>
    <row r="413" spans="1:6" x14ac:dyDescent="0.2">
      <c r="A413" s="41">
        <v>1</v>
      </c>
      <c r="B413" s="41">
        <v>392</v>
      </c>
      <c r="C413" s="41">
        <v>3</v>
      </c>
      <c r="D413" s="34">
        <v>75</v>
      </c>
      <c r="E413" s="34">
        <v>2614</v>
      </c>
      <c r="F413" s="43">
        <v>28.69</v>
      </c>
    </row>
    <row r="414" spans="1:6" x14ac:dyDescent="0.2">
      <c r="A414" s="41">
        <v>1</v>
      </c>
      <c r="B414" s="41">
        <v>392</v>
      </c>
      <c r="C414" s="41">
        <v>3</v>
      </c>
      <c r="D414" s="34">
        <v>74</v>
      </c>
      <c r="E414" s="34">
        <v>2578</v>
      </c>
      <c r="F414" s="43">
        <v>28.7</v>
      </c>
    </row>
    <row r="415" spans="1:6" x14ac:dyDescent="0.2">
      <c r="A415" s="41">
        <v>1</v>
      </c>
      <c r="B415" s="41">
        <v>392</v>
      </c>
      <c r="C415" s="41">
        <v>3</v>
      </c>
      <c r="D415" s="34">
        <v>73</v>
      </c>
      <c r="E415" s="34">
        <v>2543</v>
      </c>
      <c r="F415" s="43">
        <v>28.71</v>
      </c>
    </row>
    <row r="416" spans="1:6" x14ac:dyDescent="0.2">
      <c r="A416" s="41">
        <v>1</v>
      </c>
      <c r="B416" s="41">
        <v>392</v>
      </c>
      <c r="C416" s="41">
        <v>3</v>
      </c>
      <c r="D416" s="34">
        <v>72</v>
      </c>
      <c r="E416" s="34">
        <v>2507</v>
      </c>
      <c r="F416" s="43">
        <v>28.72</v>
      </c>
    </row>
    <row r="417" spans="1:6" x14ac:dyDescent="0.2">
      <c r="A417" s="41">
        <v>1</v>
      </c>
      <c r="B417" s="41">
        <v>392</v>
      </c>
      <c r="C417" s="41">
        <v>3</v>
      </c>
      <c r="D417" s="34">
        <v>71</v>
      </c>
      <c r="E417" s="34">
        <v>2472</v>
      </c>
      <c r="F417" s="43">
        <v>28.72</v>
      </c>
    </row>
    <row r="418" spans="1:6" x14ac:dyDescent="0.2">
      <c r="A418" s="41">
        <v>1</v>
      </c>
      <c r="B418" s="41">
        <v>392</v>
      </c>
      <c r="C418" s="41">
        <v>3</v>
      </c>
      <c r="D418" s="34">
        <v>70</v>
      </c>
      <c r="E418" s="34">
        <v>2438</v>
      </c>
      <c r="F418" s="43">
        <v>28.72</v>
      </c>
    </row>
    <row r="419" spans="1:6" x14ac:dyDescent="0.2">
      <c r="A419" s="41">
        <v>1</v>
      </c>
      <c r="B419" s="41">
        <v>392</v>
      </c>
      <c r="C419" s="41">
        <v>3</v>
      </c>
      <c r="D419" s="34">
        <v>69</v>
      </c>
      <c r="E419" s="34">
        <v>2403</v>
      </c>
      <c r="F419" s="43">
        <v>28.71</v>
      </c>
    </row>
    <row r="420" spans="1:6" x14ac:dyDescent="0.2">
      <c r="A420" s="41">
        <v>1</v>
      </c>
      <c r="B420" s="41">
        <v>392</v>
      </c>
      <c r="C420" s="41">
        <v>2</v>
      </c>
      <c r="D420" s="41">
        <v>89</v>
      </c>
      <c r="E420" s="41">
        <v>3122</v>
      </c>
      <c r="F420" s="43">
        <v>28.51</v>
      </c>
    </row>
    <row r="421" spans="1:6" x14ac:dyDescent="0.2">
      <c r="A421" s="41">
        <v>1</v>
      </c>
      <c r="B421" s="41">
        <v>392</v>
      </c>
      <c r="C421" s="41">
        <v>2</v>
      </c>
      <c r="D421" s="41">
        <v>88</v>
      </c>
      <c r="E421" s="41">
        <v>3081</v>
      </c>
      <c r="F421" s="43">
        <v>28.56</v>
      </c>
    </row>
    <row r="422" spans="1:6" x14ac:dyDescent="0.2">
      <c r="A422" s="41">
        <v>1</v>
      </c>
      <c r="B422" s="41">
        <v>392</v>
      </c>
      <c r="C422" s="41">
        <v>2</v>
      </c>
      <c r="D422" s="34">
        <v>87</v>
      </c>
      <c r="E422" s="34">
        <v>3040</v>
      </c>
      <c r="F422" s="43">
        <v>28.62</v>
      </c>
    </row>
    <row r="423" spans="1:6" x14ac:dyDescent="0.2">
      <c r="A423" s="41">
        <v>1</v>
      </c>
      <c r="B423" s="41">
        <v>392</v>
      </c>
      <c r="C423" s="41">
        <v>2</v>
      </c>
      <c r="D423" s="34">
        <v>86</v>
      </c>
      <c r="E423" s="34">
        <v>2999</v>
      </c>
      <c r="F423" s="43">
        <v>28.68</v>
      </c>
    </row>
    <row r="424" spans="1:6" x14ac:dyDescent="0.2">
      <c r="A424" s="41">
        <v>1</v>
      </c>
      <c r="B424" s="41">
        <v>392</v>
      </c>
      <c r="C424" s="41">
        <v>2</v>
      </c>
      <c r="D424" s="34">
        <v>85</v>
      </c>
      <c r="E424" s="34">
        <v>2959</v>
      </c>
      <c r="F424" s="43">
        <v>28.73</v>
      </c>
    </row>
    <row r="425" spans="1:6" x14ac:dyDescent="0.2">
      <c r="A425" s="41">
        <v>1</v>
      </c>
      <c r="B425" s="41">
        <v>392</v>
      </c>
      <c r="C425" s="41">
        <v>2</v>
      </c>
      <c r="D425" s="34">
        <v>84</v>
      </c>
      <c r="E425" s="34">
        <v>2919</v>
      </c>
      <c r="F425" s="43">
        <v>28.77</v>
      </c>
    </row>
    <row r="426" spans="1:6" x14ac:dyDescent="0.2">
      <c r="A426" s="41">
        <v>1</v>
      </c>
      <c r="B426" s="41">
        <v>392</v>
      </c>
      <c r="C426" s="41">
        <v>2</v>
      </c>
      <c r="D426" s="34">
        <v>83</v>
      </c>
      <c r="E426" s="34">
        <v>2880</v>
      </c>
      <c r="F426" s="43">
        <v>28.82</v>
      </c>
    </row>
    <row r="427" spans="1:6" x14ac:dyDescent="0.2">
      <c r="A427" s="41">
        <v>1</v>
      </c>
      <c r="B427" s="41">
        <v>392</v>
      </c>
      <c r="C427" s="41">
        <v>2</v>
      </c>
      <c r="D427" s="34">
        <v>82</v>
      </c>
      <c r="E427" s="34">
        <v>2842</v>
      </c>
      <c r="F427" s="43">
        <v>28.86</v>
      </c>
    </row>
    <row r="428" spans="1:6" x14ac:dyDescent="0.2">
      <c r="A428" s="41">
        <v>1</v>
      </c>
      <c r="B428" s="41">
        <v>392</v>
      </c>
      <c r="C428" s="41">
        <v>2</v>
      </c>
      <c r="D428" s="34">
        <v>81</v>
      </c>
      <c r="E428" s="34">
        <v>2803</v>
      </c>
      <c r="F428" s="43">
        <v>28.89</v>
      </c>
    </row>
    <row r="429" spans="1:6" x14ac:dyDescent="0.2">
      <c r="A429" s="41">
        <v>1</v>
      </c>
      <c r="B429" s="41">
        <v>392</v>
      </c>
      <c r="C429" s="41">
        <v>2</v>
      </c>
      <c r="D429" s="34">
        <v>80</v>
      </c>
      <c r="E429" s="34">
        <v>2766</v>
      </c>
      <c r="F429" s="43">
        <v>28.93</v>
      </c>
    </row>
    <row r="430" spans="1:6" x14ac:dyDescent="0.2">
      <c r="A430" s="41">
        <v>1</v>
      </c>
      <c r="B430" s="41">
        <v>392</v>
      </c>
      <c r="C430" s="41">
        <v>2</v>
      </c>
      <c r="D430" s="34">
        <v>79</v>
      </c>
      <c r="E430" s="34">
        <v>2728</v>
      </c>
      <c r="F430" s="43">
        <v>28.95</v>
      </c>
    </row>
    <row r="431" spans="1:6" x14ac:dyDescent="0.2">
      <c r="A431" s="41">
        <v>1</v>
      </c>
      <c r="B431" s="41">
        <v>392</v>
      </c>
      <c r="C431" s="41">
        <v>2</v>
      </c>
      <c r="D431" s="34">
        <v>78</v>
      </c>
      <c r="E431" s="34">
        <v>2691</v>
      </c>
      <c r="F431" s="43">
        <v>28.98</v>
      </c>
    </row>
    <row r="432" spans="1:6" x14ac:dyDescent="0.2">
      <c r="A432" s="41">
        <v>1</v>
      </c>
      <c r="B432" s="41">
        <v>392</v>
      </c>
      <c r="C432" s="41">
        <v>2</v>
      </c>
      <c r="D432" s="34">
        <v>77</v>
      </c>
      <c r="E432" s="34">
        <v>2655</v>
      </c>
      <c r="F432" s="43">
        <v>29</v>
      </c>
    </row>
    <row r="433" spans="1:6" x14ac:dyDescent="0.2">
      <c r="A433" s="41">
        <v>1</v>
      </c>
      <c r="B433" s="41">
        <v>392</v>
      </c>
      <c r="C433" s="41">
        <v>2</v>
      </c>
      <c r="D433" s="34">
        <v>76</v>
      </c>
      <c r="E433" s="34">
        <v>2619</v>
      </c>
      <c r="F433" s="43">
        <v>29.02</v>
      </c>
    </row>
    <row r="434" spans="1:6" x14ac:dyDescent="0.2">
      <c r="A434" s="41">
        <v>1</v>
      </c>
      <c r="B434" s="41">
        <v>392</v>
      </c>
      <c r="C434" s="41">
        <v>2</v>
      </c>
      <c r="D434" s="34">
        <v>75</v>
      </c>
      <c r="E434" s="34">
        <v>2583</v>
      </c>
      <c r="F434" s="43">
        <v>29.03</v>
      </c>
    </row>
    <row r="435" spans="1:6" x14ac:dyDescent="0.2">
      <c r="A435" s="41">
        <v>1</v>
      </c>
      <c r="B435" s="41">
        <v>392</v>
      </c>
      <c r="C435" s="41">
        <v>2</v>
      </c>
      <c r="D435" s="34">
        <v>74</v>
      </c>
      <c r="E435" s="34">
        <v>2548</v>
      </c>
      <c r="F435" s="43">
        <v>29.04</v>
      </c>
    </row>
    <row r="436" spans="1:6" x14ac:dyDescent="0.2">
      <c r="A436" s="41">
        <v>1</v>
      </c>
      <c r="B436" s="41">
        <v>392</v>
      </c>
      <c r="C436" s="41">
        <v>2</v>
      </c>
      <c r="D436" s="34">
        <v>73</v>
      </c>
      <c r="E436" s="34">
        <v>2513</v>
      </c>
      <c r="F436" s="43">
        <v>29.05</v>
      </c>
    </row>
    <row r="437" spans="1:6" x14ac:dyDescent="0.2">
      <c r="A437" s="41">
        <v>1</v>
      </c>
      <c r="B437" s="41">
        <v>392</v>
      </c>
      <c r="C437" s="41">
        <v>2</v>
      </c>
      <c r="D437" s="34">
        <v>72</v>
      </c>
      <c r="E437" s="34">
        <v>2479</v>
      </c>
      <c r="F437" s="43">
        <v>29.05</v>
      </c>
    </row>
    <row r="438" spans="1:6" x14ac:dyDescent="0.2">
      <c r="A438" s="41">
        <v>1</v>
      </c>
      <c r="B438" s="41">
        <v>392</v>
      </c>
      <c r="C438" s="41">
        <v>2</v>
      </c>
      <c r="D438" s="34">
        <v>71</v>
      </c>
      <c r="E438" s="34">
        <v>2444</v>
      </c>
      <c r="F438" s="43">
        <v>29.05</v>
      </c>
    </row>
    <row r="439" spans="1:6" x14ac:dyDescent="0.2">
      <c r="A439" s="41">
        <v>1</v>
      </c>
      <c r="B439" s="41">
        <v>392</v>
      </c>
      <c r="C439" s="41">
        <v>2</v>
      </c>
      <c r="D439" s="34">
        <v>70</v>
      </c>
      <c r="E439" s="34">
        <v>2410</v>
      </c>
      <c r="F439" s="43">
        <v>29.04</v>
      </c>
    </row>
    <row r="440" spans="1:6" x14ac:dyDescent="0.2">
      <c r="A440" s="41">
        <v>1</v>
      </c>
      <c r="B440" s="41">
        <v>392</v>
      </c>
      <c r="C440" s="41">
        <v>2</v>
      </c>
      <c r="D440" s="41">
        <v>69</v>
      </c>
      <c r="E440" s="41">
        <v>2376</v>
      </c>
      <c r="F440" s="43">
        <v>29.03</v>
      </c>
    </row>
    <row r="441" spans="1:6" x14ac:dyDescent="0.2">
      <c r="A441" s="41">
        <v>1</v>
      </c>
      <c r="B441" s="41">
        <v>392</v>
      </c>
      <c r="C441" s="41">
        <v>2</v>
      </c>
      <c r="D441" s="41">
        <v>68</v>
      </c>
      <c r="E441" s="41">
        <v>2434</v>
      </c>
      <c r="F441" s="43">
        <v>29</v>
      </c>
    </row>
    <row r="442" spans="1:6" x14ac:dyDescent="0.2">
      <c r="A442" s="41">
        <v>1</v>
      </c>
      <c r="B442" s="41">
        <v>392</v>
      </c>
      <c r="C442" s="41">
        <v>2</v>
      </c>
      <c r="D442" s="41">
        <v>67</v>
      </c>
      <c r="E442" s="41">
        <v>2310</v>
      </c>
      <c r="F442" s="43">
        <v>28.98</v>
      </c>
    </row>
    <row r="443" spans="1:6" x14ac:dyDescent="0.2">
      <c r="A443" s="34">
        <v>1</v>
      </c>
      <c r="B443" s="34">
        <v>392</v>
      </c>
      <c r="C443" s="34">
        <v>2</v>
      </c>
      <c r="D443" s="34">
        <v>65</v>
      </c>
      <c r="E443" s="34">
        <v>2245</v>
      </c>
      <c r="F443" s="43">
        <v>28.95</v>
      </c>
    </row>
    <row r="444" spans="1:6" x14ac:dyDescent="0.2">
      <c r="A444" s="34">
        <v>1</v>
      </c>
      <c r="B444" s="34">
        <v>392</v>
      </c>
      <c r="C444" s="34">
        <v>2</v>
      </c>
      <c r="D444" s="34">
        <v>64</v>
      </c>
      <c r="E444" s="34">
        <v>2213</v>
      </c>
      <c r="F444" s="43">
        <v>28.92</v>
      </c>
    </row>
    <row r="445" spans="1:6" x14ac:dyDescent="0.2">
      <c r="A445" s="34">
        <v>1</v>
      </c>
      <c r="B445" s="34">
        <v>392</v>
      </c>
      <c r="C445" s="34">
        <v>2</v>
      </c>
      <c r="D445" s="34">
        <v>63</v>
      </c>
      <c r="E445" s="34">
        <v>2181</v>
      </c>
      <c r="F445" s="43">
        <v>28.88</v>
      </c>
    </row>
    <row r="446" spans="1:6" x14ac:dyDescent="0.2">
      <c r="A446" s="34">
        <v>1</v>
      </c>
      <c r="B446" s="34">
        <v>392</v>
      </c>
      <c r="C446" s="34">
        <v>2</v>
      </c>
      <c r="D446" s="34">
        <v>62</v>
      </c>
      <c r="E446" s="34">
        <v>2150</v>
      </c>
      <c r="F446" s="43">
        <v>28.84</v>
      </c>
    </row>
    <row r="447" spans="1:6" x14ac:dyDescent="0.2">
      <c r="A447" s="34">
        <v>1</v>
      </c>
      <c r="B447" s="34">
        <v>392</v>
      </c>
      <c r="C447" s="34">
        <v>2</v>
      </c>
      <c r="D447" s="34">
        <v>61</v>
      </c>
      <c r="E447" s="34">
        <v>2119</v>
      </c>
      <c r="F447" s="43">
        <v>28.79</v>
      </c>
    </row>
    <row r="448" spans="1:6" x14ac:dyDescent="0.2">
      <c r="A448" s="34">
        <v>1</v>
      </c>
      <c r="B448" s="34">
        <v>392</v>
      </c>
      <c r="C448" s="34">
        <v>2</v>
      </c>
      <c r="D448" s="34">
        <v>60</v>
      </c>
      <c r="E448" s="34">
        <v>2087</v>
      </c>
      <c r="F448" s="43">
        <v>28.74</v>
      </c>
    </row>
    <row r="449" spans="1:6" x14ac:dyDescent="0.2">
      <c r="A449" s="34">
        <v>1</v>
      </c>
      <c r="B449" s="34">
        <v>392</v>
      </c>
      <c r="C449" s="34">
        <v>2</v>
      </c>
      <c r="D449" s="34">
        <v>59</v>
      </c>
      <c r="E449" s="34">
        <v>2057</v>
      </c>
      <c r="F449" s="43">
        <v>28.69</v>
      </c>
    </row>
    <row r="450" spans="1:6" x14ac:dyDescent="0.2">
      <c r="A450" s="34">
        <v>1</v>
      </c>
      <c r="B450" s="34">
        <v>392</v>
      </c>
      <c r="C450" s="34">
        <v>2</v>
      </c>
      <c r="D450" s="34">
        <v>58</v>
      </c>
      <c r="E450" s="34">
        <v>2026</v>
      </c>
      <c r="F450" s="43">
        <v>28.63</v>
      </c>
    </row>
    <row r="451" spans="1:6" x14ac:dyDescent="0.2">
      <c r="A451" s="34">
        <v>1</v>
      </c>
      <c r="B451" s="34">
        <v>392</v>
      </c>
      <c r="C451" s="34">
        <v>2</v>
      </c>
      <c r="D451" s="34">
        <v>57</v>
      </c>
      <c r="E451" s="34">
        <v>1996</v>
      </c>
      <c r="F451" s="43">
        <v>28.56</v>
      </c>
    </row>
    <row r="452" spans="1:6" x14ac:dyDescent="0.2">
      <c r="A452" s="34">
        <v>1</v>
      </c>
      <c r="B452" s="34">
        <v>392</v>
      </c>
      <c r="C452" s="34">
        <v>2</v>
      </c>
      <c r="D452" s="34">
        <v>56</v>
      </c>
      <c r="E452" s="34">
        <v>1965</v>
      </c>
      <c r="F452" s="43">
        <v>28.49</v>
      </c>
    </row>
    <row r="453" spans="1:6" x14ac:dyDescent="0.2">
      <c r="A453" s="34">
        <v>1</v>
      </c>
      <c r="B453" s="34">
        <v>392</v>
      </c>
      <c r="C453" s="34">
        <v>2</v>
      </c>
      <c r="D453" s="34">
        <v>55</v>
      </c>
      <c r="E453" s="34">
        <v>1935</v>
      </c>
      <c r="F453" s="43">
        <v>28.42</v>
      </c>
    </row>
    <row r="454" spans="1:6" x14ac:dyDescent="0.2">
      <c r="A454" s="34">
        <v>1</v>
      </c>
      <c r="B454" s="34">
        <v>392</v>
      </c>
      <c r="C454" s="34">
        <v>2</v>
      </c>
      <c r="D454" s="34">
        <v>54</v>
      </c>
      <c r="E454" s="34">
        <v>1905</v>
      </c>
      <c r="F454" s="43">
        <v>28.34</v>
      </c>
    </row>
    <row r="455" spans="1:6" x14ac:dyDescent="0.2">
      <c r="A455" s="34">
        <v>1</v>
      </c>
      <c r="B455" s="34">
        <v>392</v>
      </c>
      <c r="C455" s="34">
        <v>2</v>
      </c>
      <c r="D455" s="34">
        <v>53</v>
      </c>
      <c r="E455" s="34">
        <v>1876</v>
      </c>
      <c r="F455" s="43">
        <v>28.26</v>
      </c>
    </row>
    <row r="456" spans="1:6" x14ac:dyDescent="0.2">
      <c r="A456" s="34">
        <v>1</v>
      </c>
      <c r="B456" s="34">
        <v>392</v>
      </c>
      <c r="C456" s="34">
        <v>2</v>
      </c>
      <c r="D456" s="34">
        <v>52</v>
      </c>
      <c r="E456" s="34">
        <v>1846</v>
      </c>
      <c r="F456" s="43">
        <v>28.17</v>
      </c>
    </row>
    <row r="457" spans="1:6" x14ac:dyDescent="0.2">
      <c r="A457" s="34">
        <v>1</v>
      </c>
      <c r="B457" s="34">
        <v>392</v>
      </c>
      <c r="C457" s="34">
        <v>2</v>
      </c>
      <c r="D457" s="34">
        <v>51</v>
      </c>
      <c r="E457" s="34">
        <v>1817</v>
      </c>
      <c r="F457" s="43">
        <v>28.07</v>
      </c>
    </row>
    <row r="458" spans="1:6" x14ac:dyDescent="0.2">
      <c r="A458" s="34">
        <v>1</v>
      </c>
      <c r="B458" s="34">
        <v>392</v>
      </c>
      <c r="C458" s="34">
        <v>2</v>
      </c>
      <c r="D458" s="34">
        <v>50</v>
      </c>
      <c r="E458" s="34">
        <v>1788</v>
      </c>
      <c r="F458" s="43">
        <v>27.97</v>
      </c>
    </row>
    <row r="459" spans="1:6" x14ac:dyDescent="0.2">
      <c r="A459" s="34">
        <v>1</v>
      </c>
      <c r="B459" s="34">
        <v>392</v>
      </c>
      <c r="C459" s="34">
        <v>2</v>
      </c>
      <c r="D459" s="34">
        <v>49</v>
      </c>
      <c r="E459" s="34">
        <v>1758</v>
      </c>
      <c r="F459" s="43">
        <v>27.87</v>
      </c>
    </row>
    <row r="460" spans="1:6" x14ac:dyDescent="0.2">
      <c r="A460" s="34">
        <v>1</v>
      </c>
      <c r="B460" s="34">
        <v>392</v>
      </c>
      <c r="C460" s="34">
        <v>2</v>
      </c>
      <c r="D460" s="34">
        <v>48</v>
      </c>
      <c r="E460" s="34">
        <v>1729</v>
      </c>
      <c r="F460" s="43">
        <v>27.75</v>
      </c>
    </row>
    <row r="461" spans="1:6" x14ac:dyDescent="0.2">
      <c r="A461" s="34">
        <v>1</v>
      </c>
      <c r="B461" s="34">
        <v>392</v>
      </c>
      <c r="C461" s="34">
        <v>2</v>
      </c>
      <c r="D461" s="34">
        <v>47</v>
      </c>
      <c r="E461" s="34">
        <v>1707</v>
      </c>
      <c r="F461" s="43">
        <v>27.64</v>
      </c>
    </row>
    <row r="462" spans="1:6" x14ac:dyDescent="0.2">
      <c r="A462" s="34">
        <v>1</v>
      </c>
      <c r="B462" s="34">
        <v>392</v>
      </c>
      <c r="C462" s="34">
        <v>1</v>
      </c>
      <c r="D462" s="34">
        <v>92</v>
      </c>
      <c r="E462" s="34">
        <v>0</v>
      </c>
      <c r="F462" s="43">
        <v>0</v>
      </c>
    </row>
    <row r="463" spans="1:6" x14ac:dyDescent="0.2">
      <c r="A463" s="34">
        <v>1</v>
      </c>
      <c r="B463" s="34">
        <v>392</v>
      </c>
      <c r="C463" s="34">
        <v>1</v>
      </c>
      <c r="D463" s="34">
        <v>91</v>
      </c>
      <c r="E463" s="34">
        <v>0</v>
      </c>
      <c r="F463" s="43">
        <v>0</v>
      </c>
    </row>
    <row r="464" spans="1:6" x14ac:dyDescent="0.2">
      <c r="A464" s="34">
        <v>1</v>
      </c>
      <c r="B464" s="34">
        <v>392</v>
      </c>
      <c r="C464" s="34">
        <v>1</v>
      </c>
      <c r="D464" s="34">
        <v>90</v>
      </c>
      <c r="E464" s="34">
        <v>3121</v>
      </c>
      <c r="F464" s="43">
        <v>28.84</v>
      </c>
    </row>
    <row r="465" spans="1:6" x14ac:dyDescent="0.2">
      <c r="A465" s="34">
        <v>1</v>
      </c>
      <c r="B465" s="34">
        <v>392</v>
      </c>
      <c r="C465" s="34">
        <v>1</v>
      </c>
      <c r="D465" s="34">
        <v>89</v>
      </c>
      <c r="E465" s="34">
        <v>3080</v>
      </c>
      <c r="F465" s="43">
        <v>28.9</v>
      </c>
    </row>
    <row r="466" spans="1:6" x14ac:dyDescent="0.2">
      <c r="A466" s="34">
        <v>1</v>
      </c>
      <c r="B466" s="34">
        <v>392</v>
      </c>
      <c r="C466" s="34">
        <v>1</v>
      </c>
      <c r="D466" s="34">
        <v>88</v>
      </c>
      <c r="E466" s="34">
        <v>3039</v>
      </c>
      <c r="F466" s="43">
        <v>28.96</v>
      </c>
    </row>
    <row r="467" spans="1:6" x14ac:dyDescent="0.2">
      <c r="A467" s="34">
        <v>1</v>
      </c>
      <c r="B467" s="34">
        <v>392</v>
      </c>
      <c r="C467" s="34">
        <v>1</v>
      </c>
      <c r="D467" s="34">
        <v>87</v>
      </c>
      <c r="E467" s="34">
        <v>2999</v>
      </c>
      <c r="F467" s="43">
        <v>29.01</v>
      </c>
    </row>
    <row r="468" spans="1:6" x14ac:dyDescent="0.2">
      <c r="A468" s="34">
        <v>1</v>
      </c>
      <c r="B468" s="34">
        <v>392</v>
      </c>
      <c r="C468" s="34">
        <v>1</v>
      </c>
      <c r="D468" s="34">
        <v>86</v>
      </c>
      <c r="E468" s="34">
        <v>2959</v>
      </c>
      <c r="F468" s="43">
        <v>29.06</v>
      </c>
    </row>
    <row r="469" spans="1:6" x14ac:dyDescent="0.2">
      <c r="A469" s="34">
        <v>1</v>
      </c>
      <c r="B469" s="34">
        <v>392</v>
      </c>
      <c r="C469" s="34">
        <v>1</v>
      </c>
      <c r="D469" s="34">
        <v>85</v>
      </c>
      <c r="E469" s="34">
        <v>2920</v>
      </c>
      <c r="F469" s="43">
        <v>29.11</v>
      </c>
    </row>
    <row r="470" spans="1:6" x14ac:dyDescent="0.2">
      <c r="A470" s="34">
        <v>1</v>
      </c>
      <c r="B470" s="34">
        <v>392</v>
      </c>
      <c r="C470" s="34">
        <v>1</v>
      </c>
      <c r="D470" s="34">
        <v>84</v>
      </c>
      <c r="E470" s="34">
        <v>2882</v>
      </c>
      <c r="F470" s="43">
        <v>29.15</v>
      </c>
    </row>
    <row r="471" spans="1:6" x14ac:dyDescent="0.2">
      <c r="A471" s="41">
        <v>1</v>
      </c>
      <c r="B471" s="41">
        <v>392</v>
      </c>
      <c r="C471" s="41">
        <v>1</v>
      </c>
      <c r="D471" s="34">
        <v>82</v>
      </c>
      <c r="E471" s="34">
        <v>2806</v>
      </c>
      <c r="F471" s="43">
        <v>29.22</v>
      </c>
    </row>
    <row r="472" spans="1:6" x14ac:dyDescent="0.2">
      <c r="A472" s="41">
        <v>1</v>
      </c>
      <c r="B472" s="41">
        <v>392</v>
      </c>
      <c r="C472" s="41">
        <v>1</v>
      </c>
      <c r="D472" s="34">
        <v>81</v>
      </c>
      <c r="E472" s="34">
        <v>2769</v>
      </c>
      <c r="F472" s="43">
        <v>29.26</v>
      </c>
    </row>
    <row r="473" spans="1:6" x14ac:dyDescent="0.2">
      <c r="A473" s="41">
        <v>1</v>
      </c>
      <c r="B473" s="41">
        <v>392</v>
      </c>
      <c r="C473" s="41">
        <v>1</v>
      </c>
      <c r="D473" s="48">
        <v>80</v>
      </c>
      <c r="E473" s="50">
        <v>2732</v>
      </c>
      <c r="F473" s="51">
        <v>29.28</v>
      </c>
    </row>
    <row r="474" spans="1:6" x14ac:dyDescent="0.2">
      <c r="A474" s="41">
        <v>1</v>
      </c>
      <c r="B474" s="41">
        <v>392</v>
      </c>
      <c r="C474" s="41">
        <v>1</v>
      </c>
      <c r="D474" s="48">
        <v>79</v>
      </c>
      <c r="E474" s="50">
        <v>2695</v>
      </c>
      <c r="F474" s="51">
        <v>29.31</v>
      </c>
    </row>
    <row r="475" spans="1:6" x14ac:dyDescent="0.2">
      <c r="A475" s="41">
        <v>1</v>
      </c>
      <c r="B475" s="41">
        <v>392</v>
      </c>
      <c r="C475" s="41">
        <v>1</v>
      </c>
      <c r="D475" s="48">
        <v>78</v>
      </c>
      <c r="E475" s="50">
        <v>2660</v>
      </c>
      <c r="F475" s="51">
        <v>29.33</v>
      </c>
    </row>
    <row r="476" spans="1:6" x14ac:dyDescent="0.2">
      <c r="A476" s="41">
        <v>1</v>
      </c>
      <c r="B476" s="41">
        <v>392</v>
      </c>
      <c r="C476" s="41">
        <v>1</v>
      </c>
      <c r="D476" s="48">
        <v>77</v>
      </c>
      <c r="E476" s="50">
        <v>2624</v>
      </c>
      <c r="F476" s="51">
        <v>29.35</v>
      </c>
    </row>
    <row r="477" spans="1:6" x14ac:dyDescent="0.2">
      <c r="A477" s="41">
        <v>1</v>
      </c>
      <c r="B477" s="41">
        <v>392</v>
      </c>
      <c r="C477" s="41">
        <v>1</v>
      </c>
      <c r="D477" s="48">
        <v>76</v>
      </c>
      <c r="E477" s="50">
        <v>2589</v>
      </c>
      <c r="F477" s="51">
        <v>29.36</v>
      </c>
    </row>
    <row r="478" spans="1:6" x14ac:dyDescent="0.2">
      <c r="A478" s="41">
        <v>1</v>
      </c>
      <c r="B478" s="41">
        <v>392</v>
      </c>
      <c r="C478" s="41">
        <v>1</v>
      </c>
      <c r="D478" s="48">
        <v>75</v>
      </c>
      <c r="E478" s="50">
        <v>2554</v>
      </c>
      <c r="F478" s="51">
        <v>29.37</v>
      </c>
    </row>
    <row r="479" spans="1:6" x14ac:dyDescent="0.2">
      <c r="A479" s="41">
        <v>1</v>
      </c>
      <c r="B479" s="41">
        <v>392</v>
      </c>
      <c r="C479" s="41">
        <v>1</v>
      </c>
      <c r="D479" s="48">
        <v>74</v>
      </c>
      <c r="E479" s="50">
        <v>2519</v>
      </c>
      <c r="F479" s="51">
        <v>29.37</v>
      </c>
    </row>
    <row r="480" spans="1:6" x14ac:dyDescent="0.2">
      <c r="A480" s="41">
        <v>1</v>
      </c>
      <c r="B480" s="41">
        <v>392</v>
      </c>
      <c r="C480" s="41">
        <v>1</v>
      </c>
      <c r="D480" s="50">
        <v>73</v>
      </c>
      <c r="E480" s="50">
        <v>2485</v>
      </c>
      <c r="F480" s="51">
        <v>29.37</v>
      </c>
    </row>
    <row r="481" spans="1:6" x14ac:dyDescent="0.2">
      <c r="A481" s="41">
        <v>1</v>
      </c>
      <c r="B481" s="41">
        <v>392</v>
      </c>
      <c r="C481" s="41">
        <v>1</v>
      </c>
      <c r="D481" s="50">
        <v>72</v>
      </c>
      <c r="E481" s="50">
        <v>2451</v>
      </c>
      <c r="F481" s="51">
        <v>29.37</v>
      </c>
    </row>
    <row r="482" spans="1:6" x14ac:dyDescent="0.2">
      <c r="A482" s="41">
        <v>1</v>
      </c>
      <c r="B482" s="41">
        <v>392</v>
      </c>
      <c r="C482" s="41">
        <v>1</v>
      </c>
      <c r="D482" s="50">
        <v>71</v>
      </c>
      <c r="E482" s="50">
        <v>2418</v>
      </c>
      <c r="F482" s="51">
        <v>29.36</v>
      </c>
    </row>
    <row r="483" spans="1:6" x14ac:dyDescent="0.2">
      <c r="A483" s="41">
        <v>1</v>
      </c>
      <c r="B483" s="41">
        <v>392</v>
      </c>
      <c r="C483" s="41">
        <v>1</v>
      </c>
      <c r="D483" s="50">
        <v>70</v>
      </c>
      <c r="E483" s="50">
        <v>2385</v>
      </c>
      <c r="F483" s="51">
        <v>29.35</v>
      </c>
    </row>
    <row r="484" spans="1:6" x14ac:dyDescent="0.2">
      <c r="A484" s="34">
        <v>1</v>
      </c>
      <c r="B484" s="34">
        <v>391</v>
      </c>
      <c r="C484" s="34">
        <v>3</v>
      </c>
      <c r="D484" s="34">
        <v>79</v>
      </c>
      <c r="E484" s="34">
        <v>2727</v>
      </c>
      <c r="F484" s="43">
        <v>28.5</v>
      </c>
    </row>
    <row r="485" spans="1:6" x14ac:dyDescent="0.2">
      <c r="A485" s="34">
        <v>1</v>
      </c>
      <c r="B485" s="34">
        <v>391</v>
      </c>
      <c r="C485" s="34">
        <v>3</v>
      </c>
      <c r="D485" s="34">
        <v>78</v>
      </c>
      <c r="E485" s="34">
        <v>2734</v>
      </c>
      <c r="F485" s="43">
        <v>28.53</v>
      </c>
    </row>
    <row r="486" spans="1:6" x14ac:dyDescent="0.2">
      <c r="A486" s="34">
        <v>1</v>
      </c>
      <c r="B486" s="34">
        <v>391</v>
      </c>
      <c r="C486" s="34">
        <v>3</v>
      </c>
      <c r="D486" s="34">
        <v>77</v>
      </c>
      <c r="E486" s="34">
        <v>2696</v>
      </c>
      <c r="F486" s="43">
        <v>28.56</v>
      </c>
    </row>
    <row r="487" spans="1:6" x14ac:dyDescent="0.2">
      <c r="A487" s="34">
        <v>1</v>
      </c>
      <c r="B487" s="34">
        <v>391</v>
      </c>
      <c r="C487" s="34">
        <v>3</v>
      </c>
      <c r="D487" s="34">
        <f t="shared" ref="D487:D492" si="9">D486-1</f>
        <v>76</v>
      </c>
      <c r="E487" s="34">
        <v>2659</v>
      </c>
      <c r="F487" s="43">
        <v>28.58</v>
      </c>
    </row>
    <row r="488" spans="1:6" x14ac:dyDescent="0.2">
      <c r="A488" s="34">
        <v>1</v>
      </c>
      <c r="B488" s="34">
        <v>391</v>
      </c>
      <c r="C488" s="34">
        <v>3</v>
      </c>
      <c r="D488" s="34">
        <f t="shared" si="9"/>
        <v>75</v>
      </c>
      <c r="E488" s="34">
        <v>2622</v>
      </c>
      <c r="F488" s="43">
        <v>28.6</v>
      </c>
    </row>
    <row r="489" spans="1:6" x14ac:dyDescent="0.2">
      <c r="A489" s="34">
        <v>1</v>
      </c>
      <c r="B489" s="34">
        <v>391</v>
      </c>
      <c r="C489" s="34">
        <v>3</v>
      </c>
      <c r="D489" s="34">
        <f t="shared" si="9"/>
        <v>74</v>
      </c>
      <c r="E489" s="34">
        <v>2586</v>
      </c>
      <c r="F489" s="43">
        <v>28.62</v>
      </c>
    </row>
    <row r="490" spans="1:6" x14ac:dyDescent="0.2">
      <c r="A490" s="34">
        <v>1</v>
      </c>
      <c r="B490" s="34">
        <v>391</v>
      </c>
      <c r="C490" s="34">
        <v>3</v>
      </c>
      <c r="D490" s="34">
        <f t="shared" si="9"/>
        <v>73</v>
      </c>
      <c r="E490" s="34">
        <v>2550</v>
      </c>
      <c r="F490" s="43">
        <v>28.63</v>
      </c>
    </row>
    <row r="491" spans="1:6" x14ac:dyDescent="0.2">
      <c r="A491" s="34">
        <v>1</v>
      </c>
      <c r="B491" s="34">
        <v>391</v>
      </c>
      <c r="C491" s="34">
        <v>3</v>
      </c>
      <c r="D491" s="34">
        <f t="shared" si="9"/>
        <v>72</v>
      </c>
      <c r="E491" s="34">
        <v>2514</v>
      </c>
      <c r="F491" s="43">
        <v>28.64</v>
      </c>
    </row>
    <row r="492" spans="1:6" x14ac:dyDescent="0.2">
      <c r="A492" s="34">
        <v>1</v>
      </c>
      <c r="B492" s="34">
        <v>391</v>
      </c>
      <c r="C492" s="34">
        <v>3</v>
      </c>
      <c r="D492" s="34">
        <f t="shared" si="9"/>
        <v>71</v>
      </c>
      <c r="E492" s="34">
        <v>2479</v>
      </c>
      <c r="F492" s="43">
        <v>28.64</v>
      </c>
    </row>
    <row r="493" spans="1:6" x14ac:dyDescent="0.2">
      <c r="A493" s="34">
        <v>1</v>
      </c>
      <c r="B493" s="34">
        <v>391</v>
      </c>
      <c r="C493" s="34">
        <v>3</v>
      </c>
      <c r="D493" s="34">
        <v>70</v>
      </c>
      <c r="E493" s="34">
        <v>2444</v>
      </c>
      <c r="F493" s="43">
        <v>28.64</v>
      </c>
    </row>
    <row r="494" spans="1:6" x14ac:dyDescent="0.2">
      <c r="A494" s="34">
        <v>1</v>
      </c>
      <c r="B494" s="34">
        <v>391</v>
      </c>
      <c r="C494" s="34">
        <v>3</v>
      </c>
      <c r="D494" s="34">
        <f>D493-1</f>
        <v>69</v>
      </c>
      <c r="E494" s="34">
        <v>2444</v>
      </c>
      <c r="F494" s="43">
        <v>28.64</v>
      </c>
    </row>
    <row r="495" spans="1:6" x14ac:dyDescent="0.2">
      <c r="A495" s="34">
        <v>1</v>
      </c>
      <c r="B495" s="34">
        <v>391</v>
      </c>
      <c r="C495" s="34">
        <v>3</v>
      </c>
      <c r="D495" s="34">
        <v>69</v>
      </c>
      <c r="E495" s="34">
        <v>2410</v>
      </c>
      <c r="F495" s="43">
        <v>28.63</v>
      </c>
    </row>
    <row r="496" spans="1:6" x14ac:dyDescent="0.2">
      <c r="A496" s="34">
        <v>1</v>
      </c>
      <c r="B496" s="34">
        <v>391</v>
      </c>
      <c r="C496" s="34">
        <v>3</v>
      </c>
      <c r="D496" s="34">
        <v>68</v>
      </c>
      <c r="E496" s="34">
        <v>2376</v>
      </c>
      <c r="F496" s="43">
        <v>28.62</v>
      </c>
    </row>
    <row r="497" spans="1:6" x14ac:dyDescent="0.2">
      <c r="A497" s="34">
        <v>1</v>
      </c>
      <c r="B497" s="34">
        <v>391</v>
      </c>
      <c r="C497" s="34">
        <v>3</v>
      </c>
      <c r="D497" s="34">
        <v>67</v>
      </c>
      <c r="E497" s="34">
        <v>2342</v>
      </c>
      <c r="F497" s="43">
        <v>28.61</v>
      </c>
    </row>
    <row r="498" spans="1:6" x14ac:dyDescent="0.2">
      <c r="A498" s="34">
        <v>1</v>
      </c>
      <c r="B498" s="34">
        <v>391</v>
      </c>
      <c r="C498" s="34">
        <v>3</v>
      </c>
      <c r="D498" s="34">
        <v>66</v>
      </c>
      <c r="E498" s="34">
        <v>2308</v>
      </c>
      <c r="F498" s="43">
        <v>28.59</v>
      </c>
    </row>
    <row r="499" spans="1:6" x14ac:dyDescent="0.2">
      <c r="A499" s="41">
        <v>1</v>
      </c>
      <c r="B499" s="41">
        <v>391</v>
      </c>
      <c r="C499" s="41">
        <v>3</v>
      </c>
      <c r="D499" s="34">
        <v>65</v>
      </c>
      <c r="E499" s="34">
        <v>2275</v>
      </c>
      <c r="F499" s="43">
        <v>28.57</v>
      </c>
    </row>
    <row r="500" spans="1:6" x14ac:dyDescent="0.2">
      <c r="A500" s="41">
        <v>1</v>
      </c>
      <c r="B500" s="41">
        <v>391</v>
      </c>
      <c r="C500" s="41">
        <v>3</v>
      </c>
      <c r="D500" s="34">
        <v>64</v>
      </c>
      <c r="E500" s="34">
        <v>2242</v>
      </c>
      <c r="F500" s="43">
        <v>28.54</v>
      </c>
    </row>
    <row r="501" spans="1:6" x14ac:dyDescent="0.2">
      <c r="A501" s="41">
        <v>1</v>
      </c>
      <c r="B501" s="41">
        <v>391</v>
      </c>
      <c r="C501" s="41">
        <v>3</v>
      </c>
      <c r="D501" s="34">
        <v>63</v>
      </c>
      <c r="E501" s="34">
        <v>2210</v>
      </c>
      <c r="F501" s="43">
        <v>28.51</v>
      </c>
    </row>
    <row r="502" spans="1:6" x14ac:dyDescent="0.2">
      <c r="A502" s="41">
        <v>1</v>
      </c>
      <c r="B502" s="41">
        <v>391</v>
      </c>
      <c r="C502" s="41">
        <v>3</v>
      </c>
      <c r="D502" s="34">
        <v>62</v>
      </c>
      <c r="E502" s="34">
        <v>2178</v>
      </c>
      <c r="F502" s="43">
        <v>28.47</v>
      </c>
    </row>
    <row r="503" spans="1:6" x14ac:dyDescent="0.2">
      <c r="A503" s="41">
        <v>1</v>
      </c>
      <c r="B503" s="41">
        <v>391</v>
      </c>
      <c r="C503" s="41">
        <v>3</v>
      </c>
      <c r="D503" s="34">
        <v>61</v>
      </c>
      <c r="E503" s="34">
        <v>2146</v>
      </c>
      <c r="F503" s="43">
        <v>28.43</v>
      </c>
    </row>
    <row r="504" spans="1:6" x14ac:dyDescent="0.2">
      <c r="A504" s="41">
        <v>1</v>
      </c>
      <c r="B504" s="41">
        <v>391</v>
      </c>
      <c r="C504" s="41">
        <v>3</v>
      </c>
      <c r="D504" s="34">
        <v>60</v>
      </c>
      <c r="E504" s="34">
        <v>2114</v>
      </c>
      <c r="F504" s="43">
        <v>28.39</v>
      </c>
    </row>
    <row r="505" spans="1:6" x14ac:dyDescent="0.2">
      <c r="A505" s="41">
        <v>1</v>
      </c>
      <c r="B505" s="41">
        <v>391</v>
      </c>
      <c r="C505" s="41">
        <v>3</v>
      </c>
      <c r="D505" s="34">
        <v>59</v>
      </c>
      <c r="E505" s="34">
        <v>2082</v>
      </c>
      <c r="F505" s="43">
        <v>28.33</v>
      </c>
    </row>
    <row r="506" spans="1:6" x14ac:dyDescent="0.2">
      <c r="A506" s="41">
        <v>1</v>
      </c>
      <c r="B506" s="41">
        <v>391</v>
      </c>
      <c r="C506" s="41">
        <v>3</v>
      </c>
      <c r="D506" s="34">
        <v>58</v>
      </c>
      <c r="E506" s="34">
        <v>2051</v>
      </c>
      <c r="F506" s="43">
        <v>28.28</v>
      </c>
    </row>
    <row r="507" spans="1:6" x14ac:dyDescent="0.2">
      <c r="A507" s="41">
        <v>1</v>
      </c>
      <c r="B507" s="41">
        <v>391</v>
      </c>
      <c r="C507" s="41">
        <v>3</v>
      </c>
      <c r="D507" s="34">
        <v>57</v>
      </c>
      <c r="E507" s="34">
        <v>2020</v>
      </c>
      <c r="F507" s="43">
        <v>28.22</v>
      </c>
    </row>
    <row r="508" spans="1:6" x14ac:dyDescent="0.2">
      <c r="A508" s="41">
        <v>1</v>
      </c>
      <c r="B508" s="41">
        <v>391</v>
      </c>
      <c r="C508" s="41">
        <v>3</v>
      </c>
      <c r="D508" s="34">
        <v>56</v>
      </c>
      <c r="E508" s="34">
        <v>1989</v>
      </c>
      <c r="F508" s="43">
        <v>28.16</v>
      </c>
    </row>
    <row r="509" spans="1:6" x14ac:dyDescent="0.2">
      <c r="A509" s="41">
        <v>1</v>
      </c>
      <c r="B509" s="41">
        <v>391</v>
      </c>
      <c r="C509" s="41">
        <v>2</v>
      </c>
      <c r="D509" s="41">
        <v>89</v>
      </c>
      <c r="E509" s="41">
        <v>3133</v>
      </c>
      <c r="F509" s="43">
        <v>28.41</v>
      </c>
    </row>
    <row r="510" spans="1:6" x14ac:dyDescent="0.2">
      <c r="A510" s="41">
        <v>1</v>
      </c>
      <c r="B510" s="41">
        <v>391</v>
      </c>
      <c r="C510" s="41">
        <v>2</v>
      </c>
      <c r="D510" s="41">
        <v>88</v>
      </c>
      <c r="E510" s="41">
        <v>3091</v>
      </c>
      <c r="F510" s="43">
        <v>28.47</v>
      </c>
    </row>
    <row r="511" spans="1:6" x14ac:dyDescent="0.2">
      <c r="A511" s="41">
        <v>1</v>
      </c>
      <c r="B511" s="41">
        <v>391</v>
      </c>
      <c r="C511" s="41">
        <v>2</v>
      </c>
      <c r="D511" s="34">
        <v>87</v>
      </c>
      <c r="E511" s="34">
        <v>3050</v>
      </c>
      <c r="F511" s="43">
        <v>28.52</v>
      </c>
    </row>
    <row r="512" spans="1:6" x14ac:dyDescent="0.2">
      <c r="A512" s="41">
        <v>1</v>
      </c>
      <c r="B512" s="41">
        <v>391</v>
      </c>
      <c r="C512" s="41">
        <v>2</v>
      </c>
      <c r="D512" s="34">
        <v>86</v>
      </c>
      <c r="E512" s="34">
        <v>3010</v>
      </c>
      <c r="F512" s="43">
        <v>28.58</v>
      </c>
    </row>
    <row r="513" spans="1:6" x14ac:dyDescent="0.2">
      <c r="A513" s="41">
        <v>1</v>
      </c>
      <c r="B513" s="41">
        <v>391</v>
      </c>
      <c r="C513" s="41">
        <v>2</v>
      </c>
      <c r="D513" s="34">
        <v>85</v>
      </c>
      <c r="E513" s="34">
        <v>2969</v>
      </c>
      <c r="F513" s="43">
        <v>28.63</v>
      </c>
    </row>
    <row r="514" spans="1:6" x14ac:dyDescent="0.2">
      <c r="A514" s="41">
        <v>1</v>
      </c>
      <c r="B514" s="41">
        <v>391</v>
      </c>
      <c r="C514" s="41">
        <v>2</v>
      </c>
      <c r="D514" s="34">
        <v>84</v>
      </c>
      <c r="E514" s="34">
        <v>2929</v>
      </c>
      <c r="F514" s="43">
        <v>28.67</v>
      </c>
    </row>
    <row r="515" spans="1:6" x14ac:dyDescent="0.2">
      <c r="A515" s="41">
        <v>1</v>
      </c>
      <c r="B515" s="41">
        <v>391</v>
      </c>
      <c r="C515" s="41">
        <v>2</v>
      </c>
      <c r="D515" s="34">
        <v>83</v>
      </c>
      <c r="E515" s="34">
        <v>2890</v>
      </c>
      <c r="F515" s="43">
        <v>28.72</v>
      </c>
    </row>
    <row r="516" spans="1:6" x14ac:dyDescent="0.2">
      <c r="A516" s="41">
        <v>1</v>
      </c>
      <c r="B516" s="41">
        <v>391</v>
      </c>
      <c r="C516" s="41">
        <v>2</v>
      </c>
      <c r="D516" s="34">
        <v>82</v>
      </c>
      <c r="E516" s="34">
        <v>2851</v>
      </c>
      <c r="F516" s="43">
        <v>28.76</v>
      </c>
    </row>
    <row r="517" spans="1:6" x14ac:dyDescent="0.2">
      <c r="A517" s="41">
        <v>1</v>
      </c>
      <c r="B517" s="41">
        <v>391</v>
      </c>
      <c r="C517" s="41">
        <v>2</v>
      </c>
      <c r="D517" s="34">
        <v>81</v>
      </c>
      <c r="E517" s="34">
        <v>2813</v>
      </c>
      <c r="F517" s="43">
        <v>28.8</v>
      </c>
    </row>
    <row r="518" spans="1:6" x14ac:dyDescent="0.2">
      <c r="A518" s="41">
        <v>1</v>
      </c>
      <c r="B518" s="41">
        <v>391</v>
      </c>
      <c r="C518" s="41">
        <v>2</v>
      </c>
      <c r="D518" s="34">
        <v>80</v>
      </c>
      <c r="E518" s="34">
        <v>2775</v>
      </c>
      <c r="F518" s="43">
        <v>28.83</v>
      </c>
    </row>
    <row r="519" spans="1:6" x14ac:dyDescent="0.2">
      <c r="A519" s="41">
        <v>1</v>
      </c>
      <c r="B519" s="41">
        <v>391</v>
      </c>
      <c r="C519" s="41">
        <v>2</v>
      </c>
      <c r="D519" s="34">
        <v>79</v>
      </c>
      <c r="E519" s="34">
        <v>2737</v>
      </c>
      <c r="F519" s="43">
        <v>28.86</v>
      </c>
    </row>
    <row r="520" spans="1:6" x14ac:dyDescent="0.2">
      <c r="A520" s="41">
        <v>1</v>
      </c>
      <c r="B520" s="41">
        <v>391</v>
      </c>
      <c r="C520" s="41">
        <v>2</v>
      </c>
      <c r="D520" s="34">
        <v>78</v>
      </c>
      <c r="E520" s="34">
        <v>2700</v>
      </c>
      <c r="F520" s="43">
        <v>28.89</v>
      </c>
    </row>
    <row r="521" spans="1:6" x14ac:dyDescent="0.2">
      <c r="A521" s="41">
        <v>1</v>
      </c>
      <c r="B521" s="41">
        <v>391</v>
      </c>
      <c r="C521" s="41">
        <v>2</v>
      </c>
      <c r="D521" s="34">
        <v>77</v>
      </c>
      <c r="E521" s="34">
        <v>2663</v>
      </c>
      <c r="F521" s="43">
        <v>28.91</v>
      </c>
    </row>
    <row r="522" spans="1:6" x14ac:dyDescent="0.2">
      <c r="A522" s="41">
        <v>1</v>
      </c>
      <c r="B522" s="41">
        <v>391</v>
      </c>
      <c r="C522" s="41">
        <v>2</v>
      </c>
      <c r="D522" s="34">
        <v>76</v>
      </c>
      <c r="E522" s="34">
        <v>2627</v>
      </c>
      <c r="F522" s="43">
        <v>28.93</v>
      </c>
    </row>
    <row r="523" spans="1:6" x14ac:dyDescent="0.2">
      <c r="A523" s="41">
        <v>1</v>
      </c>
      <c r="B523" s="41">
        <v>391</v>
      </c>
      <c r="C523" s="41">
        <v>2</v>
      </c>
      <c r="D523" s="34">
        <v>75</v>
      </c>
      <c r="E523" s="34">
        <v>2591</v>
      </c>
      <c r="F523" s="43">
        <v>28.95</v>
      </c>
    </row>
    <row r="524" spans="1:6" x14ac:dyDescent="0.2">
      <c r="A524" s="41">
        <v>1</v>
      </c>
      <c r="B524" s="41">
        <v>391</v>
      </c>
      <c r="C524" s="41">
        <v>2</v>
      </c>
      <c r="D524" s="34">
        <v>74</v>
      </c>
      <c r="E524" s="34">
        <v>2556</v>
      </c>
      <c r="F524" s="43">
        <v>28.96</v>
      </c>
    </row>
    <row r="525" spans="1:6" x14ac:dyDescent="0.2">
      <c r="A525" s="41">
        <v>1</v>
      </c>
      <c r="B525" s="41">
        <v>391</v>
      </c>
      <c r="C525" s="41">
        <v>2</v>
      </c>
      <c r="D525" s="34">
        <v>73</v>
      </c>
      <c r="E525" s="34">
        <v>2520</v>
      </c>
      <c r="F525" s="43">
        <v>28.96</v>
      </c>
    </row>
    <row r="526" spans="1:6" x14ac:dyDescent="0.2">
      <c r="A526" s="41">
        <v>1</v>
      </c>
      <c r="B526" s="41">
        <v>391</v>
      </c>
      <c r="C526" s="41">
        <v>2</v>
      </c>
      <c r="D526" s="34">
        <v>72</v>
      </c>
      <c r="E526" s="34">
        <v>2485</v>
      </c>
      <c r="F526" s="43">
        <v>28.97</v>
      </c>
    </row>
    <row r="527" spans="1:6" x14ac:dyDescent="0.2">
      <c r="A527" s="41">
        <v>1</v>
      </c>
      <c r="B527" s="41">
        <v>391</v>
      </c>
      <c r="C527" s="41">
        <v>2</v>
      </c>
      <c r="D527" s="34">
        <v>71</v>
      </c>
      <c r="E527" s="34">
        <v>2451</v>
      </c>
      <c r="F527" s="43">
        <v>28.97</v>
      </c>
    </row>
    <row r="528" spans="1:6" x14ac:dyDescent="0.2">
      <c r="A528" s="41">
        <v>1</v>
      </c>
      <c r="B528" s="41">
        <v>391</v>
      </c>
      <c r="C528" s="41">
        <v>2</v>
      </c>
      <c r="D528" s="34">
        <v>70</v>
      </c>
      <c r="E528" s="34">
        <v>2417</v>
      </c>
      <c r="F528" s="43">
        <v>28.96</v>
      </c>
    </row>
    <row r="529" spans="1:6" x14ac:dyDescent="0.2">
      <c r="A529" s="41">
        <v>1</v>
      </c>
      <c r="B529" s="41">
        <v>391</v>
      </c>
      <c r="C529" s="41">
        <v>2</v>
      </c>
      <c r="D529" s="41">
        <v>69</v>
      </c>
      <c r="E529" s="41">
        <v>2383</v>
      </c>
      <c r="F529" s="43">
        <v>28.95</v>
      </c>
    </row>
    <row r="530" spans="1:6" x14ac:dyDescent="0.2">
      <c r="A530" s="41">
        <v>1</v>
      </c>
      <c r="B530" s="41">
        <v>391</v>
      </c>
      <c r="C530" s="41">
        <v>2</v>
      </c>
      <c r="D530" s="41">
        <v>68</v>
      </c>
      <c r="E530" s="41">
        <v>2350</v>
      </c>
      <c r="F530" s="43">
        <v>28.94</v>
      </c>
    </row>
    <row r="531" spans="1:6" x14ac:dyDescent="0.2">
      <c r="A531" s="41">
        <v>1</v>
      </c>
      <c r="B531" s="41">
        <v>391</v>
      </c>
      <c r="C531" s="41">
        <v>2</v>
      </c>
      <c r="D531" s="41">
        <v>67</v>
      </c>
      <c r="E531" s="41">
        <v>2316</v>
      </c>
      <c r="F531" s="43">
        <v>28.92</v>
      </c>
    </row>
    <row r="532" spans="1:6" x14ac:dyDescent="0.2">
      <c r="A532" s="41">
        <v>1</v>
      </c>
      <c r="B532" s="41">
        <v>391</v>
      </c>
      <c r="C532" s="41">
        <v>2</v>
      </c>
      <c r="D532" s="41">
        <v>66</v>
      </c>
      <c r="E532" s="41">
        <v>2284</v>
      </c>
      <c r="F532" s="43">
        <v>28.9</v>
      </c>
    </row>
    <row r="533" spans="1:6" x14ac:dyDescent="0.2">
      <c r="A533" s="41">
        <v>1</v>
      </c>
      <c r="B533" s="41">
        <v>391</v>
      </c>
      <c r="C533" s="41">
        <v>2</v>
      </c>
      <c r="D533" s="41">
        <v>65</v>
      </c>
      <c r="E533" s="41">
        <v>2251</v>
      </c>
      <c r="F533" s="43">
        <v>28.88</v>
      </c>
    </row>
    <row r="534" spans="1:6" x14ac:dyDescent="0.2">
      <c r="A534" s="41">
        <v>1</v>
      </c>
      <c r="B534" s="41">
        <v>391</v>
      </c>
      <c r="C534" s="41">
        <v>2</v>
      </c>
      <c r="D534" s="41">
        <v>64</v>
      </c>
      <c r="E534" s="41">
        <v>2219</v>
      </c>
      <c r="F534" s="43">
        <v>28.85</v>
      </c>
    </row>
    <row r="535" spans="1:6" x14ac:dyDescent="0.2">
      <c r="A535" s="41">
        <v>1</v>
      </c>
      <c r="B535" s="41">
        <v>391</v>
      </c>
      <c r="C535" s="41">
        <v>2</v>
      </c>
      <c r="D535" s="41">
        <v>63</v>
      </c>
      <c r="E535" s="41">
        <v>2187</v>
      </c>
      <c r="F535" s="43">
        <v>28.81</v>
      </c>
    </row>
    <row r="536" spans="1:6" x14ac:dyDescent="0.2">
      <c r="A536" s="34">
        <v>1</v>
      </c>
      <c r="B536" s="34">
        <v>391</v>
      </c>
      <c r="C536" s="34">
        <v>1</v>
      </c>
      <c r="D536" s="34">
        <v>92</v>
      </c>
      <c r="E536" s="34">
        <v>0</v>
      </c>
      <c r="F536" s="43">
        <v>0</v>
      </c>
    </row>
    <row r="537" spans="1:6" x14ac:dyDescent="0.2">
      <c r="A537" s="34">
        <v>1</v>
      </c>
      <c r="B537" s="34">
        <v>391</v>
      </c>
      <c r="C537" s="34">
        <v>1</v>
      </c>
      <c r="D537" s="34">
        <v>91</v>
      </c>
      <c r="E537" s="34">
        <v>0</v>
      </c>
      <c r="F537" s="43">
        <v>0</v>
      </c>
    </row>
    <row r="538" spans="1:6" x14ac:dyDescent="0.2">
      <c r="A538" s="34">
        <v>1</v>
      </c>
      <c r="B538" s="34">
        <v>391</v>
      </c>
      <c r="C538" s="34">
        <v>1</v>
      </c>
      <c r="D538" s="34">
        <v>90</v>
      </c>
      <c r="E538" s="34">
        <v>3129</v>
      </c>
      <c r="F538" s="43">
        <v>28.76</v>
      </c>
    </row>
    <row r="539" spans="1:6" x14ac:dyDescent="0.2">
      <c r="A539" s="34">
        <v>1</v>
      </c>
      <c r="B539" s="34">
        <v>391</v>
      </c>
      <c r="C539" s="34">
        <v>1</v>
      </c>
      <c r="D539" s="34">
        <v>89</v>
      </c>
      <c r="E539" s="34">
        <v>3088</v>
      </c>
      <c r="F539" s="43">
        <v>28.82</v>
      </c>
    </row>
    <row r="540" spans="1:6" x14ac:dyDescent="0.2">
      <c r="A540" s="34">
        <v>1</v>
      </c>
      <c r="B540" s="34">
        <v>391</v>
      </c>
      <c r="C540" s="34">
        <v>1</v>
      </c>
      <c r="D540" s="34">
        <v>88</v>
      </c>
      <c r="E540" s="34">
        <v>3047</v>
      </c>
      <c r="F540" s="43">
        <v>28.88</v>
      </c>
    </row>
    <row r="541" spans="1:6" x14ac:dyDescent="0.2">
      <c r="A541" s="34">
        <v>1</v>
      </c>
      <c r="B541" s="34">
        <v>391</v>
      </c>
      <c r="C541" s="34">
        <v>1</v>
      </c>
      <c r="D541" s="34">
        <v>87</v>
      </c>
      <c r="E541" s="34">
        <v>2967</v>
      </c>
      <c r="F541" s="43">
        <v>28.93</v>
      </c>
    </row>
    <row r="542" spans="1:6" x14ac:dyDescent="0.2">
      <c r="A542" s="41">
        <v>1</v>
      </c>
      <c r="B542" s="41">
        <v>391</v>
      </c>
      <c r="C542" s="41">
        <v>1</v>
      </c>
      <c r="D542" s="41">
        <v>86</v>
      </c>
      <c r="E542" s="41">
        <v>2967</v>
      </c>
      <c r="F542" s="43">
        <v>28.98</v>
      </c>
    </row>
    <row r="543" spans="1:6" x14ac:dyDescent="0.2">
      <c r="A543" s="41">
        <v>1</v>
      </c>
      <c r="B543" s="41">
        <v>391</v>
      </c>
      <c r="C543" s="41">
        <v>1</v>
      </c>
      <c r="D543" s="41">
        <v>85</v>
      </c>
      <c r="E543" s="41">
        <v>2928</v>
      </c>
      <c r="F543" s="43">
        <v>29.03</v>
      </c>
    </row>
    <row r="544" spans="1:6" x14ac:dyDescent="0.2">
      <c r="A544" s="41">
        <v>1</v>
      </c>
      <c r="B544" s="41">
        <v>391</v>
      </c>
      <c r="C544" s="41">
        <v>1</v>
      </c>
      <c r="D544" s="50">
        <v>84</v>
      </c>
      <c r="E544" s="50">
        <v>2889</v>
      </c>
      <c r="F544" s="51">
        <v>29.07</v>
      </c>
    </row>
    <row r="545" spans="1:6" x14ac:dyDescent="0.2">
      <c r="A545" s="41">
        <v>1</v>
      </c>
      <c r="B545" s="41">
        <v>391</v>
      </c>
      <c r="C545" s="41">
        <v>1</v>
      </c>
      <c r="D545" s="50">
        <v>83</v>
      </c>
      <c r="E545" s="50">
        <v>2851</v>
      </c>
      <c r="F545" s="51">
        <v>29.11</v>
      </c>
    </row>
    <row r="546" spans="1:6" x14ac:dyDescent="0.2">
      <c r="A546" s="41">
        <v>1</v>
      </c>
      <c r="B546" s="41">
        <v>391</v>
      </c>
      <c r="C546" s="41">
        <v>1</v>
      </c>
      <c r="D546" s="48">
        <v>82</v>
      </c>
      <c r="E546" s="48">
        <v>2813</v>
      </c>
      <c r="F546" s="51">
        <v>29.15</v>
      </c>
    </row>
    <row r="547" spans="1:6" x14ac:dyDescent="0.2">
      <c r="A547" s="41">
        <v>1</v>
      </c>
      <c r="B547" s="41">
        <v>391</v>
      </c>
      <c r="C547" s="41">
        <v>1</v>
      </c>
      <c r="D547" s="48">
        <v>81</v>
      </c>
      <c r="E547" s="48">
        <v>2776</v>
      </c>
      <c r="F547" s="51">
        <v>29.18</v>
      </c>
    </row>
    <row r="548" spans="1:6" x14ac:dyDescent="0.2">
      <c r="A548" s="41">
        <v>1</v>
      </c>
      <c r="B548" s="41">
        <v>391</v>
      </c>
      <c r="C548" s="41">
        <v>1</v>
      </c>
      <c r="D548" s="48">
        <v>80</v>
      </c>
      <c r="E548" s="50">
        <v>2739</v>
      </c>
      <c r="F548" s="51">
        <v>29.21</v>
      </c>
    </row>
    <row r="549" spans="1:6" x14ac:dyDescent="0.2">
      <c r="A549" s="41">
        <v>1</v>
      </c>
      <c r="B549" s="41">
        <v>391</v>
      </c>
      <c r="C549" s="41">
        <v>1</v>
      </c>
      <c r="D549" s="48">
        <v>79</v>
      </c>
      <c r="E549" s="50">
        <v>2702</v>
      </c>
      <c r="F549" s="51">
        <v>29.23</v>
      </c>
    </row>
    <row r="550" spans="1:6" x14ac:dyDescent="0.2">
      <c r="A550" s="41">
        <v>1</v>
      </c>
      <c r="B550" s="41">
        <v>391</v>
      </c>
      <c r="C550" s="41">
        <v>1</v>
      </c>
      <c r="D550" s="48">
        <v>78</v>
      </c>
      <c r="E550" s="50">
        <v>2666</v>
      </c>
      <c r="F550" s="51">
        <v>29.26</v>
      </c>
    </row>
    <row r="551" spans="1:6" x14ac:dyDescent="0.2">
      <c r="A551" s="41">
        <v>1</v>
      </c>
      <c r="B551" s="41">
        <v>391</v>
      </c>
      <c r="C551" s="41">
        <v>1</v>
      </c>
      <c r="D551" s="48">
        <v>77</v>
      </c>
      <c r="E551" s="50">
        <v>2630</v>
      </c>
      <c r="F551" s="51">
        <v>29.27</v>
      </c>
    </row>
    <row r="552" spans="1:6" x14ac:dyDescent="0.2">
      <c r="A552" s="41">
        <v>1</v>
      </c>
      <c r="B552" s="41">
        <v>391</v>
      </c>
      <c r="C552" s="41">
        <v>1</v>
      </c>
      <c r="D552" s="48">
        <v>76</v>
      </c>
      <c r="E552" s="50">
        <v>2585</v>
      </c>
      <c r="F552" s="51">
        <v>29.29</v>
      </c>
    </row>
    <row r="553" spans="1:6" x14ac:dyDescent="0.2">
      <c r="A553" s="41">
        <v>1</v>
      </c>
      <c r="B553" s="41">
        <v>391</v>
      </c>
      <c r="C553" s="41">
        <v>1</v>
      </c>
      <c r="D553" s="48">
        <v>75</v>
      </c>
      <c r="E553" s="50">
        <v>2560</v>
      </c>
      <c r="F553" s="51">
        <v>29.3</v>
      </c>
    </row>
    <row r="554" spans="1:6" x14ac:dyDescent="0.2">
      <c r="A554" s="41">
        <v>1</v>
      </c>
      <c r="B554" s="41">
        <v>391</v>
      </c>
      <c r="C554" s="41">
        <v>1</v>
      </c>
      <c r="D554" s="48">
        <v>74</v>
      </c>
      <c r="E554" s="50">
        <v>2525</v>
      </c>
      <c r="F554" s="51">
        <v>29.3</v>
      </c>
    </row>
    <row r="555" spans="1:6" x14ac:dyDescent="0.2">
      <c r="A555" s="41">
        <v>1</v>
      </c>
      <c r="B555" s="41">
        <v>391</v>
      </c>
      <c r="C555" s="41">
        <v>1</v>
      </c>
      <c r="D555" s="50">
        <v>73</v>
      </c>
      <c r="E555" s="50">
        <v>2491</v>
      </c>
      <c r="F555" s="51">
        <v>29.31</v>
      </c>
    </row>
    <row r="556" spans="1:6" x14ac:dyDescent="0.2">
      <c r="A556" s="41">
        <v>1</v>
      </c>
      <c r="B556" s="41">
        <v>391</v>
      </c>
      <c r="C556" s="41">
        <v>1</v>
      </c>
      <c r="D556" s="50">
        <v>72</v>
      </c>
      <c r="E556" s="50">
        <v>2457</v>
      </c>
      <c r="F556" s="51">
        <v>29.3</v>
      </c>
    </row>
    <row r="557" spans="1:6" x14ac:dyDescent="0.2">
      <c r="A557" s="41">
        <v>1</v>
      </c>
      <c r="B557" s="41">
        <v>391</v>
      </c>
      <c r="C557" s="41">
        <v>1</v>
      </c>
      <c r="D557" s="50">
        <v>71</v>
      </c>
      <c r="E557" s="50">
        <v>2423</v>
      </c>
      <c r="F557" s="51">
        <v>29.29</v>
      </c>
    </row>
    <row r="558" spans="1:6" x14ac:dyDescent="0.2">
      <c r="A558" s="41">
        <v>1</v>
      </c>
      <c r="B558" s="41">
        <v>391</v>
      </c>
      <c r="C558" s="41">
        <v>1</v>
      </c>
      <c r="D558" s="41">
        <v>70</v>
      </c>
      <c r="E558" s="41">
        <v>2390</v>
      </c>
      <c r="F558" s="43">
        <v>29.29</v>
      </c>
    </row>
    <row r="559" spans="1:6" x14ac:dyDescent="0.2">
      <c r="A559" s="41">
        <v>1</v>
      </c>
      <c r="B559" s="41">
        <v>391</v>
      </c>
      <c r="C559" s="41">
        <v>1</v>
      </c>
      <c r="D559" s="41">
        <v>69</v>
      </c>
      <c r="E559" s="41">
        <v>2357</v>
      </c>
      <c r="F559" s="43">
        <v>29.27</v>
      </c>
    </row>
    <row r="560" spans="1:6" x14ac:dyDescent="0.2">
      <c r="A560" s="41">
        <v>1</v>
      </c>
      <c r="B560" s="41">
        <v>391</v>
      </c>
      <c r="C560" s="41">
        <v>1</v>
      </c>
      <c r="D560" s="41">
        <v>68</v>
      </c>
      <c r="E560" s="41">
        <v>2324</v>
      </c>
      <c r="F560" s="43">
        <v>29.25</v>
      </c>
    </row>
    <row r="561" spans="1:6" x14ac:dyDescent="0.2">
      <c r="A561" s="41">
        <v>1</v>
      </c>
      <c r="B561" s="41">
        <v>391</v>
      </c>
      <c r="C561" s="41">
        <v>1</v>
      </c>
      <c r="D561" s="41">
        <v>67</v>
      </c>
      <c r="E561" s="41">
        <v>2292</v>
      </c>
      <c r="F561" s="43">
        <v>29.23</v>
      </c>
    </row>
    <row r="562" spans="1:6" x14ac:dyDescent="0.2">
      <c r="A562" s="41">
        <v>1</v>
      </c>
      <c r="B562" s="41">
        <v>391</v>
      </c>
      <c r="C562" s="41">
        <v>1</v>
      </c>
      <c r="D562" s="41">
        <v>66</v>
      </c>
      <c r="E562" s="41">
        <v>2260</v>
      </c>
      <c r="F562" s="43">
        <v>29.2</v>
      </c>
    </row>
    <row r="563" spans="1:6" x14ac:dyDescent="0.2">
      <c r="A563" s="34">
        <v>1</v>
      </c>
      <c r="B563" s="34">
        <v>391</v>
      </c>
      <c r="C563" s="34">
        <v>1</v>
      </c>
      <c r="D563" s="34">
        <v>65</v>
      </c>
      <c r="E563" s="34">
        <v>2228</v>
      </c>
      <c r="F563" s="43">
        <v>29.17</v>
      </c>
    </row>
    <row r="564" spans="1:6" x14ac:dyDescent="0.2">
      <c r="A564" s="34">
        <v>1</v>
      </c>
      <c r="B564" s="34">
        <v>391</v>
      </c>
      <c r="C564" s="34">
        <v>1</v>
      </c>
      <c r="D564" s="34">
        <v>64</v>
      </c>
      <c r="E564" s="34">
        <v>2197</v>
      </c>
      <c r="F564" s="43">
        <v>29.13</v>
      </c>
    </row>
    <row r="565" spans="1:6" x14ac:dyDescent="0.2">
      <c r="A565" s="34">
        <v>1</v>
      </c>
      <c r="B565" s="34">
        <v>391</v>
      </c>
      <c r="C565" s="34">
        <v>1</v>
      </c>
      <c r="D565" s="34">
        <f t="shared" ref="D565:D571" si="10">D564-1</f>
        <v>63</v>
      </c>
      <c r="E565" s="34">
        <v>2165</v>
      </c>
      <c r="F565" s="43">
        <v>29.09</v>
      </c>
    </row>
    <row r="566" spans="1:6" x14ac:dyDescent="0.2">
      <c r="A566" s="34">
        <v>1</v>
      </c>
      <c r="B566" s="34">
        <v>391</v>
      </c>
      <c r="C566" s="34">
        <v>1</v>
      </c>
      <c r="D566" s="34">
        <f t="shared" si="10"/>
        <v>62</v>
      </c>
      <c r="E566" s="34">
        <v>2134</v>
      </c>
      <c r="F566" s="43">
        <v>29.05</v>
      </c>
    </row>
    <row r="567" spans="1:6" x14ac:dyDescent="0.2">
      <c r="A567" s="34">
        <v>1</v>
      </c>
      <c r="B567" s="34">
        <v>391</v>
      </c>
      <c r="C567" s="34">
        <v>1</v>
      </c>
      <c r="D567" s="34">
        <f t="shared" si="10"/>
        <v>61</v>
      </c>
      <c r="E567" s="34">
        <v>2104</v>
      </c>
      <c r="F567" s="43">
        <v>29</v>
      </c>
    </row>
    <row r="568" spans="1:6" x14ac:dyDescent="0.2">
      <c r="A568" s="34">
        <v>1</v>
      </c>
      <c r="B568" s="34">
        <v>391</v>
      </c>
      <c r="C568" s="34">
        <v>1</v>
      </c>
      <c r="D568" s="34">
        <f t="shared" si="10"/>
        <v>60</v>
      </c>
      <c r="E568" s="34">
        <v>2073</v>
      </c>
      <c r="F568" s="43">
        <v>28.94</v>
      </c>
    </row>
    <row r="569" spans="1:6" x14ac:dyDescent="0.2">
      <c r="A569" s="34">
        <v>1</v>
      </c>
      <c r="B569" s="34">
        <v>391</v>
      </c>
      <c r="C569" s="34">
        <v>1</v>
      </c>
      <c r="D569" s="34">
        <f t="shared" si="10"/>
        <v>59</v>
      </c>
      <c r="E569" s="34">
        <v>2043</v>
      </c>
      <c r="F569" s="43">
        <v>28.88</v>
      </c>
    </row>
    <row r="570" spans="1:6" x14ac:dyDescent="0.2">
      <c r="A570" s="34">
        <v>1</v>
      </c>
      <c r="B570" s="34">
        <v>391</v>
      </c>
      <c r="C570" s="34">
        <v>1</v>
      </c>
      <c r="D570" s="34">
        <f t="shared" si="10"/>
        <v>58</v>
      </c>
      <c r="E570" s="34">
        <v>2013</v>
      </c>
      <c r="F570" s="43">
        <v>28.82</v>
      </c>
    </row>
    <row r="571" spans="1:6" x14ac:dyDescent="0.2">
      <c r="A571" s="34">
        <v>1</v>
      </c>
      <c r="B571" s="34">
        <v>391</v>
      </c>
      <c r="C571" s="34">
        <v>1</v>
      </c>
      <c r="D571" s="34">
        <f t="shared" si="10"/>
        <v>57</v>
      </c>
      <c r="E571" s="34">
        <v>1983</v>
      </c>
      <c r="F571" s="43">
        <v>28.75</v>
      </c>
    </row>
    <row r="572" spans="1:6" x14ac:dyDescent="0.2">
      <c r="A572" s="34">
        <v>1</v>
      </c>
      <c r="B572" s="34">
        <v>390</v>
      </c>
      <c r="C572" s="34">
        <v>3</v>
      </c>
      <c r="D572" s="34">
        <v>68</v>
      </c>
      <c r="E572" s="34">
        <v>2382</v>
      </c>
      <c r="F572" s="43">
        <v>28.55</v>
      </c>
    </row>
    <row r="573" spans="1:6" x14ac:dyDescent="0.2">
      <c r="A573" s="34">
        <v>1</v>
      </c>
      <c r="B573" s="34">
        <v>390</v>
      </c>
      <c r="C573" s="34">
        <v>3</v>
      </c>
      <c r="D573" s="34">
        <v>67</v>
      </c>
      <c r="E573" s="34">
        <v>2348</v>
      </c>
      <c r="F573" s="43">
        <v>28.54</v>
      </c>
    </row>
    <row r="574" spans="1:6" x14ac:dyDescent="0.2">
      <c r="A574" s="34">
        <v>1</v>
      </c>
      <c r="B574" s="34">
        <v>390</v>
      </c>
      <c r="C574" s="34">
        <v>3</v>
      </c>
      <c r="D574" s="34">
        <v>66</v>
      </c>
      <c r="E574" s="34">
        <v>2314</v>
      </c>
      <c r="F574" s="43">
        <v>28.52</v>
      </c>
    </row>
    <row r="575" spans="1:6" x14ac:dyDescent="0.2">
      <c r="A575" s="34">
        <v>1</v>
      </c>
      <c r="B575" s="34">
        <v>390</v>
      </c>
      <c r="C575" s="34">
        <v>3</v>
      </c>
      <c r="D575" s="34">
        <v>65</v>
      </c>
      <c r="E575" s="34">
        <v>2281</v>
      </c>
      <c r="F575" s="43">
        <v>28.5</v>
      </c>
    </row>
    <row r="576" spans="1:6" x14ac:dyDescent="0.2">
      <c r="A576" s="34">
        <v>1</v>
      </c>
      <c r="B576" s="34">
        <v>390</v>
      </c>
      <c r="C576" s="34">
        <v>3</v>
      </c>
      <c r="D576" s="34">
        <v>64</v>
      </c>
      <c r="E576" s="34">
        <v>2248</v>
      </c>
      <c r="F576" s="43">
        <v>28.47</v>
      </c>
    </row>
    <row r="577" spans="1:6" x14ac:dyDescent="0.2">
      <c r="A577" s="34">
        <v>1</v>
      </c>
      <c r="B577" s="34">
        <v>390</v>
      </c>
      <c r="C577" s="34">
        <v>3</v>
      </c>
      <c r="D577" s="34">
        <v>63</v>
      </c>
      <c r="E577" s="34">
        <v>2215</v>
      </c>
      <c r="F577" s="43">
        <v>28.44</v>
      </c>
    </row>
    <row r="578" spans="1:6" x14ac:dyDescent="0.2">
      <c r="A578" s="34">
        <v>1</v>
      </c>
      <c r="B578" s="34">
        <v>390</v>
      </c>
      <c r="C578" s="34">
        <v>3</v>
      </c>
      <c r="D578" s="34">
        <v>62</v>
      </c>
      <c r="E578" s="34">
        <v>2183</v>
      </c>
      <c r="F578" s="43">
        <v>28.41</v>
      </c>
    </row>
    <row r="579" spans="1:6" x14ac:dyDescent="0.2">
      <c r="A579" s="34">
        <v>1</v>
      </c>
      <c r="B579" s="34">
        <v>390</v>
      </c>
      <c r="C579" s="34">
        <v>3</v>
      </c>
      <c r="D579" s="34">
        <v>61</v>
      </c>
      <c r="E579" s="34">
        <v>2150</v>
      </c>
      <c r="F579" s="43">
        <v>28.37</v>
      </c>
    </row>
    <row r="580" spans="1:6" x14ac:dyDescent="0.2">
      <c r="A580" s="34">
        <v>1</v>
      </c>
      <c r="B580" s="34">
        <v>390</v>
      </c>
      <c r="C580" s="34">
        <v>3</v>
      </c>
      <c r="D580" s="34">
        <v>60</v>
      </c>
      <c r="E580" s="34">
        <v>2119</v>
      </c>
      <c r="F580" s="43">
        <v>28.32</v>
      </c>
    </row>
    <row r="581" spans="1:6" x14ac:dyDescent="0.2">
      <c r="A581" s="34">
        <v>1</v>
      </c>
      <c r="B581" s="34">
        <v>390</v>
      </c>
      <c r="C581" s="34">
        <v>3</v>
      </c>
      <c r="D581" s="34">
        <v>59</v>
      </c>
      <c r="E581" s="34">
        <v>2087</v>
      </c>
      <c r="F581" s="43">
        <v>28.27</v>
      </c>
    </row>
    <row r="582" spans="1:6" x14ac:dyDescent="0.2">
      <c r="A582" s="34">
        <v>1</v>
      </c>
      <c r="B582" s="34">
        <v>390</v>
      </c>
      <c r="C582" s="34">
        <v>3</v>
      </c>
      <c r="D582" s="34">
        <v>58</v>
      </c>
      <c r="E582" s="34">
        <v>2055</v>
      </c>
      <c r="F582" s="41">
        <v>28.22</v>
      </c>
    </row>
    <row r="583" spans="1:6" x14ac:dyDescent="0.2">
      <c r="A583" s="34">
        <v>1</v>
      </c>
      <c r="B583" s="34">
        <v>390</v>
      </c>
      <c r="C583" s="34">
        <v>3</v>
      </c>
      <c r="D583" s="34">
        <v>57</v>
      </c>
      <c r="E583" s="34">
        <v>2024</v>
      </c>
      <c r="F583" s="34">
        <v>28.16</v>
      </c>
    </row>
    <row r="584" spans="1:6" x14ac:dyDescent="0.2">
      <c r="A584" s="34">
        <v>1</v>
      </c>
      <c r="B584" s="34">
        <v>390</v>
      </c>
      <c r="C584" s="34">
        <v>3</v>
      </c>
      <c r="D584" s="34">
        <v>56</v>
      </c>
      <c r="E584" s="34">
        <v>1993</v>
      </c>
      <c r="F584" s="34">
        <v>28.1</v>
      </c>
    </row>
    <row r="585" spans="1:6" x14ac:dyDescent="0.2">
      <c r="A585" s="34">
        <v>1</v>
      </c>
      <c r="B585" s="34">
        <v>390</v>
      </c>
      <c r="C585" s="34">
        <v>3</v>
      </c>
      <c r="D585" s="34">
        <v>55</v>
      </c>
      <c r="E585" s="34">
        <v>1962</v>
      </c>
      <c r="F585" s="34">
        <v>28.03</v>
      </c>
    </row>
    <row r="586" spans="1:6" x14ac:dyDescent="0.2">
      <c r="A586" s="41">
        <v>1</v>
      </c>
      <c r="B586" s="41">
        <v>390</v>
      </c>
      <c r="C586" s="41">
        <v>2</v>
      </c>
      <c r="D586" s="41">
        <v>88</v>
      </c>
      <c r="E586" s="41">
        <v>3102</v>
      </c>
      <c r="F586" s="41">
        <v>28.37</v>
      </c>
    </row>
    <row r="587" spans="1:6" x14ac:dyDescent="0.2">
      <c r="A587" s="41">
        <v>1</v>
      </c>
      <c r="B587" s="41">
        <v>390</v>
      </c>
      <c r="C587" s="41">
        <v>2</v>
      </c>
      <c r="D587" s="41">
        <v>87</v>
      </c>
      <c r="E587" s="41">
        <v>3061</v>
      </c>
      <c r="F587" s="41">
        <v>28.42</v>
      </c>
    </row>
    <row r="588" spans="1:6" x14ac:dyDescent="0.2">
      <c r="A588" s="41">
        <v>1</v>
      </c>
      <c r="B588" s="41">
        <v>390</v>
      </c>
      <c r="C588" s="41">
        <v>2</v>
      </c>
      <c r="D588" s="41">
        <v>86</v>
      </c>
      <c r="E588" s="41">
        <v>3020</v>
      </c>
      <c r="F588" s="41">
        <v>28.48</v>
      </c>
    </row>
    <row r="589" spans="1:6" x14ac:dyDescent="0.2">
      <c r="A589" s="41">
        <v>1</v>
      </c>
      <c r="B589" s="41">
        <v>390</v>
      </c>
      <c r="C589" s="41">
        <v>2</v>
      </c>
      <c r="D589" s="41">
        <v>85</v>
      </c>
      <c r="E589" s="41">
        <v>2979</v>
      </c>
      <c r="F589" s="41">
        <v>28.53</v>
      </c>
    </row>
    <row r="590" spans="1:6" x14ac:dyDescent="0.2">
      <c r="A590" s="41">
        <v>1</v>
      </c>
      <c r="B590" s="41">
        <v>390</v>
      </c>
      <c r="C590" s="41">
        <v>2</v>
      </c>
      <c r="D590" s="41">
        <v>84</v>
      </c>
      <c r="E590" s="41">
        <v>2939</v>
      </c>
      <c r="F590" s="41">
        <v>28.58</v>
      </c>
    </row>
    <row r="591" spans="1:6" x14ac:dyDescent="0.2">
      <c r="A591" s="41">
        <v>1</v>
      </c>
      <c r="B591" s="41">
        <v>390</v>
      </c>
      <c r="C591" s="41">
        <v>2</v>
      </c>
      <c r="D591" s="41">
        <v>83</v>
      </c>
      <c r="E591" s="41">
        <v>2900</v>
      </c>
      <c r="F591" s="41">
        <v>28.62</v>
      </c>
    </row>
    <row r="592" spans="1:6" x14ac:dyDescent="0.2">
      <c r="A592" s="41">
        <v>1</v>
      </c>
      <c r="B592" s="41">
        <v>390</v>
      </c>
      <c r="C592" s="41">
        <v>2</v>
      </c>
      <c r="D592" s="41">
        <v>82</v>
      </c>
      <c r="E592" s="41">
        <v>2861</v>
      </c>
      <c r="F592" s="41">
        <v>28.66</v>
      </c>
    </row>
    <row r="593" spans="1:6" x14ac:dyDescent="0.2">
      <c r="A593" s="41">
        <v>1</v>
      </c>
      <c r="B593" s="41">
        <v>390</v>
      </c>
      <c r="C593" s="41">
        <v>2</v>
      </c>
      <c r="D593" s="41">
        <v>81</v>
      </c>
      <c r="E593" s="41">
        <v>2822</v>
      </c>
      <c r="F593" s="41">
        <v>28.7</v>
      </c>
    </row>
    <row r="594" spans="1:6" x14ac:dyDescent="0.2">
      <c r="A594" s="41">
        <v>1</v>
      </c>
      <c r="B594" s="41">
        <v>390</v>
      </c>
      <c r="C594" s="41">
        <v>2</v>
      </c>
      <c r="D594" s="41">
        <v>80</v>
      </c>
      <c r="E594" s="41">
        <v>2784</v>
      </c>
      <c r="F594" s="34">
        <v>28.74</v>
      </c>
    </row>
    <row r="595" spans="1:6" x14ac:dyDescent="0.2">
      <c r="A595" s="41">
        <v>1</v>
      </c>
      <c r="B595" s="41">
        <v>390</v>
      </c>
      <c r="C595" s="41">
        <v>2</v>
      </c>
      <c r="D595" s="41">
        <v>79</v>
      </c>
      <c r="E595" s="41">
        <v>2746</v>
      </c>
      <c r="F595" s="34">
        <v>28.77</v>
      </c>
    </row>
    <row r="596" spans="1:6" x14ac:dyDescent="0.2">
      <c r="A596" s="41">
        <v>1</v>
      </c>
      <c r="B596" s="41">
        <v>390</v>
      </c>
      <c r="C596" s="41">
        <v>2</v>
      </c>
      <c r="D596" s="41">
        <v>78</v>
      </c>
      <c r="E596" s="41">
        <v>2709</v>
      </c>
      <c r="F596" s="34">
        <v>28.79</v>
      </c>
    </row>
    <row r="597" spans="1:6" x14ac:dyDescent="0.2">
      <c r="A597" s="41">
        <v>1</v>
      </c>
      <c r="B597" s="41">
        <v>390</v>
      </c>
      <c r="C597" s="41">
        <v>2</v>
      </c>
      <c r="D597" s="41">
        <v>77</v>
      </c>
      <c r="E597" s="41">
        <v>2672</v>
      </c>
      <c r="F597" s="34">
        <v>28.82</v>
      </c>
    </row>
    <row r="598" spans="1:6" x14ac:dyDescent="0.2">
      <c r="A598" s="41">
        <v>1</v>
      </c>
      <c r="B598" s="41">
        <v>390</v>
      </c>
      <c r="C598" s="41">
        <v>2</v>
      </c>
      <c r="D598" s="41">
        <v>76</v>
      </c>
      <c r="E598" s="41">
        <v>2635</v>
      </c>
      <c r="F598" s="34">
        <v>28.84</v>
      </c>
    </row>
    <row r="599" spans="1:6" x14ac:dyDescent="0.2">
      <c r="A599" s="41">
        <v>1</v>
      </c>
      <c r="B599" s="41">
        <v>390</v>
      </c>
      <c r="C599" s="41">
        <v>2</v>
      </c>
      <c r="D599" s="41">
        <v>75</v>
      </c>
      <c r="E599" s="41">
        <v>2599</v>
      </c>
      <c r="F599" s="41">
        <v>28.86</v>
      </c>
    </row>
    <row r="600" spans="1:6" x14ac:dyDescent="0.2">
      <c r="A600" s="41">
        <v>1</v>
      </c>
      <c r="B600" s="41">
        <v>390</v>
      </c>
      <c r="C600" s="41">
        <v>2</v>
      </c>
      <c r="D600" s="41">
        <v>74</v>
      </c>
      <c r="E600" s="41">
        <v>2563</v>
      </c>
      <c r="F600" s="34">
        <v>28.87</v>
      </c>
    </row>
    <row r="601" spans="1:6" x14ac:dyDescent="0.2">
      <c r="A601" s="41">
        <v>1</v>
      </c>
      <c r="B601" s="41">
        <v>390</v>
      </c>
      <c r="C601" s="41">
        <v>2</v>
      </c>
      <c r="D601" s="41">
        <v>73</v>
      </c>
      <c r="E601" s="41">
        <v>2528</v>
      </c>
      <c r="F601" s="34">
        <v>28.88</v>
      </c>
    </row>
    <row r="602" spans="1:6" x14ac:dyDescent="0.2">
      <c r="A602" s="34">
        <v>1</v>
      </c>
      <c r="B602" s="34">
        <v>390</v>
      </c>
      <c r="C602" s="34">
        <v>2</v>
      </c>
      <c r="D602" s="34">
        <v>72</v>
      </c>
      <c r="E602" s="34">
        <v>2463</v>
      </c>
      <c r="F602" s="34">
        <v>29.24</v>
      </c>
    </row>
    <row r="603" spans="1:6" x14ac:dyDescent="0.2">
      <c r="A603" s="34">
        <v>1</v>
      </c>
      <c r="B603" s="34">
        <v>390</v>
      </c>
      <c r="C603" s="34">
        <v>2</v>
      </c>
      <c r="D603" s="34">
        <v>71</v>
      </c>
      <c r="E603" s="34">
        <v>2429</v>
      </c>
      <c r="F603" s="34">
        <v>29.23</v>
      </c>
    </row>
    <row r="604" spans="1:6" x14ac:dyDescent="0.2">
      <c r="A604" s="34">
        <v>1</v>
      </c>
      <c r="B604" s="34">
        <v>390</v>
      </c>
      <c r="C604" s="34">
        <v>2</v>
      </c>
      <c r="D604" s="34">
        <v>70</v>
      </c>
      <c r="E604" s="34">
        <v>2396</v>
      </c>
      <c r="F604" s="41">
        <v>29.22</v>
      </c>
    </row>
    <row r="605" spans="1:6" x14ac:dyDescent="0.2">
      <c r="A605" s="34">
        <v>1</v>
      </c>
      <c r="B605" s="34">
        <v>390</v>
      </c>
      <c r="C605" s="34">
        <v>2</v>
      </c>
      <c r="D605" s="34">
        <v>69</v>
      </c>
      <c r="E605" s="34">
        <v>2362</v>
      </c>
      <c r="F605" s="41">
        <v>29.21</v>
      </c>
    </row>
    <row r="606" spans="1:6" x14ac:dyDescent="0.2">
      <c r="A606" s="41">
        <v>1</v>
      </c>
      <c r="B606" s="41">
        <v>390</v>
      </c>
      <c r="C606" s="41">
        <v>2</v>
      </c>
      <c r="D606" s="34">
        <v>66</v>
      </c>
      <c r="E606" s="34">
        <v>2289</v>
      </c>
      <c r="F606" s="41">
        <v>28.83</v>
      </c>
    </row>
    <row r="607" spans="1:6" x14ac:dyDescent="0.2">
      <c r="A607" s="41">
        <v>1</v>
      </c>
      <c r="B607" s="41">
        <v>390</v>
      </c>
      <c r="C607" s="41">
        <v>2</v>
      </c>
      <c r="D607" s="34">
        <v>65</v>
      </c>
      <c r="E607" s="34">
        <v>2257</v>
      </c>
      <c r="F607" s="41">
        <v>28.8</v>
      </c>
    </row>
    <row r="608" spans="1:6" x14ac:dyDescent="0.2">
      <c r="A608" s="41">
        <v>1</v>
      </c>
      <c r="B608" s="41">
        <v>390</v>
      </c>
      <c r="C608" s="41">
        <v>2</v>
      </c>
      <c r="D608" s="34">
        <v>64</v>
      </c>
      <c r="E608" s="34">
        <v>2224</v>
      </c>
      <c r="F608" s="41">
        <v>28.77</v>
      </c>
    </row>
    <row r="609" spans="1:6" x14ac:dyDescent="0.2">
      <c r="A609" s="41">
        <v>1</v>
      </c>
      <c r="B609" s="41">
        <v>390</v>
      </c>
      <c r="C609" s="41">
        <v>2</v>
      </c>
      <c r="D609" s="34">
        <v>63</v>
      </c>
      <c r="E609" s="34">
        <v>2192</v>
      </c>
      <c r="F609" s="41">
        <v>28.74</v>
      </c>
    </row>
    <row r="610" spans="1:6" x14ac:dyDescent="0.2">
      <c r="A610" s="41">
        <v>1</v>
      </c>
      <c r="B610" s="41">
        <v>390</v>
      </c>
      <c r="C610" s="41">
        <v>2</v>
      </c>
      <c r="D610" s="34">
        <v>62</v>
      </c>
      <c r="E610" s="34">
        <v>2160</v>
      </c>
      <c r="F610" s="41">
        <v>28.7</v>
      </c>
    </row>
    <row r="611" spans="1:6" x14ac:dyDescent="0.2">
      <c r="A611" s="41">
        <v>1</v>
      </c>
      <c r="B611" s="41">
        <v>390</v>
      </c>
      <c r="C611" s="41">
        <v>2</v>
      </c>
      <c r="D611" s="34">
        <v>61</v>
      </c>
      <c r="E611" s="34">
        <v>2128</v>
      </c>
      <c r="F611" s="41">
        <v>28.66</v>
      </c>
    </row>
    <row r="612" spans="1:6" x14ac:dyDescent="0.2">
      <c r="A612" s="41">
        <v>1</v>
      </c>
      <c r="B612" s="41">
        <v>390</v>
      </c>
      <c r="C612" s="41">
        <v>2</v>
      </c>
      <c r="D612" s="34">
        <v>60</v>
      </c>
      <c r="E612" s="34">
        <v>2097</v>
      </c>
      <c r="F612" s="41">
        <v>28.61</v>
      </c>
    </row>
    <row r="613" spans="1:6" x14ac:dyDescent="0.2">
      <c r="A613" s="41">
        <v>1</v>
      </c>
      <c r="B613" s="41">
        <v>390</v>
      </c>
      <c r="C613" s="41">
        <v>2</v>
      </c>
      <c r="D613" s="34">
        <v>59</v>
      </c>
      <c r="E613" s="34">
        <v>2066</v>
      </c>
      <c r="F613" s="41">
        <v>28.56</v>
      </c>
    </row>
    <row r="614" spans="1:6" x14ac:dyDescent="0.2">
      <c r="A614" s="41">
        <v>1</v>
      </c>
      <c r="B614" s="41">
        <v>390</v>
      </c>
      <c r="C614" s="41">
        <v>2</v>
      </c>
      <c r="D614" s="34">
        <v>58</v>
      </c>
      <c r="E614" s="34">
        <v>2035</v>
      </c>
      <c r="F614" s="41">
        <v>28.5</v>
      </c>
    </row>
    <row r="615" spans="1:6" x14ac:dyDescent="0.2">
      <c r="A615" s="41">
        <v>1</v>
      </c>
      <c r="B615" s="41">
        <v>390</v>
      </c>
      <c r="C615" s="41">
        <v>2</v>
      </c>
      <c r="D615" s="41">
        <v>57</v>
      </c>
      <c r="E615" s="41">
        <v>2004</v>
      </c>
      <c r="F615" s="41">
        <v>28.44</v>
      </c>
    </row>
    <row r="616" spans="1:6" x14ac:dyDescent="0.2">
      <c r="A616" s="41">
        <v>1</v>
      </c>
      <c r="B616" s="41">
        <v>390</v>
      </c>
      <c r="C616" s="41">
        <v>2</v>
      </c>
      <c r="D616" s="41">
        <v>56</v>
      </c>
      <c r="E616" s="41">
        <v>1974</v>
      </c>
      <c r="F616" s="41">
        <v>28.37</v>
      </c>
    </row>
    <row r="617" spans="1:6" x14ac:dyDescent="0.2">
      <c r="A617" s="41">
        <v>1</v>
      </c>
      <c r="B617" s="41">
        <v>390</v>
      </c>
      <c r="C617" s="41">
        <v>2</v>
      </c>
      <c r="D617" s="41">
        <v>55</v>
      </c>
      <c r="E617" s="41">
        <v>1943</v>
      </c>
      <c r="F617" s="41">
        <v>28.3</v>
      </c>
    </row>
    <row r="618" spans="1:6" x14ac:dyDescent="0.2">
      <c r="A618" s="41">
        <v>1</v>
      </c>
      <c r="B618" s="41">
        <v>390</v>
      </c>
      <c r="C618" s="41">
        <v>2</v>
      </c>
      <c r="D618" s="41">
        <v>54</v>
      </c>
      <c r="E618" s="41">
        <v>1913</v>
      </c>
      <c r="F618" s="41">
        <v>28.22</v>
      </c>
    </row>
    <row r="619" spans="1:6" x14ac:dyDescent="0.2">
      <c r="A619" s="41">
        <v>1</v>
      </c>
      <c r="B619" s="41">
        <v>390</v>
      </c>
      <c r="C619" s="41">
        <v>2</v>
      </c>
      <c r="D619" s="41">
        <v>53</v>
      </c>
      <c r="E619" s="41">
        <v>1883</v>
      </c>
      <c r="F619" s="41">
        <v>28.14</v>
      </c>
    </row>
    <row r="620" spans="1:6" x14ac:dyDescent="0.2">
      <c r="A620" s="41">
        <v>1</v>
      </c>
      <c r="B620" s="41">
        <v>390</v>
      </c>
      <c r="C620" s="41">
        <v>2</v>
      </c>
      <c r="D620" s="41">
        <v>52</v>
      </c>
      <c r="E620" s="41">
        <v>1854</v>
      </c>
      <c r="F620" s="41">
        <v>28.05</v>
      </c>
    </row>
    <row r="621" spans="1:6" x14ac:dyDescent="0.2">
      <c r="A621" s="41">
        <v>1</v>
      </c>
      <c r="B621" s="41">
        <v>390</v>
      </c>
      <c r="C621" s="41">
        <v>2</v>
      </c>
      <c r="D621" s="41">
        <v>51</v>
      </c>
      <c r="E621" s="41">
        <v>1824</v>
      </c>
      <c r="F621" s="41">
        <v>27.96</v>
      </c>
    </row>
    <row r="622" spans="1:6" x14ac:dyDescent="0.2">
      <c r="A622" s="41">
        <v>1</v>
      </c>
      <c r="B622" s="41">
        <v>390</v>
      </c>
      <c r="C622" s="41">
        <v>2</v>
      </c>
      <c r="D622" s="41">
        <v>50</v>
      </c>
      <c r="E622" s="41">
        <v>1794</v>
      </c>
      <c r="F622" s="41">
        <v>27.86</v>
      </c>
    </row>
    <row r="623" spans="1:6" x14ac:dyDescent="0.2">
      <c r="A623" s="34">
        <v>1</v>
      </c>
      <c r="B623" s="34">
        <v>390</v>
      </c>
      <c r="C623" s="34">
        <v>1</v>
      </c>
      <c r="D623" s="34">
        <v>92</v>
      </c>
      <c r="E623" s="34">
        <v>0</v>
      </c>
      <c r="F623" s="41">
        <v>0</v>
      </c>
    </row>
    <row r="624" spans="1:6" x14ac:dyDescent="0.2">
      <c r="A624" s="34">
        <v>1</v>
      </c>
      <c r="B624" s="34">
        <v>390</v>
      </c>
      <c r="C624" s="34">
        <v>1</v>
      </c>
      <c r="D624" s="34">
        <v>91</v>
      </c>
      <c r="E624" s="34">
        <v>0</v>
      </c>
      <c r="F624" s="41">
        <v>0</v>
      </c>
    </row>
    <row r="625" spans="1:6" x14ac:dyDescent="0.2">
      <c r="A625" s="34">
        <v>1</v>
      </c>
      <c r="B625" s="34">
        <v>390</v>
      </c>
      <c r="C625" s="34">
        <v>1</v>
      </c>
      <c r="D625" s="34">
        <v>90</v>
      </c>
      <c r="E625" s="34">
        <v>3138</v>
      </c>
      <c r="F625" s="41">
        <v>28.68</v>
      </c>
    </row>
    <row r="626" spans="1:6" x14ac:dyDescent="0.2">
      <c r="A626" s="34">
        <v>1</v>
      </c>
      <c r="B626" s="34">
        <v>390</v>
      </c>
      <c r="C626" s="34">
        <v>1</v>
      </c>
      <c r="D626" s="34">
        <v>89</v>
      </c>
      <c r="E626" s="34">
        <v>3096</v>
      </c>
      <c r="F626" s="41">
        <v>28.74</v>
      </c>
    </row>
    <row r="627" spans="1:6" x14ac:dyDescent="0.2">
      <c r="A627" s="34">
        <v>1</v>
      </c>
      <c r="B627" s="34">
        <v>390</v>
      </c>
      <c r="C627" s="34">
        <v>1</v>
      </c>
      <c r="D627" s="34">
        <v>88</v>
      </c>
      <c r="E627" s="34">
        <v>3056</v>
      </c>
      <c r="F627" s="41">
        <v>28.8</v>
      </c>
    </row>
    <row r="628" spans="1:6" x14ac:dyDescent="0.2">
      <c r="A628" s="34">
        <v>1</v>
      </c>
      <c r="B628" s="34">
        <v>390</v>
      </c>
      <c r="C628" s="34">
        <v>1</v>
      </c>
      <c r="D628" s="34">
        <v>87</v>
      </c>
      <c r="E628" s="34">
        <v>3015</v>
      </c>
      <c r="F628" s="41">
        <v>28.85</v>
      </c>
    </row>
    <row r="629" spans="1:6" x14ac:dyDescent="0.2">
      <c r="A629" s="34">
        <v>1</v>
      </c>
      <c r="B629" s="34">
        <v>390</v>
      </c>
      <c r="C629" s="34">
        <v>1</v>
      </c>
      <c r="D629" s="34">
        <v>86</v>
      </c>
      <c r="E629" s="34">
        <v>2975</v>
      </c>
      <c r="F629" s="41">
        <v>28.9</v>
      </c>
    </row>
    <row r="630" spans="1:6" x14ac:dyDescent="0.2">
      <c r="A630" s="34">
        <v>1</v>
      </c>
      <c r="B630" s="34">
        <v>390</v>
      </c>
      <c r="C630" s="34">
        <v>1</v>
      </c>
      <c r="D630" s="34">
        <v>85</v>
      </c>
      <c r="E630" s="34">
        <v>2936</v>
      </c>
      <c r="F630" s="41">
        <v>28.95</v>
      </c>
    </row>
    <row r="631" spans="1:6" x14ac:dyDescent="0.2">
      <c r="A631" s="41">
        <v>1</v>
      </c>
      <c r="B631" s="41">
        <v>390</v>
      </c>
      <c r="C631" s="41">
        <v>1</v>
      </c>
      <c r="D631" s="34">
        <v>80</v>
      </c>
      <c r="E631" s="34">
        <v>2746</v>
      </c>
      <c r="F631" s="41">
        <v>29.13</v>
      </c>
    </row>
    <row r="632" spans="1:6" x14ac:dyDescent="0.2">
      <c r="A632" s="41">
        <v>1</v>
      </c>
      <c r="B632" s="41">
        <v>390</v>
      </c>
      <c r="C632" s="41">
        <v>1</v>
      </c>
      <c r="D632" s="34">
        <v>79</v>
      </c>
      <c r="E632" s="34">
        <v>2709</v>
      </c>
      <c r="F632" s="43">
        <v>29.16</v>
      </c>
    </row>
    <row r="633" spans="1:6" x14ac:dyDescent="0.2">
      <c r="A633" s="41">
        <v>1</v>
      </c>
      <c r="B633" s="41">
        <v>390</v>
      </c>
      <c r="C633" s="41">
        <v>1</v>
      </c>
      <c r="D633" s="34">
        <v>78</v>
      </c>
      <c r="E633" s="34">
        <v>2673</v>
      </c>
      <c r="F633" s="43">
        <v>29.18</v>
      </c>
    </row>
    <row r="634" spans="1:6" x14ac:dyDescent="0.2">
      <c r="A634" s="41">
        <v>1</v>
      </c>
      <c r="B634" s="41">
        <v>390</v>
      </c>
      <c r="C634" s="41">
        <v>1</v>
      </c>
      <c r="D634" s="34">
        <v>77</v>
      </c>
      <c r="E634" s="34">
        <v>2637</v>
      </c>
      <c r="F634" s="43">
        <v>29.2</v>
      </c>
    </row>
    <row r="635" spans="1:6" x14ac:dyDescent="0.2">
      <c r="A635" s="41">
        <v>1</v>
      </c>
      <c r="B635" s="41">
        <v>390</v>
      </c>
      <c r="C635" s="41">
        <v>1</v>
      </c>
      <c r="D635" s="34">
        <v>76</v>
      </c>
      <c r="E635" s="34">
        <v>2601</v>
      </c>
      <c r="F635" s="43">
        <v>29.22</v>
      </c>
    </row>
    <row r="636" spans="1:6" x14ac:dyDescent="0.2">
      <c r="A636" s="41">
        <v>1</v>
      </c>
      <c r="B636" s="41">
        <v>390</v>
      </c>
      <c r="C636" s="41">
        <v>1</v>
      </c>
      <c r="D636" s="34">
        <v>75</v>
      </c>
      <c r="E636" s="34">
        <v>2566</v>
      </c>
      <c r="F636" s="43">
        <v>29.23</v>
      </c>
    </row>
    <row r="637" spans="1:6" x14ac:dyDescent="0.2">
      <c r="A637" s="41">
        <v>1</v>
      </c>
      <c r="B637" s="41">
        <v>390</v>
      </c>
      <c r="C637" s="41">
        <v>1</v>
      </c>
      <c r="D637" s="34">
        <v>74</v>
      </c>
      <c r="E637" s="34">
        <v>2531</v>
      </c>
      <c r="F637" s="43">
        <v>29.23</v>
      </c>
    </row>
    <row r="638" spans="1:6" x14ac:dyDescent="0.2">
      <c r="A638" s="41">
        <v>1</v>
      </c>
      <c r="B638" s="41">
        <v>390</v>
      </c>
      <c r="C638" s="41">
        <v>1</v>
      </c>
      <c r="D638" s="41">
        <v>73</v>
      </c>
      <c r="E638" s="41">
        <v>2497</v>
      </c>
      <c r="F638" s="43">
        <v>29.24</v>
      </c>
    </row>
    <row r="639" spans="1:6" x14ac:dyDescent="0.2">
      <c r="A639" s="41">
        <v>1</v>
      </c>
      <c r="B639" s="41">
        <v>389</v>
      </c>
      <c r="C639" s="41">
        <v>3</v>
      </c>
      <c r="D639" s="34">
        <v>75</v>
      </c>
      <c r="E639" s="34">
        <v>2637</v>
      </c>
      <c r="F639" s="43">
        <v>28.44</v>
      </c>
    </row>
    <row r="640" spans="1:6" x14ac:dyDescent="0.2">
      <c r="A640" s="41">
        <v>1</v>
      </c>
      <c r="B640" s="41">
        <v>389</v>
      </c>
      <c r="C640" s="41">
        <v>3</v>
      </c>
      <c r="D640" s="34">
        <v>74</v>
      </c>
      <c r="E640" s="34">
        <v>2601</v>
      </c>
      <c r="F640" s="43">
        <v>28.46</v>
      </c>
    </row>
    <row r="641" spans="1:6" x14ac:dyDescent="0.2">
      <c r="A641" s="41">
        <v>1</v>
      </c>
      <c r="B641" s="41">
        <v>389</v>
      </c>
      <c r="C641" s="41">
        <v>3</v>
      </c>
      <c r="D641" s="34">
        <v>73</v>
      </c>
      <c r="E641" s="34">
        <v>2564</v>
      </c>
      <c r="F641" s="43">
        <v>28.47</v>
      </c>
    </row>
    <row r="642" spans="1:6" x14ac:dyDescent="0.2">
      <c r="A642" s="41">
        <v>1</v>
      </c>
      <c r="B642" s="41">
        <v>389</v>
      </c>
      <c r="C642" s="41">
        <v>3</v>
      </c>
      <c r="D642" s="34">
        <v>72</v>
      </c>
      <c r="E642" s="34">
        <v>2528</v>
      </c>
      <c r="F642" s="43">
        <v>28.48</v>
      </c>
    </row>
    <row r="643" spans="1:6" x14ac:dyDescent="0.2">
      <c r="A643" s="41">
        <v>1</v>
      </c>
      <c r="B643" s="41">
        <v>389</v>
      </c>
      <c r="C643" s="41">
        <v>3</v>
      </c>
      <c r="D643" s="34">
        <v>71</v>
      </c>
      <c r="E643" s="34">
        <v>2493</v>
      </c>
      <c r="F643" s="43">
        <v>28.48</v>
      </c>
    </row>
    <row r="644" spans="1:6" x14ac:dyDescent="0.2">
      <c r="A644" s="41">
        <v>1</v>
      </c>
      <c r="B644" s="41">
        <v>389</v>
      </c>
      <c r="C644" s="41">
        <v>3</v>
      </c>
      <c r="D644" s="34">
        <v>70</v>
      </c>
      <c r="E644" s="34">
        <v>2457</v>
      </c>
      <c r="F644" s="43">
        <v>28.49</v>
      </c>
    </row>
    <row r="645" spans="1:6" x14ac:dyDescent="0.2">
      <c r="A645" s="41">
        <v>1</v>
      </c>
      <c r="B645" s="41">
        <v>389</v>
      </c>
      <c r="C645" s="41">
        <v>3</v>
      </c>
      <c r="D645" s="34">
        <v>69</v>
      </c>
      <c r="E645" s="34">
        <v>2423</v>
      </c>
      <c r="F645" s="34">
        <v>28.48</v>
      </c>
    </row>
    <row r="646" spans="1:6" x14ac:dyDescent="0.2">
      <c r="A646" s="41">
        <v>1</v>
      </c>
      <c r="B646" s="41">
        <v>389</v>
      </c>
      <c r="C646" s="41">
        <v>3</v>
      </c>
      <c r="D646" s="34">
        <v>68</v>
      </c>
      <c r="E646" s="34">
        <v>2388</v>
      </c>
      <c r="F646" s="41">
        <v>28.48</v>
      </c>
    </row>
    <row r="647" spans="1:6" x14ac:dyDescent="0.2">
      <c r="A647" s="41">
        <v>1</v>
      </c>
      <c r="B647" s="41">
        <v>389</v>
      </c>
      <c r="C647" s="41">
        <v>3</v>
      </c>
      <c r="D647" s="34">
        <v>67</v>
      </c>
      <c r="E647" s="34">
        <v>2354</v>
      </c>
      <c r="F647" s="41">
        <v>28.46</v>
      </c>
    </row>
    <row r="648" spans="1:6" x14ac:dyDescent="0.2">
      <c r="A648" s="41">
        <v>1</v>
      </c>
      <c r="B648" s="41">
        <v>389</v>
      </c>
      <c r="C648" s="41">
        <v>3</v>
      </c>
      <c r="D648" s="34">
        <v>66</v>
      </c>
      <c r="E648" s="34">
        <v>2320</v>
      </c>
      <c r="F648" s="41">
        <v>28.45</v>
      </c>
    </row>
    <row r="649" spans="1:6" x14ac:dyDescent="0.2">
      <c r="A649" s="41">
        <v>1</v>
      </c>
      <c r="B649" s="41">
        <v>389</v>
      </c>
      <c r="C649" s="41">
        <v>3</v>
      </c>
      <c r="D649" s="34">
        <v>65</v>
      </c>
      <c r="E649" s="34">
        <v>2287</v>
      </c>
      <c r="F649" s="43">
        <v>28.43</v>
      </c>
    </row>
    <row r="650" spans="1:6" x14ac:dyDescent="0.2">
      <c r="A650" s="41">
        <v>1</v>
      </c>
      <c r="B650" s="41">
        <v>389</v>
      </c>
      <c r="C650" s="41">
        <v>3</v>
      </c>
      <c r="D650" s="34">
        <v>64</v>
      </c>
      <c r="E650" s="34">
        <v>2253</v>
      </c>
      <c r="F650" s="43">
        <v>28.4</v>
      </c>
    </row>
    <row r="651" spans="1:6" x14ac:dyDescent="0.2">
      <c r="A651" s="41">
        <v>1</v>
      </c>
      <c r="B651" s="41">
        <v>389</v>
      </c>
      <c r="C651" s="41">
        <v>3</v>
      </c>
      <c r="D651" s="34">
        <v>63</v>
      </c>
      <c r="E651" s="34">
        <v>2220</v>
      </c>
      <c r="F651" s="43">
        <v>28.37</v>
      </c>
    </row>
    <row r="652" spans="1:6" x14ac:dyDescent="0.2">
      <c r="A652" s="34">
        <v>1</v>
      </c>
      <c r="B652" s="34">
        <v>389</v>
      </c>
      <c r="C652" s="34">
        <v>3</v>
      </c>
      <c r="D652" s="34">
        <v>62</v>
      </c>
      <c r="E652" s="34">
        <v>2188</v>
      </c>
      <c r="F652" s="43">
        <v>28.34</v>
      </c>
    </row>
    <row r="653" spans="1:6" x14ac:dyDescent="0.2">
      <c r="A653" s="34">
        <v>1</v>
      </c>
      <c r="B653" s="34">
        <v>389</v>
      </c>
      <c r="C653" s="34">
        <v>3</v>
      </c>
      <c r="D653" s="34">
        <v>61</v>
      </c>
      <c r="E653" s="34">
        <v>2155</v>
      </c>
      <c r="F653" s="43">
        <v>28.3</v>
      </c>
    </row>
    <row r="654" spans="1:6" x14ac:dyDescent="0.2">
      <c r="A654" s="34">
        <v>1</v>
      </c>
      <c r="B654" s="34">
        <v>389</v>
      </c>
      <c r="C654" s="34">
        <v>3</v>
      </c>
      <c r="D654" s="34">
        <v>60</v>
      </c>
      <c r="E654" s="34">
        <v>2123</v>
      </c>
      <c r="F654" s="43">
        <v>28.26</v>
      </c>
    </row>
    <row r="655" spans="1:6" x14ac:dyDescent="0.2">
      <c r="A655" s="34">
        <v>1</v>
      </c>
      <c r="B655" s="34">
        <v>389</v>
      </c>
      <c r="C655" s="34">
        <v>3</v>
      </c>
      <c r="D655" s="34">
        <v>59</v>
      </c>
      <c r="E655" s="34">
        <v>2092</v>
      </c>
      <c r="F655" s="43">
        <v>28.21</v>
      </c>
    </row>
    <row r="656" spans="1:6" x14ac:dyDescent="0.2">
      <c r="A656" s="34">
        <v>1</v>
      </c>
      <c r="B656" s="34">
        <v>389</v>
      </c>
      <c r="C656" s="34">
        <v>3</v>
      </c>
      <c r="D656" s="34">
        <v>58</v>
      </c>
      <c r="E656" s="34">
        <v>2060</v>
      </c>
      <c r="F656" s="43">
        <v>28.16</v>
      </c>
    </row>
    <row r="657" spans="1:6" x14ac:dyDescent="0.2">
      <c r="A657" s="41">
        <v>1</v>
      </c>
      <c r="B657" s="41">
        <v>389</v>
      </c>
      <c r="C657" s="41">
        <v>2</v>
      </c>
      <c r="D657" s="41">
        <v>88</v>
      </c>
      <c r="E657" s="41">
        <v>3113</v>
      </c>
      <c r="F657" s="43">
        <v>28.27</v>
      </c>
    </row>
    <row r="658" spans="1:6" x14ac:dyDescent="0.2">
      <c r="A658" s="41">
        <v>1</v>
      </c>
      <c r="B658" s="41">
        <v>389</v>
      </c>
      <c r="C658" s="41">
        <v>2</v>
      </c>
      <c r="D658" s="34">
        <v>87</v>
      </c>
      <c r="E658" s="34">
        <v>3071</v>
      </c>
      <c r="F658" s="43">
        <v>28.33</v>
      </c>
    </row>
    <row r="659" spans="1:6" x14ac:dyDescent="0.2">
      <c r="A659" s="41">
        <v>1</v>
      </c>
      <c r="B659" s="41">
        <v>389</v>
      </c>
      <c r="C659" s="41">
        <v>2</v>
      </c>
      <c r="D659" s="34">
        <v>86</v>
      </c>
      <c r="E659" s="34">
        <v>3030</v>
      </c>
      <c r="F659" s="43">
        <v>28.38</v>
      </c>
    </row>
    <row r="660" spans="1:6" x14ac:dyDescent="0.2">
      <c r="A660" s="41">
        <v>1</v>
      </c>
      <c r="B660" s="41">
        <v>389</v>
      </c>
      <c r="C660" s="41">
        <v>2</v>
      </c>
      <c r="D660" s="34">
        <v>85</v>
      </c>
      <c r="E660" s="34">
        <v>2990</v>
      </c>
      <c r="F660" s="43">
        <v>28.43</v>
      </c>
    </row>
    <row r="661" spans="1:6" x14ac:dyDescent="0.2">
      <c r="A661" s="41">
        <v>1</v>
      </c>
      <c r="B661" s="41">
        <v>389</v>
      </c>
      <c r="C661" s="41">
        <v>2</v>
      </c>
      <c r="D661" s="34">
        <v>84</v>
      </c>
      <c r="E661" s="34">
        <v>2949</v>
      </c>
      <c r="F661" s="43">
        <v>28.48</v>
      </c>
    </row>
    <row r="662" spans="1:6" x14ac:dyDescent="0.2">
      <c r="A662" s="41">
        <v>1</v>
      </c>
      <c r="B662" s="41">
        <v>389</v>
      </c>
      <c r="C662" s="41">
        <v>2</v>
      </c>
      <c r="D662" s="34">
        <v>83</v>
      </c>
      <c r="E662" s="34">
        <v>2910</v>
      </c>
      <c r="F662" s="43">
        <v>28.53</v>
      </c>
    </row>
    <row r="663" spans="1:6" x14ac:dyDescent="0.2">
      <c r="A663" s="41">
        <v>1</v>
      </c>
      <c r="B663" s="41">
        <v>389</v>
      </c>
      <c r="C663" s="41">
        <v>2</v>
      </c>
      <c r="D663" s="34">
        <v>82</v>
      </c>
      <c r="E663" s="34">
        <v>2870</v>
      </c>
      <c r="F663" s="43">
        <v>28.57</v>
      </c>
    </row>
    <row r="664" spans="1:6" x14ac:dyDescent="0.2">
      <c r="A664" s="41">
        <v>1</v>
      </c>
      <c r="B664" s="41">
        <v>389</v>
      </c>
      <c r="C664" s="41">
        <v>2</v>
      </c>
      <c r="D664" s="34">
        <v>81</v>
      </c>
      <c r="E664" s="34">
        <v>2832</v>
      </c>
      <c r="F664" s="43">
        <v>28.61</v>
      </c>
    </row>
    <row r="665" spans="1:6" x14ac:dyDescent="0.2">
      <c r="A665" s="41">
        <v>1</v>
      </c>
      <c r="B665" s="41">
        <v>389</v>
      </c>
      <c r="C665" s="41">
        <v>2</v>
      </c>
      <c r="D665" s="34">
        <v>80</v>
      </c>
      <c r="E665" s="34">
        <v>2793</v>
      </c>
      <c r="F665" s="43">
        <v>28.64</v>
      </c>
    </row>
    <row r="666" spans="1:6" x14ac:dyDescent="0.2">
      <c r="A666" s="41">
        <v>1</v>
      </c>
      <c r="B666" s="41">
        <v>389</v>
      </c>
      <c r="C666" s="41">
        <v>2</v>
      </c>
      <c r="D666" s="34">
        <v>79</v>
      </c>
      <c r="E666" s="34">
        <v>2755</v>
      </c>
      <c r="F666" s="43">
        <v>28.67</v>
      </c>
    </row>
    <row r="667" spans="1:6" x14ac:dyDescent="0.2">
      <c r="A667" s="41">
        <v>1</v>
      </c>
      <c r="B667" s="41">
        <v>389</v>
      </c>
      <c r="C667" s="41">
        <v>2</v>
      </c>
      <c r="D667" s="34">
        <v>78</v>
      </c>
      <c r="E667" s="34">
        <v>2717</v>
      </c>
      <c r="F667" s="43">
        <v>28.7</v>
      </c>
    </row>
    <row r="668" spans="1:6" x14ac:dyDescent="0.2">
      <c r="A668" s="41">
        <v>1</v>
      </c>
      <c r="B668" s="41">
        <v>389</v>
      </c>
      <c r="C668" s="41">
        <v>2</v>
      </c>
      <c r="D668" s="34">
        <v>77</v>
      </c>
      <c r="E668" s="34">
        <v>2680</v>
      </c>
      <c r="F668" s="43">
        <v>28.73</v>
      </c>
    </row>
    <row r="669" spans="1:6" x14ac:dyDescent="0.2">
      <c r="A669" s="41">
        <v>1</v>
      </c>
      <c r="B669" s="41">
        <v>389</v>
      </c>
      <c r="C669" s="41">
        <v>2</v>
      </c>
      <c r="D669" s="34">
        <v>76</v>
      </c>
      <c r="E669" s="34">
        <v>2643</v>
      </c>
      <c r="F669" s="43">
        <v>28.75</v>
      </c>
    </row>
    <row r="670" spans="1:6" x14ac:dyDescent="0.2">
      <c r="A670" s="41">
        <v>1</v>
      </c>
      <c r="B670" s="41">
        <v>389</v>
      </c>
      <c r="C670" s="41">
        <v>2</v>
      </c>
      <c r="D670" s="34">
        <v>75</v>
      </c>
      <c r="E670" s="34">
        <v>2607</v>
      </c>
      <c r="F670" s="43">
        <v>28.77</v>
      </c>
    </row>
    <row r="671" spans="1:6" x14ac:dyDescent="0.2">
      <c r="A671" s="41">
        <v>1</v>
      </c>
      <c r="B671" s="41">
        <v>389</v>
      </c>
      <c r="C671" s="41">
        <v>2</v>
      </c>
      <c r="D671" s="34">
        <v>74</v>
      </c>
      <c r="E671" s="34">
        <v>2571</v>
      </c>
      <c r="F671" s="43">
        <v>28.78</v>
      </c>
    </row>
    <row r="672" spans="1:6" x14ac:dyDescent="0.2">
      <c r="A672" s="41">
        <v>1</v>
      </c>
      <c r="B672" s="41">
        <v>389</v>
      </c>
      <c r="C672" s="41">
        <v>2</v>
      </c>
      <c r="D672" s="34">
        <v>73</v>
      </c>
      <c r="E672" s="34">
        <v>2535</v>
      </c>
      <c r="F672" s="43">
        <v>28.79</v>
      </c>
    </row>
    <row r="673" spans="1:6" x14ac:dyDescent="0.2">
      <c r="A673" s="41">
        <v>1</v>
      </c>
      <c r="B673" s="41">
        <v>389</v>
      </c>
      <c r="C673" s="41">
        <v>2</v>
      </c>
      <c r="D673" s="34">
        <v>72</v>
      </c>
      <c r="E673" s="34">
        <v>2500</v>
      </c>
      <c r="F673" s="43">
        <v>28.8</v>
      </c>
    </row>
    <row r="674" spans="1:6" x14ac:dyDescent="0.2">
      <c r="A674" s="41">
        <v>1</v>
      </c>
      <c r="B674" s="41">
        <v>389</v>
      </c>
      <c r="C674" s="41">
        <v>2</v>
      </c>
      <c r="D674" s="34">
        <v>71</v>
      </c>
      <c r="E674" s="34">
        <v>2465</v>
      </c>
      <c r="F674" s="43">
        <v>28.8</v>
      </c>
    </row>
    <row r="675" spans="1:6" x14ac:dyDescent="0.2">
      <c r="A675" s="41">
        <v>1</v>
      </c>
      <c r="B675" s="41">
        <v>389</v>
      </c>
      <c r="C675" s="41">
        <v>2</v>
      </c>
      <c r="D675" s="34">
        <v>70</v>
      </c>
      <c r="E675" s="34">
        <v>2430</v>
      </c>
      <c r="F675" s="43">
        <v>28.8</v>
      </c>
    </row>
    <row r="676" spans="1:6" x14ac:dyDescent="0.2">
      <c r="A676" s="34">
        <v>1</v>
      </c>
      <c r="B676" s="34">
        <v>389</v>
      </c>
      <c r="C676" s="34">
        <v>2</v>
      </c>
      <c r="D676" s="34">
        <v>69</v>
      </c>
      <c r="E676" s="34">
        <v>2396</v>
      </c>
      <c r="F676" s="43">
        <v>28.8</v>
      </c>
    </row>
    <row r="677" spans="1:6" x14ac:dyDescent="0.2">
      <c r="A677" s="34">
        <v>1</v>
      </c>
      <c r="B677" s="34">
        <v>389</v>
      </c>
      <c r="C677" s="34">
        <v>2</v>
      </c>
      <c r="D677" s="34">
        <v>68</v>
      </c>
      <c r="E677" s="34">
        <v>2362</v>
      </c>
      <c r="F677" s="43">
        <v>28.79</v>
      </c>
    </row>
    <row r="678" spans="1:6" x14ac:dyDescent="0.2">
      <c r="A678" s="34">
        <v>1</v>
      </c>
      <c r="B678" s="34">
        <v>389</v>
      </c>
      <c r="C678" s="34">
        <v>2</v>
      </c>
      <c r="D678" s="34">
        <v>67</v>
      </c>
      <c r="E678" s="34">
        <v>2329</v>
      </c>
      <c r="F678" s="43">
        <v>28.77</v>
      </c>
    </row>
    <row r="679" spans="1:6" x14ac:dyDescent="0.2">
      <c r="A679" s="34">
        <v>1</v>
      </c>
      <c r="B679" s="34">
        <v>389</v>
      </c>
      <c r="C679" s="34">
        <v>2</v>
      </c>
      <c r="D679" s="34">
        <v>66</v>
      </c>
      <c r="E679" s="34">
        <v>2295</v>
      </c>
      <c r="F679" s="43">
        <v>28.75</v>
      </c>
    </row>
    <row r="680" spans="1:6" x14ac:dyDescent="0.2">
      <c r="A680" s="34">
        <v>1</v>
      </c>
      <c r="B680" s="34">
        <v>389</v>
      </c>
      <c r="C680" s="34">
        <v>2</v>
      </c>
      <c r="D680" s="34">
        <v>65</v>
      </c>
      <c r="E680" s="34">
        <v>2262</v>
      </c>
      <c r="F680" s="43">
        <v>28.73</v>
      </c>
    </row>
    <row r="681" spans="1:6" x14ac:dyDescent="0.2">
      <c r="A681" s="34">
        <v>1</v>
      </c>
      <c r="B681" s="34">
        <v>389</v>
      </c>
      <c r="C681" s="34">
        <v>2</v>
      </c>
      <c r="D681" s="34">
        <v>64</v>
      </c>
      <c r="E681" s="34">
        <v>2230</v>
      </c>
      <c r="F681" s="43">
        <v>28.7</v>
      </c>
    </row>
    <row r="682" spans="1:6" x14ac:dyDescent="0.2">
      <c r="A682" s="34">
        <v>1</v>
      </c>
      <c r="B682" s="34">
        <v>389</v>
      </c>
      <c r="C682" s="34">
        <v>2</v>
      </c>
      <c r="D682" s="34">
        <v>63</v>
      </c>
      <c r="E682" s="34">
        <v>2197</v>
      </c>
      <c r="F682" s="43">
        <v>28.67</v>
      </c>
    </row>
    <row r="683" spans="1:6" x14ac:dyDescent="0.2">
      <c r="A683" s="34">
        <v>1</v>
      </c>
      <c r="B683" s="34">
        <v>389</v>
      </c>
      <c r="C683" s="34">
        <v>2</v>
      </c>
      <c r="D683" s="34">
        <v>62</v>
      </c>
      <c r="E683" s="34">
        <v>2165</v>
      </c>
      <c r="F683" s="43">
        <v>28.63</v>
      </c>
    </row>
    <row r="684" spans="1:6" x14ac:dyDescent="0.2">
      <c r="A684" s="34">
        <v>1</v>
      </c>
      <c r="B684" s="34">
        <v>389</v>
      </c>
      <c r="C684" s="34">
        <v>2</v>
      </c>
      <c r="D684" s="34">
        <v>61</v>
      </c>
      <c r="E684" s="34">
        <v>2133</v>
      </c>
      <c r="F684" s="43">
        <v>28.59</v>
      </c>
    </row>
    <row r="685" spans="1:6" x14ac:dyDescent="0.2">
      <c r="A685" s="34">
        <v>1</v>
      </c>
      <c r="B685" s="34">
        <v>389</v>
      </c>
      <c r="C685" s="34">
        <v>2</v>
      </c>
      <c r="D685" s="34">
        <v>60</v>
      </c>
      <c r="E685" s="34">
        <v>2102</v>
      </c>
      <c r="F685" s="43">
        <v>28.55</v>
      </c>
    </row>
    <row r="686" spans="1:6" x14ac:dyDescent="0.2">
      <c r="A686" s="34">
        <v>1</v>
      </c>
      <c r="B686" s="34">
        <v>389</v>
      </c>
      <c r="C686" s="34">
        <v>2</v>
      </c>
      <c r="D686" s="34">
        <v>59</v>
      </c>
      <c r="E686" s="34">
        <v>2070</v>
      </c>
      <c r="F686" s="43">
        <v>28.5</v>
      </c>
    </row>
    <row r="687" spans="1:6" x14ac:dyDescent="0.2">
      <c r="A687" s="34">
        <v>1</v>
      </c>
      <c r="B687" s="34">
        <v>389</v>
      </c>
      <c r="C687" s="34">
        <v>2</v>
      </c>
      <c r="D687" s="34">
        <v>58</v>
      </c>
      <c r="E687" s="34">
        <v>2039</v>
      </c>
      <c r="F687" s="43">
        <v>28.44</v>
      </c>
    </row>
    <row r="688" spans="1:6" x14ac:dyDescent="0.2">
      <c r="A688" s="34">
        <v>1</v>
      </c>
      <c r="B688" s="34">
        <v>389</v>
      </c>
      <c r="C688" s="34">
        <v>2</v>
      </c>
      <c r="D688" s="34">
        <v>57</v>
      </c>
      <c r="E688" s="34">
        <v>2009</v>
      </c>
      <c r="F688" s="43">
        <v>28.38</v>
      </c>
    </row>
    <row r="689" spans="1:6" x14ac:dyDescent="0.2">
      <c r="A689" s="34">
        <v>1</v>
      </c>
      <c r="B689" s="34">
        <v>389</v>
      </c>
      <c r="C689" s="34">
        <v>2</v>
      </c>
      <c r="D689" s="34">
        <v>56</v>
      </c>
      <c r="E689" s="34">
        <v>1978</v>
      </c>
      <c r="F689" s="43">
        <v>28.31</v>
      </c>
    </row>
    <row r="690" spans="1:6" x14ac:dyDescent="0.2">
      <c r="A690" s="34">
        <v>1</v>
      </c>
      <c r="B690" s="34">
        <v>389</v>
      </c>
      <c r="C690" s="34">
        <v>2</v>
      </c>
      <c r="D690" s="34">
        <v>55</v>
      </c>
      <c r="E690" s="34">
        <v>1947</v>
      </c>
      <c r="F690" s="43">
        <v>28.24</v>
      </c>
    </row>
    <row r="691" spans="1:6" x14ac:dyDescent="0.2">
      <c r="A691" s="34">
        <v>1</v>
      </c>
      <c r="B691" s="34">
        <v>389</v>
      </c>
      <c r="C691" s="34">
        <v>1</v>
      </c>
      <c r="D691" s="34">
        <v>92</v>
      </c>
      <c r="E691" s="34">
        <v>0</v>
      </c>
      <c r="F691" s="43">
        <v>0</v>
      </c>
    </row>
    <row r="692" spans="1:6" x14ac:dyDescent="0.2">
      <c r="A692" s="34">
        <v>1</v>
      </c>
      <c r="B692" s="34">
        <v>389</v>
      </c>
      <c r="C692" s="34">
        <v>1</v>
      </c>
      <c r="D692" s="34">
        <v>91</v>
      </c>
      <c r="E692" s="34">
        <v>0</v>
      </c>
      <c r="F692" s="43">
        <v>0</v>
      </c>
    </row>
    <row r="693" spans="1:6" x14ac:dyDescent="0.2">
      <c r="A693" s="34">
        <v>1</v>
      </c>
      <c r="B693" s="34">
        <v>389</v>
      </c>
      <c r="C693" s="34">
        <v>1</v>
      </c>
      <c r="D693" s="34">
        <v>90</v>
      </c>
      <c r="E693" s="34">
        <v>0</v>
      </c>
      <c r="F693" s="43">
        <v>0</v>
      </c>
    </row>
    <row r="694" spans="1:6" x14ac:dyDescent="0.2">
      <c r="A694" s="34">
        <v>1</v>
      </c>
      <c r="B694" s="34">
        <v>389</v>
      </c>
      <c r="C694" s="34">
        <v>1</v>
      </c>
      <c r="D694" s="34">
        <v>89</v>
      </c>
      <c r="E694" s="34">
        <v>3105</v>
      </c>
      <c r="F694" s="43">
        <v>28.66</v>
      </c>
    </row>
    <row r="695" spans="1:6" x14ac:dyDescent="0.2">
      <c r="A695" s="34">
        <v>1</v>
      </c>
      <c r="B695" s="34">
        <v>389</v>
      </c>
      <c r="C695" s="34">
        <v>1</v>
      </c>
      <c r="D695" s="34">
        <v>88</v>
      </c>
      <c r="E695" s="34">
        <v>3064</v>
      </c>
      <c r="F695" s="43">
        <v>28.72</v>
      </c>
    </row>
    <row r="696" spans="1:6" x14ac:dyDescent="0.2">
      <c r="A696" s="34">
        <v>1</v>
      </c>
      <c r="B696" s="34">
        <v>389</v>
      </c>
      <c r="C696" s="34">
        <v>1</v>
      </c>
      <c r="D696" s="34">
        <v>87</v>
      </c>
      <c r="E696" s="34">
        <v>3024</v>
      </c>
      <c r="F696" s="43">
        <v>28.77</v>
      </c>
    </row>
    <row r="697" spans="1:6" x14ac:dyDescent="0.2">
      <c r="A697" s="34">
        <v>1</v>
      </c>
      <c r="B697" s="34">
        <v>389</v>
      </c>
      <c r="C697" s="34">
        <v>1</v>
      </c>
      <c r="D697" s="34">
        <v>86</v>
      </c>
      <c r="E697" s="34">
        <v>2984</v>
      </c>
      <c r="F697" s="43">
        <v>28.82</v>
      </c>
    </row>
    <row r="698" spans="1:6" x14ac:dyDescent="0.2">
      <c r="A698" s="34">
        <v>1</v>
      </c>
      <c r="B698" s="34">
        <v>389</v>
      </c>
      <c r="C698" s="34">
        <v>1</v>
      </c>
      <c r="D698" s="34">
        <v>85</v>
      </c>
      <c r="E698" s="34">
        <v>2944</v>
      </c>
      <c r="F698" s="43">
        <v>28.87</v>
      </c>
    </row>
    <row r="699" spans="1:6" x14ac:dyDescent="0.2">
      <c r="A699" s="34">
        <v>1</v>
      </c>
      <c r="B699" s="34">
        <v>388</v>
      </c>
      <c r="C699" s="34">
        <v>3</v>
      </c>
      <c r="D699" s="34">
        <v>77</v>
      </c>
      <c r="E699" s="34">
        <v>2720</v>
      </c>
      <c r="F699" s="43">
        <v>28.3</v>
      </c>
    </row>
    <row r="700" spans="1:6" x14ac:dyDescent="0.2">
      <c r="A700" s="34">
        <v>1</v>
      </c>
      <c r="B700" s="34">
        <v>388</v>
      </c>
      <c r="C700" s="34">
        <v>3</v>
      </c>
      <c r="D700" s="34">
        <v>76</v>
      </c>
      <c r="E700" s="34">
        <v>2683</v>
      </c>
      <c r="F700" s="43">
        <v>28.33</v>
      </c>
    </row>
    <row r="701" spans="1:6" x14ac:dyDescent="0.2">
      <c r="A701" s="41">
        <v>1</v>
      </c>
      <c r="B701" s="41">
        <v>388</v>
      </c>
      <c r="C701" s="41">
        <v>3</v>
      </c>
      <c r="D701" s="34">
        <v>75</v>
      </c>
      <c r="E701" s="34">
        <v>2645</v>
      </c>
      <c r="F701" s="43">
        <v>28.35</v>
      </c>
    </row>
    <row r="702" spans="1:6" x14ac:dyDescent="0.2">
      <c r="A702" s="41">
        <v>1</v>
      </c>
      <c r="B702" s="41">
        <v>388</v>
      </c>
      <c r="C702" s="41">
        <v>3</v>
      </c>
      <c r="D702" s="34">
        <v>74</v>
      </c>
      <c r="E702" s="34">
        <v>2608</v>
      </c>
      <c r="F702" s="43">
        <v>28.37</v>
      </c>
    </row>
    <row r="703" spans="1:6" x14ac:dyDescent="0.2">
      <c r="A703" s="41">
        <v>1</v>
      </c>
      <c r="B703" s="41">
        <v>388</v>
      </c>
      <c r="C703" s="41">
        <v>3</v>
      </c>
      <c r="D703" s="34">
        <v>73</v>
      </c>
      <c r="E703" s="34">
        <v>2572</v>
      </c>
      <c r="F703" s="43">
        <v>28.39</v>
      </c>
    </row>
    <row r="704" spans="1:6" x14ac:dyDescent="0.2">
      <c r="A704" s="41">
        <v>1</v>
      </c>
      <c r="B704" s="41">
        <v>388</v>
      </c>
      <c r="C704" s="41">
        <v>3</v>
      </c>
      <c r="D704" s="34">
        <v>72</v>
      </c>
      <c r="E704" s="34">
        <v>2535</v>
      </c>
      <c r="F704" s="43">
        <v>28.4</v>
      </c>
    </row>
    <row r="705" spans="1:6" x14ac:dyDescent="0.2">
      <c r="A705" s="41">
        <v>1</v>
      </c>
      <c r="B705" s="41">
        <v>388</v>
      </c>
      <c r="C705" s="41">
        <v>3</v>
      </c>
      <c r="D705" s="34">
        <v>71</v>
      </c>
      <c r="E705" s="34">
        <v>2499</v>
      </c>
      <c r="F705" s="43">
        <v>28.41</v>
      </c>
    </row>
    <row r="706" spans="1:6" x14ac:dyDescent="0.2">
      <c r="A706" s="41">
        <v>1</v>
      </c>
      <c r="B706" s="41">
        <v>388</v>
      </c>
      <c r="C706" s="41">
        <v>3</v>
      </c>
      <c r="D706" s="34">
        <v>70</v>
      </c>
      <c r="E706" s="34">
        <v>2464</v>
      </c>
      <c r="F706" s="43">
        <v>28.41</v>
      </c>
    </row>
    <row r="707" spans="1:6" x14ac:dyDescent="0.2">
      <c r="A707" s="41">
        <v>1</v>
      </c>
      <c r="B707" s="41">
        <v>388</v>
      </c>
      <c r="C707" s="41">
        <v>3</v>
      </c>
      <c r="D707" s="34">
        <v>69</v>
      </c>
      <c r="E707" s="34">
        <v>2429</v>
      </c>
      <c r="F707" s="43">
        <v>28.41</v>
      </c>
    </row>
    <row r="708" spans="1:6" x14ac:dyDescent="0.2">
      <c r="A708" s="41">
        <v>1</v>
      </c>
      <c r="B708" s="41">
        <v>388</v>
      </c>
      <c r="C708" s="41">
        <v>3</v>
      </c>
      <c r="D708" s="34">
        <v>68</v>
      </c>
      <c r="E708" s="34">
        <v>2394</v>
      </c>
      <c r="F708" s="43">
        <v>28.4</v>
      </c>
    </row>
    <row r="709" spans="1:6" x14ac:dyDescent="0.2">
      <c r="A709" s="41">
        <v>1</v>
      </c>
      <c r="B709" s="41">
        <v>388</v>
      </c>
      <c r="C709" s="41">
        <v>3</v>
      </c>
      <c r="D709" s="34">
        <v>67</v>
      </c>
      <c r="E709" s="34">
        <v>2360</v>
      </c>
      <c r="F709" s="43">
        <v>28.39</v>
      </c>
    </row>
    <row r="710" spans="1:6" x14ac:dyDescent="0.2">
      <c r="A710" s="41">
        <v>1</v>
      </c>
      <c r="B710" s="41">
        <v>388</v>
      </c>
      <c r="C710" s="41">
        <v>3</v>
      </c>
      <c r="D710" s="34">
        <v>66</v>
      </c>
      <c r="E710" s="34">
        <v>2326</v>
      </c>
      <c r="F710" s="43">
        <v>28.38</v>
      </c>
    </row>
    <row r="711" spans="1:6" x14ac:dyDescent="0.2">
      <c r="A711" s="41">
        <v>1</v>
      </c>
      <c r="B711" s="41">
        <v>388</v>
      </c>
      <c r="C711" s="41">
        <v>2</v>
      </c>
      <c r="D711" s="41">
        <v>88</v>
      </c>
      <c r="E711" s="41">
        <v>3123</v>
      </c>
      <c r="F711" s="43">
        <v>28.17</v>
      </c>
    </row>
    <row r="712" spans="1:6" x14ac:dyDescent="0.2">
      <c r="A712" s="41">
        <v>1</v>
      </c>
      <c r="B712" s="41">
        <v>388</v>
      </c>
      <c r="C712" s="41">
        <v>2</v>
      </c>
      <c r="D712" s="34">
        <v>87</v>
      </c>
      <c r="E712" s="34">
        <v>3082</v>
      </c>
      <c r="F712" s="43">
        <v>28.23</v>
      </c>
    </row>
    <row r="713" spans="1:6" x14ac:dyDescent="0.2">
      <c r="A713" s="41">
        <v>1</v>
      </c>
      <c r="B713" s="41">
        <v>388</v>
      </c>
      <c r="C713" s="41">
        <v>2</v>
      </c>
      <c r="D713" s="34">
        <v>86</v>
      </c>
      <c r="E713" s="34">
        <v>3040</v>
      </c>
      <c r="F713" s="43">
        <v>28.28</v>
      </c>
    </row>
    <row r="714" spans="1:6" x14ac:dyDescent="0.2">
      <c r="A714" s="41">
        <v>1</v>
      </c>
      <c r="B714" s="41">
        <v>388</v>
      </c>
      <c r="C714" s="41">
        <v>2</v>
      </c>
      <c r="D714" s="34">
        <v>85</v>
      </c>
      <c r="E714" s="34">
        <v>3000</v>
      </c>
      <c r="F714" s="43">
        <v>28.34</v>
      </c>
    </row>
    <row r="715" spans="1:6" x14ac:dyDescent="0.2">
      <c r="A715" s="41">
        <v>1</v>
      </c>
      <c r="B715" s="41">
        <v>388</v>
      </c>
      <c r="C715" s="41">
        <v>2</v>
      </c>
      <c r="D715" s="34">
        <v>84</v>
      </c>
      <c r="E715" s="34">
        <v>2959</v>
      </c>
      <c r="F715" s="43">
        <v>28.38</v>
      </c>
    </row>
    <row r="716" spans="1:6" x14ac:dyDescent="0.2">
      <c r="A716" s="41">
        <v>1</v>
      </c>
      <c r="B716" s="41">
        <v>388</v>
      </c>
      <c r="C716" s="41">
        <v>2</v>
      </c>
      <c r="D716" s="34">
        <v>83</v>
      </c>
      <c r="E716" s="34">
        <v>2919</v>
      </c>
      <c r="F716" s="43">
        <v>28.43</v>
      </c>
    </row>
    <row r="717" spans="1:6" x14ac:dyDescent="0.2">
      <c r="A717" s="41">
        <v>1</v>
      </c>
      <c r="B717" s="41">
        <v>388</v>
      </c>
      <c r="C717" s="41">
        <v>2</v>
      </c>
      <c r="D717" s="34">
        <v>82</v>
      </c>
      <c r="E717" s="34">
        <v>2880</v>
      </c>
      <c r="F717" s="43">
        <v>28.47</v>
      </c>
    </row>
    <row r="718" spans="1:6" x14ac:dyDescent="0.2">
      <c r="A718" s="41">
        <v>1</v>
      </c>
      <c r="B718" s="41">
        <v>388</v>
      </c>
      <c r="C718" s="41">
        <v>2</v>
      </c>
      <c r="D718" s="34">
        <v>81</v>
      </c>
      <c r="E718" s="34">
        <v>2841</v>
      </c>
      <c r="F718" s="43">
        <v>28.51</v>
      </c>
    </row>
    <row r="719" spans="1:6" x14ac:dyDescent="0.2">
      <c r="A719" s="41">
        <v>1</v>
      </c>
      <c r="B719" s="41">
        <v>388</v>
      </c>
      <c r="C719" s="41">
        <v>2</v>
      </c>
      <c r="D719" s="34">
        <v>80</v>
      </c>
      <c r="E719" s="34">
        <v>2802</v>
      </c>
      <c r="F719" s="43">
        <v>28.55</v>
      </c>
    </row>
    <row r="720" spans="1:6" x14ac:dyDescent="0.2">
      <c r="A720" s="41">
        <v>1</v>
      </c>
      <c r="B720" s="41">
        <v>388</v>
      </c>
      <c r="C720" s="41">
        <v>2</v>
      </c>
      <c r="D720" s="34">
        <v>79</v>
      </c>
      <c r="E720" s="34">
        <v>2764</v>
      </c>
      <c r="F720" s="43">
        <v>28.58</v>
      </c>
    </row>
    <row r="721" spans="1:6" x14ac:dyDescent="0.2">
      <c r="A721" s="41">
        <v>1</v>
      </c>
      <c r="B721" s="41">
        <v>388</v>
      </c>
      <c r="C721" s="41">
        <v>2</v>
      </c>
      <c r="D721" s="34">
        <v>78</v>
      </c>
      <c r="E721" s="34">
        <v>2726</v>
      </c>
      <c r="F721" s="43">
        <v>28.61</v>
      </c>
    </row>
    <row r="722" spans="1:6" x14ac:dyDescent="0.2">
      <c r="A722" s="41">
        <v>1</v>
      </c>
      <c r="B722" s="41">
        <v>388</v>
      </c>
      <c r="C722" s="41">
        <v>2</v>
      </c>
      <c r="D722" s="34">
        <v>77</v>
      </c>
      <c r="E722" s="34">
        <v>2689</v>
      </c>
      <c r="F722" s="43">
        <v>28.64</v>
      </c>
    </row>
    <row r="723" spans="1:6" x14ac:dyDescent="0.2">
      <c r="A723" s="41">
        <v>1</v>
      </c>
      <c r="B723" s="41">
        <v>388</v>
      </c>
      <c r="C723" s="41">
        <v>2</v>
      </c>
      <c r="D723" s="34">
        <v>76</v>
      </c>
      <c r="E723" s="34">
        <v>2652</v>
      </c>
      <c r="F723" s="43">
        <v>28.66</v>
      </c>
    </row>
    <row r="724" spans="1:6" x14ac:dyDescent="0.2">
      <c r="A724" s="41">
        <v>1</v>
      </c>
      <c r="B724" s="41">
        <v>388</v>
      </c>
      <c r="C724" s="41">
        <v>2</v>
      </c>
      <c r="D724" s="34">
        <v>75</v>
      </c>
      <c r="E724" s="34">
        <v>2615</v>
      </c>
      <c r="F724" s="43">
        <v>28.68</v>
      </c>
    </row>
    <row r="725" spans="1:6" x14ac:dyDescent="0.2">
      <c r="A725" s="41">
        <v>1</v>
      </c>
      <c r="B725" s="41">
        <v>388</v>
      </c>
      <c r="C725" s="41">
        <v>2</v>
      </c>
      <c r="D725" s="34">
        <v>74</v>
      </c>
      <c r="E725" s="34">
        <v>2579</v>
      </c>
      <c r="F725" s="43">
        <v>28.7</v>
      </c>
    </row>
    <row r="726" spans="1:6" x14ac:dyDescent="0.2">
      <c r="A726" s="41">
        <v>1</v>
      </c>
      <c r="B726" s="41">
        <v>388</v>
      </c>
      <c r="C726" s="41">
        <v>2</v>
      </c>
      <c r="D726" s="34">
        <v>73</v>
      </c>
      <c r="E726" s="34">
        <v>2543</v>
      </c>
      <c r="F726" s="43">
        <v>28.71</v>
      </c>
    </row>
    <row r="727" spans="1:6" x14ac:dyDescent="0.2">
      <c r="A727" s="41">
        <v>1</v>
      </c>
      <c r="B727" s="41">
        <v>388</v>
      </c>
      <c r="C727" s="41">
        <v>2</v>
      </c>
      <c r="D727" s="34">
        <v>72</v>
      </c>
      <c r="E727" s="34">
        <v>2507</v>
      </c>
      <c r="F727" s="43">
        <v>28.72</v>
      </c>
    </row>
    <row r="728" spans="1:6" x14ac:dyDescent="0.2">
      <c r="A728" s="41">
        <v>1</v>
      </c>
      <c r="B728" s="41">
        <v>388</v>
      </c>
      <c r="C728" s="41">
        <v>2</v>
      </c>
      <c r="D728" s="34">
        <v>71</v>
      </c>
      <c r="E728" s="34">
        <v>2472</v>
      </c>
      <c r="F728" s="43">
        <v>28.72</v>
      </c>
    </row>
    <row r="729" spans="1:6" x14ac:dyDescent="0.2">
      <c r="A729" s="41">
        <v>1</v>
      </c>
      <c r="B729" s="41">
        <v>388</v>
      </c>
      <c r="C729" s="41">
        <v>2</v>
      </c>
      <c r="D729" s="34">
        <v>70</v>
      </c>
      <c r="E729" s="34">
        <v>2437</v>
      </c>
      <c r="F729" s="43">
        <v>28.72</v>
      </c>
    </row>
    <row r="730" spans="1:6" x14ac:dyDescent="0.2">
      <c r="A730" s="34">
        <v>1</v>
      </c>
      <c r="B730" s="34">
        <v>388</v>
      </c>
      <c r="C730" s="34">
        <v>2</v>
      </c>
      <c r="D730" s="34">
        <v>69</v>
      </c>
      <c r="E730" s="34">
        <v>2373</v>
      </c>
      <c r="F730" s="43">
        <v>29.07</v>
      </c>
    </row>
    <row r="731" spans="1:6" x14ac:dyDescent="0.2">
      <c r="A731" s="41">
        <v>1</v>
      </c>
      <c r="B731" s="41">
        <v>388</v>
      </c>
      <c r="C731" s="41">
        <v>2</v>
      </c>
      <c r="D731" s="34">
        <v>62</v>
      </c>
      <c r="E731" s="34">
        <v>2170</v>
      </c>
      <c r="F731" s="43">
        <v>28.57</v>
      </c>
    </row>
    <row r="732" spans="1:6" x14ac:dyDescent="0.2">
      <c r="A732" s="41">
        <v>1</v>
      </c>
      <c r="B732" s="41">
        <v>388</v>
      </c>
      <c r="C732" s="41">
        <v>2</v>
      </c>
      <c r="D732" s="34">
        <v>61</v>
      </c>
      <c r="E732" s="34">
        <v>2138</v>
      </c>
      <c r="F732" s="43">
        <v>28.53</v>
      </c>
    </row>
    <row r="733" spans="1:6" x14ac:dyDescent="0.2">
      <c r="A733" s="41">
        <v>1</v>
      </c>
      <c r="B733" s="41">
        <v>388</v>
      </c>
      <c r="C733" s="41">
        <v>2</v>
      </c>
      <c r="D733" s="34">
        <v>60</v>
      </c>
      <c r="E733" s="34">
        <v>2107</v>
      </c>
      <c r="F733" s="43">
        <v>28.48</v>
      </c>
    </row>
    <row r="734" spans="1:6" x14ac:dyDescent="0.2">
      <c r="A734" s="41">
        <v>1</v>
      </c>
      <c r="B734" s="41">
        <v>388</v>
      </c>
      <c r="C734" s="41">
        <v>2</v>
      </c>
      <c r="D734" s="34">
        <v>59</v>
      </c>
      <c r="E734" s="34">
        <v>2075</v>
      </c>
      <c r="F734" s="43">
        <v>28.43</v>
      </c>
    </row>
    <row r="735" spans="1:6" x14ac:dyDescent="0.2">
      <c r="A735" s="34">
        <v>1</v>
      </c>
      <c r="B735" s="34">
        <v>388</v>
      </c>
      <c r="C735" s="34">
        <v>1</v>
      </c>
      <c r="D735" s="34">
        <v>92</v>
      </c>
      <c r="E735" s="34">
        <v>0</v>
      </c>
      <c r="F735" s="43">
        <v>0</v>
      </c>
    </row>
    <row r="736" spans="1:6" x14ac:dyDescent="0.2">
      <c r="A736" s="34">
        <v>1</v>
      </c>
      <c r="B736" s="34">
        <v>388</v>
      </c>
      <c r="C736" s="34">
        <v>1</v>
      </c>
      <c r="D736" s="34">
        <v>91</v>
      </c>
      <c r="E736" s="34">
        <v>0</v>
      </c>
      <c r="F736" s="43">
        <v>0</v>
      </c>
    </row>
    <row r="737" spans="1:6" x14ac:dyDescent="0.2">
      <c r="A737" s="34">
        <v>1</v>
      </c>
      <c r="B737" s="34">
        <v>388</v>
      </c>
      <c r="C737" s="34">
        <v>1</v>
      </c>
      <c r="D737" s="34">
        <v>90</v>
      </c>
      <c r="E737" s="34">
        <v>0</v>
      </c>
      <c r="F737" s="43">
        <v>0</v>
      </c>
    </row>
    <row r="738" spans="1:6" x14ac:dyDescent="0.2">
      <c r="A738" s="41">
        <v>1</v>
      </c>
      <c r="B738" s="41">
        <v>388</v>
      </c>
      <c r="C738" s="41">
        <v>1</v>
      </c>
      <c r="D738" s="41">
        <v>89</v>
      </c>
      <c r="E738" s="41">
        <v>3114</v>
      </c>
      <c r="F738" s="43">
        <v>28.58</v>
      </c>
    </row>
    <row r="739" spans="1:6" x14ac:dyDescent="0.2">
      <c r="A739" s="41">
        <v>1</v>
      </c>
      <c r="B739" s="41">
        <v>388</v>
      </c>
      <c r="C739" s="41">
        <v>1</v>
      </c>
      <c r="D739" s="41">
        <v>88</v>
      </c>
      <c r="E739" s="41">
        <v>3073</v>
      </c>
      <c r="F739" s="43">
        <v>28.64</v>
      </c>
    </row>
    <row r="740" spans="1:6" x14ac:dyDescent="0.2">
      <c r="A740" s="41">
        <v>1</v>
      </c>
      <c r="B740" s="41">
        <v>388</v>
      </c>
      <c r="C740" s="41">
        <v>1</v>
      </c>
      <c r="D740" s="41">
        <v>87</v>
      </c>
      <c r="E740" s="41">
        <v>3032</v>
      </c>
      <c r="F740" s="43">
        <v>28.69</v>
      </c>
    </row>
    <row r="741" spans="1:6" x14ac:dyDescent="0.2">
      <c r="A741" s="41">
        <v>1</v>
      </c>
      <c r="B741" s="41">
        <v>388</v>
      </c>
      <c r="C741" s="41">
        <v>1</v>
      </c>
      <c r="D741" s="41">
        <v>86</v>
      </c>
      <c r="E741" s="41">
        <v>2992</v>
      </c>
      <c r="F741" s="43">
        <v>28.74</v>
      </c>
    </row>
    <row r="742" spans="1:6" x14ac:dyDescent="0.2">
      <c r="A742" s="41">
        <v>1</v>
      </c>
      <c r="B742" s="41">
        <v>388</v>
      </c>
      <c r="C742" s="41">
        <v>1</v>
      </c>
      <c r="D742" s="41">
        <v>85</v>
      </c>
      <c r="E742" s="41">
        <v>2952</v>
      </c>
      <c r="F742" s="43">
        <v>28.79</v>
      </c>
    </row>
    <row r="743" spans="1:6" x14ac:dyDescent="0.2">
      <c r="A743" s="41">
        <v>1</v>
      </c>
      <c r="B743" s="41">
        <v>388</v>
      </c>
      <c r="C743" s="41">
        <v>1</v>
      </c>
      <c r="D743" s="41">
        <v>84</v>
      </c>
      <c r="E743" s="41">
        <v>2913</v>
      </c>
      <c r="F743" s="43">
        <v>28.83</v>
      </c>
    </row>
    <row r="744" spans="1:6" x14ac:dyDescent="0.2">
      <c r="A744" s="41">
        <v>1</v>
      </c>
      <c r="B744" s="41">
        <v>388</v>
      </c>
      <c r="C744" s="41">
        <v>1</v>
      </c>
      <c r="D744" s="41">
        <v>83</v>
      </c>
      <c r="E744" s="41">
        <v>2874</v>
      </c>
      <c r="F744" s="43">
        <v>28.88</v>
      </c>
    </row>
    <row r="745" spans="1:6" x14ac:dyDescent="0.2">
      <c r="A745" s="41">
        <v>1</v>
      </c>
      <c r="B745" s="41">
        <v>388</v>
      </c>
      <c r="C745" s="41">
        <v>1</v>
      </c>
      <c r="D745" s="34">
        <v>82</v>
      </c>
      <c r="E745" s="41">
        <v>2836</v>
      </c>
      <c r="F745" s="43">
        <v>28.91</v>
      </c>
    </row>
    <row r="746" spans="1:6" x14ac:dyDescent="0.2">
      <c r="A746" s="41">
        <v>1</v>
      </c>
      <c r="B746" s="41">
        <v>388</v>
      </c>
      <c r="C746" s="41">
        <v>1</v>
      </c>
      <c r="D746" s="34">
        <v>81</v>
      </c>
      <c r="E746" s="41">
        <v>2798</v>
      </c>
      <c r="F746" s="43">
        <v>28.95</v>
      </c>
    </row>
    <row r="747" spans="1:6" x14ac:dyDescent="0.2">
      <c r="A747" s="41">
        <v>1</v>
      </c>
      <c r="B747" s="41">
        <v>388</v>
      </c>
      <c r="C747" s="41">
        <v>1</v>
      </c>
      <c r="D747" s="34">
        <v>80</v>
      </c>
      <c r="E747" s="41">
        <v>2761</v>
      </c>
      <c r="F747" s="43">
        <v>28.98</v>
      </c>
    </row>
    <row r="748" spans="1:6" x14ac:dyDescent="0.2">
      <c r="A748" s="41">
        <v>1</v>
      </c>
      <c r="B748" s="41">
        <v>388</v>
      </c>
      <c r="C748" s="41">
        <v>1</v>
      </c>
      <c r="D748" s="34">
        <v>79</v>
      </c>
      <c r="E748" s="34">
        <v>2742</v>
      </c>
      <c r="F748" s="43">
        <v>29.01</v>
      </c>
    </row>
    <row r="749" spans="1:6" x14ac:dyDescent="0.2">
      <c r="A749" s="41">
        <v>1</v>
      </c>
      <c r="B749" s="41">
        <v>388</v>
      </c>
      <c r="C749" s="41">
        <v>1</v>
      </c>
      <c r="D749" s="34">
        <v>78</v>
      </c>
      <c r="E749" s="34">
        <v>2687</v>
      </c>
      <c r="F749" s="43">
        <v>29.03</v>
      </c>
    </row>
    <row r="750" spans="1:6" x14ac:dyDescent="0.2">
      <c r="A750" s="41">
        <v>1</v>
      </c>
      <c r="B750" s="41">
        <v>388</v>
      </c>
      <c r="C750" s="41">
        <v>1</v>
      </c>
      <c r="D750" s="34">
        <v>77</v>
      </c>
      <c r="E750" s="34">
        <v>2651</v>
      </c>
      <c r="F750" s="43">
        <v>29.05</v>
      </c>
    </row>
    <row r="751" spans="1:6" x14ac:dyDescent="0.2">
      <c r="A751" s="41">
        <v>1</v>
      </c>
      <c r="B751" s="41">
        <v>388</v>
      </c>
      <c r="C751" s="41">
        <v>1</v>
      </c>
      <c r="D751" s="34">
        <v>76</v>
      </c>
      <c r="E751" s="34">
        <v>2615</v>
      </c>
      <c r="F751" s="43">
        <v>29.07</v>
      </c>
    </row>
    <row r="752" spans="1:6" x14ac:dyDescent="0.2">
      <c r="A752" s="41">
        <v>1</v>
      </c>
      <c r="B752" s="41">
        <v>388</v>
      </c>
      <c r="C752" s="41">
        <v>1</v>
      </c>
      <c r="D752" s="34">
        <v>75</v>
      </c>
      <c r="E752" s="34">
        <v>2579</v>
      </c>
      <c r="F752" s="43">
        <v>29.08</v>
      </c>
    </row>
    <row r="753" spans="1:6" x14ac:dyDescent="0.2">
      <c r="A753" s="41">
        <v>1</v>
      </c>
      <c r="B753" s="41">
        <v>388</v>
      </c>
      <c r="C753" s="41">
        <v>1</v>
      </c>
      <c r="D753" s="34">
        <v>74</v>
      </c>
      <c r="E753" s="34">
        <v>2544</v>
      </c>
      <c r="F753" s="43">
        <v>29.09</v>
      </c>
    </row>
    <row r="754" spans="1:6" x14ac:dyDescent="0.2">
      <c r="A754" s="41">
        <v>1</v>
      </c>
      <c r="B754" s="41">
        <v>388</v>
      </c>
      <c r="C754" s="41">
        <v>1</v>
      </c>
      <c r="D754" s="41">
        <v>73</v>
      </c>
      <c r="E754" s="41">
        <v>2509</v>
      </c>
      <c r="F754" s="43">
        <v>29.09</v>
      </c>
    </row>
    <row r="755" spans="1:6" x14ac:dyDescent="0.2">
      <c r="A755" s="41">
        <v>1</v>
      </c>
      <c r="B755" s="41">
        <v>388</v>
      </c>
      <c r="C755" s="41">
        <v>1</v>
      </c>
      <c r="D755" s="41">
        <v>72</v>
      </c>
      <c r="E755" s="41">
        <v>2475</v>
      </c>
      <c r="F755" s="43">
        <v>29.09</v>
      </c>
    </row>
    <row r="756" spans="1:6" x14ac:dyDescent="0.2">
      <c r="A756" s="34">
        <v>1</v>
      </c>
      <c r="B756" s="34">
        <v>388</v>
      </c>
      <c r="C756" s="34">
        <v>1</v>
      </c>
      <c r="D756" s="34">
        <v>71</v>
      </c>
      <c r="E756" s="34">
        <v>2441</v>
      </c>
      <c r="F756" s="43">
        <v>29.09</v>
      </c>
    </row>
    <row r="757" spans="1:6" x14ac:dyDescent="0.2">
      <c r="A757" s="104">
        <v>1</v>
      </c>
      <c r="B757" s="117">
        <v>387</v>
      </c>
      <c r="C757" s="118">
        <v>3</v>
      </c>
      <c r="D757" s="118">
        <v>79</v>
      </c>
      <c r="E757" s="118">
        <v>2806</v>
      </c>
      <c r="F757" s="121">
        <v>28.15</v>
      </c>
    </row>
    <row r="758" spans="1:6" x14ac:dyDescent="0.2">
      <c r="A758" s="104">
        <v>1</v>
      </c>
      <c r="B758" s="117">
        <v>387</v>
      </c>
      <c r="C758" s="118">
        <v>3</v>
      </c>
      <c r="D758" s="118">
        <v>78</v>
      </c>
      <c r="E758" s="118">
        <v>2767</v>
      </c>
      <c r="F758" s="121">
        <v>28.19</v>
      </c>
    </row>
    <row r="759" spans="1:6" x14ac:dyDescent="0.2">
      <c r="A759" s="34">
        <v>1</v>
      </c>
      <c r="B759" s="34">
        <v>387</v>
      </c>
      <c r="C759" s="34">
        <v>3</v>
      </c>
      <c r="D759" s="34">
        <v>77</v>
      </c>
      <c r="E759" s="34">
        <v>2729</v>
      </c>
      <c r="F759" s="43">
        <v>28.22</v>
      </c>
    </row>
    <row r="760" spans="1:6" x14ac:dyDescent="0.2">
      <c r="A760" s="34">
        <v>1</v>
      </c>
      <c r="B760" s="34">
        <v>387</v>
      </c>
      <c r="C760" s="34">
        <v>3</v>
      </c>
      <c r="D760" s="34">
        <v>76</v>
      </c>
      <c r="E760" s="34">
        <v>2691</v>
      </c>
      <c r="F760" s="43">
        <v>28.25</v>
      </c>
    </row>
    <row r="761" spans="1:6" x14ac:dyDescent="0.2">
      <c r="A761" s="34">
        <v>1</v>
      </c>
      <c r="B761" s="34">
        <v>387</v>
      </c>
      <c r="C761" s="34">
        <v>3</v>
      </c>
      <c r="D761" s="34">
        <v>75</v>
      </c>
      <c r="E761" s="34">
        <v>2653</v>
      </c>
      <c r="F761" s="43">
        <v>28.27</v>
      </c>
    </row>
    <row r="762" spans="1:6" x14ac:dyDescent="0.2">
      <c r="A762" s="34">
        <v>1</v>
      </c>
      <c r="B762" s="34">
        <v>387</v>
      </c>
      <c r="C762" s="34">
        <v>3</v>
      </c>
      <c r="D762" s="34">
        <v>74</v>
      </c>
      <c r="E762" s="34">
        <v>2616</v>
      </c>
      <c r="F762" s="43">
        <v>28.29</v>
      </c>
    </row>
    <row r="763" spans="1:6" x14ac:dyDescent="0.2">
      <c r="A763" s="34">
        <v>1</v>
      </c>
      <c r="B763" s="34">
        <v>387</v>
      </c>
      <c r="C763" s="34">
        <v>3</v>
      </c>
      <c r="D763" s="34">
        <v>73</v>
      </c>
      <c r="E763" s="34">
        <v>2579</v>
      </c>
      <c r="F763" s="43">
        <v>28.31</v>
      </c>
    </row>
    <row r="764" spans="1:6" x14ac:dyDescent="0.2">
      <c r="A764" s="34">
        <v>1</v>
      </c>
      <c r="B764" s="34">
        <v>387</v>
      </c>
      <c r="C764" s="34">
        <v>3</v>
      </c>
      <c r="D764" s="34">
        <v>72</v>
      </c>
      <c r="E764" s="34">
        <v>2542</v>
      </c>
      <c r="F764" s="43">
        <v>28.32</v>
      </c>
    </row>
    <row r="765" spans="1:6" x14ac:dyDescent="0.2">
      <c r="A765" s="41">
        <v>1</v>
      </c>
      <c r="B765" s="41">
        <v>387</v>
      </c>
      <c r="C765" s="41">
        <v>3</v>
      </c>
      <c r="D765" s="34">
        <v>68</v>
      </c>
      <c r="E765" s="34">
        <v>2401</v>
      </c>
      <c r="F765" s="43">
        <v>28.33</v>
      </c>
    </row>
    <row r="766" spans="1:6" x14ac:dyDescent="0.2">
      <c r="A766" s="41">
        <v>1</v>
      </c>
      <c r="B766" s="41">
        <v>387</v>
      </c>
      <c r="C766" s="41">
        <v>3</v>
      </c>
      <c r="D766" s="34">
        <v>67</v>
      </c>
      <c r="E766" s="34">
        <v>2366</v>
      </c>
      <c r="F766" s="43">
        <v>28.32</v>
      </c>
    </row>
    <row r="767" spans="1:6" x14ac:dyDescent="0.2">
      <c r="A767" s="41">
        <v>1</v>
      </c>
      <c r="B767" s="41">
        <v>387</v>
      </c>
      <c r="C767" s="41">
        <v>3</v>
      </c>
      <c r="D767" s="34">
        <v>66</v>
      </c>
      <c r="E767" s="34">
        <v>2332</v>
      </c>
      <c r="F767" s="43">
        <v>28.3</v>
      </c>
    </row>
    <row r="768" spans="1:6" x14ac:dyDescent="0.2">
      <c r="A768" s="41">
        <v>1</v>
      </c>
      <c r="B768" s="41">
        <v>387</v>
      </c>
      <c r="C768" s="41">
        <v>3</v>
      </c>
      <c r="D768" s="34">
        <v>65</v>
      </c>
      <c r="E768" s="34">
        <v>2298</v>
      </c>
      <c r="F768" s="43">
        <v>28.29</v>
      </c>
    </row>
    <row r="769" spans="1:6" x14ac:dyDescent="0.2">
      <c r="A769" s="41">
        <v>1</v>
      </c>
      <c r="B769" s="41">
        <v>387</v>
      </c>
      <c r="C769" s="41">
        <v>3</v>
      </c>
      <c r="D769" s="34">
        <v>64</v>
      </c>
      <c r="E769" s="34">
        <v>2264</v>
      </c>
      <c r="F769" s="43">
        <v>28.26</v>
      </c>
    </row>
    <row r="770" spans="1:6" x14ac:dyDescent="0.2">
      <c r="A770" s="41">
        <v>1</v>
      </c>
      <c r="B770" s="41">
        <v>387</v>
      </c>
      <c r="C770" s="41">
        <v>3</v>
      </c>
      <c r="D770" s="34">
        <v>63</v>
      </c>
      <c r="E770" s="34">
        <v>2231</v>
      </c>
      <c r="F770" s="43">
        <v>28.24</v>
      </c>
    </row>
    <row r="771" spans="1:6" x14ac:dyDescent="0.2">
      <c r="A771" s="41">
        <v>1</v>
      </c>
      <c r="B771" s="41">
        <v>387</v>
      </c>
      <c r="C771" s="41">
        <v>3</v>
      </c>
      <c r="D771" s="41">
        <v>62</v>
      </c>
      <c r="E771" s="41">
        <v>2198</v>
      </c>
      <c r="F771" s="43">
        <v>28.21</v>
      </c>
    </row>
    <row r="772" spans="1:6" x14ac:dyDescent="0.2">
      <c r="A772" s="41">
        <v>1</v>
      </c>
      <c r="B772" s="41">
        <v>387</v>
      </c>
      <c r="C772" s="41">
        <v>3</v>
      </c>
      <c r="D772" s="41">
        <v>61</v>
      </c>
      <c r="E772" s="41">
        <v>2165</v>
      </c>
      <c r="F772" s="43">
        <v>28.17</v>
      </c>
    </row>
    <row r="773" spans="1:6" x14ac:dyDescent="0.2">
      <c r="A773" s="41">
        <v>1</v>
      </c>
      <c r="B773" s="41">
        <v>387</v>
      </c>
      <c r="C773" s="41">
        <v>3</v>
      </c>
      <c r="D773" s="41">
        <v>60</v>
      </c>
      <c r="E773" s="41">
        <v>2133</v>
      </c>
      <c r="F773" s="43">
        <v>28.13</v>
      </c>
    </row>
    <row r="774" spans="1:6" x14ac:dyDescent="0.2">
      <c r="A774" s="41">
        <v>1</v>
      </c>
      <c r="B774" s="41">
        <v>387</v>
      </c>
      <c r="C774" s="41">
        <v>3</v>
      </c>
      <c r="D774" s="41">
        <v>59</v>
      </c>
      <c r="E774" s="41">
        <v>2101</v>
      </c>
      <c r="F774" s="43">
        <v>28.08</v>
      </c>
    </row>
    <row r="775" spans="1:6" x14ac:dyDescent="0.2">
      <c r="A775" s="41">
        <v>1</v>
      </c>
      <c r="B775" s="41">
        <v>387</v>
      </c>
      <c r="C775" s="41">
        <v>3</v>
      </c>
      <c r="D775" s="41">
        <v>58</v>
      </c>
      <c r="E775" s="41">
        <v>2069</v>
      </c>
      <c r="F775" s="43">
        <v>28.03</v>
      </c>
    </row>
    <row r="776" spans="1:6" x14ac:dyDescent="0.2">
      <c r="A776" s="41">
        <v>1</v>
      </c>
      <c r="B776" s="41">
        <v>387</v>
      </c>
      <c r="C776" s="41">
        <v>3</v>
      </c>
      <c r="D776" s="41">
        <v>57</v>
      </c>
      <c r="E776" s="41">
        <v>2037</v>
      </c>
      <c r="F776" s="43">
        <v>27.98</v>
      </c>
    </row>
    <row r="777" spans="1:6" x14ac:dyDescent="0.2">
      <c r="A777" s="41">
        <v>1</v>
      </c>
      <c r="B777" s="41">
        <v>387</v>
      </c>
      <c r="C777" s="41">
        <v>3</v>
      </c>
      <c r="D777" s="41">
        <v>56</v>
      </c>
      <c r="E777" s="41">
        <v>2006</v>
      </c>
      <c r="F777" s="43">
        <v>27.92</v>
      </c>
    </row>
    <row r="778" spans="1:6" x14ac:dyDescent="0.2">
      <c r="A778" s="41">
        <v>1</v>
      </c>
      <c r="B778" s="41">
        <v>387</v>
      </c>
      <c r="C778" s="41">
        <v>3</v>
      </c>
      <c r="D778" s="41">
        <v>55</v>
      </c>
      <c r="E778" s="41">
        <v>1975</v>
      </c>
      <c r="F778" s="43">
        <v>28.75</v>
      </c>
    </row>
    <row r="779" spans="1:6" x14ac:dyDescent="0.2">
      <c r="A779" s="41">
        <v>1</v>
      </c>
      <c r="B779" s="41">
        <v>387</v>
      </c>
      <c r="C779" s="41">
        <v>2</v>
      </c>
      <c r="D779" s="34">
        <v>87</v>
      </c>
      <c r="E779" s="34">
        <v>3092</v>
      </c>
      <c r="F779" s="43">
        <v>28.14</v>
      </c>
    </row>
    <row r="780" spans="1:6" x14ac:dyDescent="0.2">
      <c r="A780" s="41">
        <v>1</v>
      </c>
      <c r="B780" s="41">
        <v>387</v>
      </c>
      <c r="C780" s="41">
        <v>2</v>
      </c>
      <c r="D780" s="34">
        <v>86</v>
      </c>
      <c r="E780" s="34">
        <v>3051</v>
      </c>
      <c r="F780" s="43">
        <v>28.19</v>
      </c>
    </row>
    <row r="781" spans="1:6" x14ac:dyDescent="0.2">
      <c r="A781" s="41">
        <v>1</v>
      </c>
      <c r="B781" s="41">
        <v>387</v>
      </c>
      <c r="C781" s="41">
        <v>2</v>
      </c>
      <c r="D781" s="34">
        <v>85</v>
      </c>
      <c r="E781" s="34">
        <v>3010</v>
      </c>
      <c r="F781" s="43">
        <v>28.24</v>
      </c>
    </row>
    <row r="782" spans="1:6" x14ac:dyDescent="0.2">
      <c r="A782" s="41">
        <v>1</v>
      </c>
      <c r="B782" s="41">
        <v>387</v>
      </c>
      <c r="C782" s="41">
        <v>2</v>
      </c>
      <c r="D782" s="34">
        <v>84</v>
      </c>
      <c r="E782" s="34">
        <v>2969</v>
      </c>
      <c r="F782" s="43">
        <v>28.29</v>
      </c>
    </row>
    <row r="783" spans="1:6" x14ac:dyDescent="0.2">
      <c r="A783" s="41">
        <v>1</v>
      </c>
      <c r="B783" s="41">
        <v>387</v>
      </c>
      <c r="C783" s="41">
        <v>2</v>
      </c>
      <c r="D783" s="34">
        <v>83</v>
      </c>
      <c r="E783" s="34">
        <v>2929</v>
      </c>
      <c r="F783" s="43">
        <v>28.34</v>
      </c>
    </row>
    <row r="784" spans="1:6" x14ac:dyDescent="0.2">
      <c r="A784" s="41">
        <v>1</v>
      </c>
      <c r="B784" s="41">
        <v>387</v>
      </c>
      <c r="C784" s="41">
        <v>2</v>
      </c>
      <c r="D784" s="34">
        <v>82</v>
      </c>
      <c r="E784" s="34">
        <v>2889</v>
      </c>
      <c r="F784" s="43">
        <v>28.38</v>
      </c>
    </row>
    <row r="785" spans="1:6" x14ac:dyDescent="0.2">
      <c r="A785" s="41">
        <v>1</v>
      </c>
      <c r="B785" s="41">
        <v>387</v>
      </c>
      <c r="C785" s="41">
        <v>2</v>
      </c>
      <c r="D785" s="34">
        <v>81</v>
      </c>
      <c r="E785" s="34">
        <v>2850</v>
      </c>
      <c r="F785" s="43">
        <v>28.42</v>
      </c>
    </row>
    <row r="786" spans="1:6" x14ac:dyDescent="0.2">
      <c r="A786" s="41">
        <v>1</v>
      </c>
      <c r="B786" s="41">
        <v>387</v>
      </c>
      <c r="C786" s="41">
        <v>2</v>
      </c>
      <c r="D786" s="34">
        <v>80</v>
      </c>
      <c r="E786" s="34">
        <v>2811</v>
      </c>
      <c r="F786" s="43">
        <v>28.46</v>
      </c>
    </row>
    <row r="787" spans="1:6" x14ac:dyDescent="0.2">
      <c r="A787" s="41">
        <v>1</v>
      </c>
      <c r="B787" s="41">
        <v>387</v>
      </c>
      <c r="C787" s="41">
        <v>2</v>
      </c>
      <c r="D787" s="34">
        <v>79</v>
      </c>
      <c r="E787" s="34">
        <v>2773</v>
      </c>
      <c r="F787" s="43">
        <v>28.49</v>
      </c>
    </row>
    <row r="788" spans="1:6" x14ac:dyDescent="0.2">
      <c r="A788" s="41">
        <v>1</v>
      </c>
      <c r="B788" s="41">
        <v>387</v>
      </c>
      <c r="C788" s="41">
        <v>2</v>
      </c>
      <c r="D788" s="34">
        <v>78</v>
      </c>
      <c r="E788" s="34">
        <v>2735</v>
      </c>
      <c r="F788" s="43">
        <v>28.52</v>
      </c>
    </row>
    <row r="789" spans="1:6" x14ac:dyDescent="0.2">
      <c r="A789" s="41">
        <v>1</v>
      </c>
      <c r="B789" s="41">
        <v>387</v>
      </c>
      <c r="C789" s="41">
        <v>2</v>
      </c>
      <c r="D789" s="34">
        <v>77</v>
      </c>
      <c r="E789" s="34">
        <v>2697</v>
      </c>
      <c r="F789" s="43">
        <v>28.55</v>
      </c>
    </row>
    <row r="790" spans="1:6" x14ac:dyDescent="0.2">
      <c r="A790" s="41">
        <v>1</v>
      </c>
      <c r="B790" s="41">
        <v>387</v>
      </c>
      <c r="C790" s="41">
        <v>2</v>
      </c>
      <c r="D790" s="34">
        <v>76</v>
      </c>
      <c r="E790" s="34">
        <v>2660</v>
      </c>
      <c r="F790" s="43">
        <v>28.57</v>
      </c>
    </row>
    <row r="791" spans="1:6" x14ac:dyDescent="0.2">
      <c r="A791" s="41">
        <v>1</v>
      </c>
      <c r="B791" s="41">
        <v>387</v>
      </c>
      <c r="C791" s="41">
        <v>2</v>
      </c>
      <c r="D791" s="34">
        <v>75</v>
      </c>
      <c r="E791" s="34">
        <v>2623</v>
      </c>
      <c r="F791" s="43">
        <v>28.6</v>
      </c>
    </row>
    <row r="792" spans="1:6" x14ac:dyDescent="0.2">
      <c r="A792" s="41">
        <v>1</v>
      </c>
      <c r="B792" s="41">
        <v>387</v>
      </c>
      <c r="C792" s="41">
        <v>2</v>
      </c>
      <c r="D792" s="34">
        <v>74</v>
      </c>
      <c r="E792" s="34">
        <v>2586</v>
      </c>
      <c r="F792" s="43">
        <v>28.61</v>
      </c>
    </row>
    <row r="793" spans="1:6" x14ac:dyDescent="0.2">
      <c r="A793" s="41">
        <v>1</v>
      </c>
      <c r="B793" s="41">
        <v>387</v>
      </c>
      <c r="C793" s="41">
        <v>2</v>
      </c>
      <c r="D793" s="34">
        <v>73</v>
      </c>
      <c r="E793" s="34">
        <v>2550</v>
      </c>
      <c r="F793" s="43">
        <v>28.63</v>
      </c>
    </row>
    <row r="794" spans="1:6" x14ac:dyDescent="0.2">
      <c r="A794" s="41">
        <v>1</v>
      </c>
      <c r="B794" s="41">
        <v>387</v>
      </c>
      <c r="C794" s="41">
        <v>2</v>
      </c>
      <c r="D794" s="34">
        <v>72</v>
      </c>
      <c r="E794" s="34">
        <v>2514</v>
      </c>
      <c r="F794" s="43">
        <v>28.64</v>
      </c>
    </row>
    <row r="795" spans="1:6" x14ac:dyDescent="0.2">
      <c r="A795" s="41">
        <v>1</v>
      </c>
      <c r="B795" s="41">
        <v>387</v>
      </c>
      <c r="C795" s="41">
        <v>2</v>
      </c>
      <c r="D795" s="34">
        <v>71</v>
      </c>
      <c r="E795" s="34">
        <v>2479</v>
      </c>
      <c r="F795" s="43">
        <v>28.64</v>
      </c>
    </row>
    <row r="796" spans="1:6" x14ac:dyDescent="0.2">
      <c r="A796" s="41">
        <v>1</v>
      </c>
      <c r="B796" s="41">
        <v>387</v>
      </c>
      <c r="C796" s="41">
        <v>2</v>
      </c>
      <c r="D796" s="34">
        <v>70</v>
      </c>
      <c r="E796" s="34">
        <v>2444</v>
      </c>
      <c r="F796" s="43">
        <v>28.64</v>
      </c>
    </row>
    <row r="797" spans="1:6" x14ac:dyDescent="0.2">
      <c r="A797" s="34">
        <v>1</v>
      </c>
      <c r="B797" s="34">
        <v>387</v>
      </c>
      <c r="C797" s="34">
        <v>2</v>
      </c>
      <c r="D797" s="34">
        <v>69</v>
      </c>
      <c r="E797" s="34">
        <v>2409</v>
      </c>
      <c r="F797" s="43">
        <v>28.64</v>
      </c>
    </row>
    <row r="798" spans="1:6" x14ac:dyDescent="0.2">
      <c r="A798" s="41">
        <v>1</v>
      </c>
      <c r="B798" s="41">
        <v>387</v>
      </c>
      <c r="C798" s="41">
        <v>2</v>
      </c>
      <c r="D798" s="41">
        <v>53</v>
      </c>
      <c r="E798" s="41">
        <v>1895</v>
      </c>
      <c r="F798" s="43">
        <v>27.97</v>
      </c>
    </row>
    <row r="799" spans="1:6" x14ac:dyDescent="0.2">
      <c r="A799" s="41">
        <v>1</v>
      </c>
      <c r="B799" s="41">
        <v>387</v>
      </c>
      <c r="C799" s="41">
        <v>2</v>
      </c>
      <c r="D799" s="41">
        <v>52</v>
      </c>
      <c r="E799" s="41">
        <v>1865</v>
      </c>
      <c r="F799" s="43">
        <v>27.89</v>
      </c>
    </row>
    <row r="800" spans="1:6" x14ac:dyDescent="0.2">
      <c r="A800" s="41">
        <v>1</v>
      </c>
      <c r="B800" s="41">
        <v>387</v>
      </c>
      <c r="C800" s="41">
        <v>2</v>
      </c>
      <c r="D800" s="41">
        <v>51</v>
      </c>
      <c r="E800" s="41">
        <v>1835</v>
      </c>
      <c r="F800" s="43">
        <v>27.8</v>
      </c>
    </row>
    <row r="801" spans="1:6" x14ac:dyDescent="0.2">
      <c r="A801" s="41">
        <v>1</v>
      </c>
      <c r="B801" s="41">
        <v>387</v>
      </c>
      <c r="C801" s="41">
        <v>2</v>
      </c>
      <c r="D801" s="41">
        <v>50</v>
      </c>
      <c r="E801" s="41">
        <v>1805</v>
      </c>
      <c r="F801" s="43">
        <v>27.7</v>
      </c>
    </row>
    <row r="802" spans="1:6" x14ac:dyDescent="0.2">
      <c r="A802" s="41">
        <v>1</v>
      </c>
      <c r="B802" s="41">
        <v>387</v>
      </c>
      <c r="C802" s="41">
        <v>2</v>
      </c>
      <c r="D802" s="41">
        <v>49</v>
      </c>
      <c r="E802" s="41">
        <v>1775</v>
      </c>
      <c r="F802" s="43">
        <v>27.6</v>
      </c>
    </row>
    <row r="803" spans="1:6" x14ac:dyDescent="0.2">
      <c r="A803" s="41">
        <v>1</v>
      </c>
      <c r="B803" s="41">
        <v>387</v>
      </c>
      <c r="C803" s="41">
        <v>2</v>
      </c>
      <c r="D803" s="41">
        <v>48</v>
      </c>
      <c r="E803" s="41">
        <v>1746</v>
      </c>
      <c r="F803" s="43">
        <v>27.5</v>
      </c>
    </row>
    <row r="804" spans="1:6" x14ac:dyDescent="0.2">
      <c r="A804" s="41">
        <v>1</v>
      </c>
      <c r="B804" s="41">
        <v>387</v>
      </c>
      <c r="C804" s="41">
        <v>2</v>
      </c>
      <c r="D804" s="41">
        <v>47</v>
      </c>
      <c r="E804" s="41">
        <v>1716</v>
      </c>
      <c r="F804" s="43">
        <v>27.38</v>
      </c>
    </row>
    <row r="805" spans="1:6" x14ac:dyDescent="0.2">
      <c r="A805" s="41">
        <v>1</v>
      </c>
      <c r="B805" s="41">
        <v>387</v>
      </c>
      <c r="C805" s="41">
        <v>1</v>
      </c>
      <c r="D805" s="41">
        <v>89</v>
      </c>
      <c r="E805" s="41">
        <v>3122</v>
      </c>
      <c r="F805" s="43">
        <v>28.5</v>
      </c>
    </row>
    <row r="806" spans="1:6" x14ac:dyDescent="0.2">
      <c r="A806" s="41">
        <v>1</v>
      </c>
      <c r="B806" s="41">
        <v>387</v>
      </c>
      <c r="C806" s="41">
        <v>1</v>
      </c>
      <c r="D806" s="41">
        <v>88</v>
      </c>
      <c r="E806" s="41">
        <v>3081</v>
      </c>
      <c r="F806" s="43">
        <v>28.56</v>
      </c>
    </row>
    <row r="807" spans="1:6" x14ac:dyDescent="0.2">
      <c r="A807" s="41">
        <v>1</v>
      </c>
      <c r="B807" s="41">
        <v>387</v>
      </c>
      <c r="C807" s="41">
        <v>1</v>
      </c>
      <c r="D807" s="41">
        <v>87</v>
      </c>
      <c r="E807" s="41">
        <v>3041</v>
      </c>
      <c r="F807" s="43">
        <v>28.61</v>
      </c>
    </row>
    <row r="808" spans="1:6" x14ac:dyDescent="0.2">
      <c r="A808" s="41">
        <v>1</v>
      </c>
      <c r="B808" s="41">
        <v>387</v>
      </c>
      <c r="C808" s="41">
        <v>1</v>
      </c>
      <c r="D808" s="41">
        <v>86</v>
      </c>
      <c r="E808" s="41">
        <v>3000</v>
      </c>
      <c r="F808" s="43">
        <v>28.66</v>
      </c>
    </row>
    <row r="809" spans="1:6" x14ac:dyDescent="0.2">
      <c r="A809" s="41">
        <v>1</v>
      </c>
      <c r="B809" s="41">
        <v>387</v>
      </c>
      <c r="C809" s="41">
        <v>1</v>
      </c>
      <c r="D809" s="41">
        <v>85</v>
      </c>
      <c r="E809" s="41">
        <v>2961</v>
      </c>
      <c r="F809" s="43">
        <v>28.71</v>
      </c>
    </row>
    <row r="810" spans="1:6" x14ac:dyDescent="0.2">
      <c r="A810" s="41">
        <v>1</v>
      </c>
      <c r="B810" s="41">
        <v>387</v>
      </c>
      <c r="C810" s="41">
        <v>1</v>
      </c>
      <c r="D810" s="41">
        <v>84</v>
      </c>
      <c r="E810" s="41">
        <v>2921</v>
      </c>
      <c r="F810" s="43">
        <v>28.75</v>
      </c>
    </row>
    <row r="811" spans="1:6" x14ac:dyDescent="0.2">
      <c r="A811" s="41">
        <v>1</v>
      </c>
      <c r="B811" s="41">
        <v>387</v>
      </c>
      <c r="C811" s="41">
        <v>1</v>
      </c>
      <c r="D811" s="34">
        <v>83</v>
      </c>
      <c r="E811" s="41">
        <v>2882</v>
      </c>
      <c r="F811" s="43">
        <v>28.79</v>
      </c>
    </row>
    <row r="812" spans="1:6" x14ac:dyDescent="0.2">
      <c r="A812" s="41">
        <v>1</v>
      </c>
      <c r="B812" s="41">
        <v>387</v>
      </c>
      <c r="C812" s="41">
        <v>1</v>
      </c>
      <c r="D812" s="34">
        <v>82</v>
      </c>
      <c r="E812" s="41">
        <v>2844</v>
      </c>
      <c r="F812" s="43">
        <v>28.83</v>
      </c>
    </row>
    <row r="813" spans="1:6" x14ac:dyDescent="0.2">
      <c r="A813" s="41">
        <v>1</v>
      </c>
      <c r="B813" s="41">
        <v>387</v>
      </c>
      <c r="C813" s="41">
        <v>1</v>
      </c>
      <c r="D813" s="34">
        <v>81</v>
      </c>
      <c r="E813" s="41">
        <v>2806</v>
      </c>
      <c r="F813" s="43">
        <v>28.87</v>
      </c>
    </row>
    <row r="814" spans="1:6" x14ac:dyDescent="0.2">
      <c r="A814" s="41">
        <v>1</v>
      </c>
      <c r="B814" s="41">
        <v>387</v>
      </c>
      <c r="C814" s="41">
        <v>1</v>
      </c>
      <c r="D814" s="34">
        <v>80</v>
      </c>
      <c r="E814" s="41">
        <v>2768</v>
      </c>
      <c r="F814" s="43">
        <v>28.9</v>
      </c>
    </row>
    <row r="815" spans="1:6" x14ac:dyDescent="0.2">
      <c r="A815" s="41">
        <v>1</v>
      </c>
      <c r="B815" s="41">
        <v>387</v>
      </c>
      <c r="C815" s="41">
        <v>1</v>
      </c>
      <c r="D815" s="34">
        <v>79</v>
      </c>
      <c r="E815" s="34">
        <v>2731</v>
      </c>
      <c r="F815" s="43">
        <v>28.93</v>
      </c>
    </row>
    <row r="816" spans="1:6" x14ac:dyDescent="0.2">
      <c r="A816" s="41">
        <v>1</v>
      </c>
      <c r="B816" s="41">
        <v>387</v>
      </c>
      <c r="C816" s="41">
        <v>1</v>
      </c>
      <c r="D816" s="34">
        <v>78</v>
      </c>
      <c r="E816" s="34">
        <v>2694</v>
      </c>
      <c r="F816" s="43">
        <v>28.95</v>
      </c>
    </row>
    <row r="817" spans="1:6" x14ac:dyDescent="0.2">
      <c r="A817" s="41">
        <v>1</v>
      </c>
      <c r="B817" s="41">
        <v>387</v>
      </c>
      <c r="C817" s="41">
        <v>1</v>
      </c>
      <c r="D817" s="34">
        <v>77</v>
      </c>
      <c r="E817" s="34">
        <v>2658</v>
      </c>
      <c r="F817" s="43">
        <v>28.97</v>
      </c>
    </row>
    <row r="818" spans="1:6" x14ac:dyDescent="0.2">
      <c r="A818" s="41">
        <v>1</v>
      </c>
      <c r="B818" s="41">
        <v>387</v>
      </c>
      <c r="C818" s="41">
        <v>1</v>
      </c>
      <c r="D818" s="34">
        <v>76</v>
      </c>
      <c r="E818" s="34">
        <v>2622</v>
      </c>
      <c r="F818" s="43">
        <v>28.99</v>
      </c>
    </row>
    <row r="819" spans="1:6" x14ac:dyDescent="0.2">
      <c r="A819" s="41">
        <v>1</v>
      </c>
      <c r="B819" s="41">
        <v>387</v>
      </c>
      <c r="C819" s="41">
        <v>1</v>
      </c>
      <c r="D819" s="34">
        <v>75</v>
      </c>
      <c r="E819" s="34">
        <v>2586</v>
      </c>
      <c r="F819" s="43">
        <v>29</v>
      </c>
    </row>
    <row r="820" spans="1:6" x14ac:dyDescent="0.2">
      <c r="A820" s="41">
        <v>1</v>
      </c>
      <c r="B820" s="41">
        <v>387</v>
      </c>
      <c r="C820" s="41">
        <v>1</v>
      </c>
      <c r="D820" s="34">
        <v>74</v>
      </c>
      <c r="E820" s="34">
        <v>2550</v>
      </c>
      <c r="F820" s="43">
        <v>29.01</v>
      </c>
    </row>
    <row r="821" spans="1:6" x14ac:dyDescent="0.2">
      <c r="A821" s="41">
        <v>1</v>
      </c>
      <c r="B821" s="41">
        <v>387</v>
      </c>
      <c r="C821" s="41">
        <v>1</v>
      </c>
      <c r="D821" s="41">
        <v>73</v>
      </c>
      <c r="E821" s="41">
        <v>2516</v>
      </c>
      <c r="F821" s="43">
        <v>29.02</v>
      </c>
    </row>
    <row r="822" spans="1:6" x14ac:dyDescent="0.2">
      <c r="A822" s="41">
        <v>1</v>
      </c>
      <c r="B822" s="41">
        <v>387</v>
      </c>
      <c r="C822" s="41">
        <v>1</v>
      </c>
      <c r="D822" s="41">
        <v>72</v>
      </c>
      <c r="E822" s="41">
        <v>2481</v>
      </c>
      <c r="F822" s="43">
        <v>29.02</v>
      </c>
    </row>
    <row r="823" spans="1:6" x14ac:dyDescent="0.2">
      <c r="A823" s="34">
        <v>1</v>
      </c>
      <c r="B823" s="34">
        <v>386</v>
      </c>
      <c r="C823" s="34">
        <v>3</v>
      </c>
      <c r="D823" s="34">
        <v>56</v>
      </c>
      <c r="E823" s="34">
        <v>2010</v>
      </c>
      <c r="F823" s="43">
        <v>27.86</v>
      </c>
    </row>
    <row r="824" spans="1:6" x14ac:dyDescent="0.2">
      <c r="A824" s="34">
        <v>1</v>
      </c>
      <c r="B824" s="34">
        <v>386</v>
      </c>
      <c r="C824" s="34">
        <v>3</v>
      </c>
      <c r="D824" s="34">
        <f>D823-1</f>
        <v>55</v>
      </c>
      <c r="E824" s="34">
        <v>1979</v>
      </c>
      <c r="F824" s="41">
        <v>27.79</v>
      </c>
    </row>
    <row r="825" spans="1:6" x14ac:dyDescent="0.2">
      <c r="A825" s="34">
        <v>1</v>
      </c>
      <c r="B825" s="34">
        <v>386</v>
      </c>
      <c r="C825" s="34">
        <v>3</v>
      </c>
      <c r="D825" s="34">
        <f>D824-1</f>
        <v>54</v>
      </c>
      <c r="E825" s="34">
        <v>1948</v>
      </c>
      <c r="F825" s="43">
        <v>27.72</v>
      </c>
    </row>
    <row r="826" spans="1:6" x14ac:dyDescent="0.2">
      <c r="A826" s="34">
        <v>1</v>
      </c>
      <c r="B826" s="34">
        <v>386</v>
      </c>
      <c r="C826" s="34">
        <v>3</v>
      </c>
      <c r="D826" s="34">
        <f>D825-1</f>
        <v>53</v>
      </c>
      <c r="E826" s="34">
        <v>1917</v>
      </c>
      <c r="F826" s="43">
        <v>27.65</v>
      </c>
    </row>
    <row r="827" spans="1:6" x14ac:dyDescent="0.2">
      <c r="A827" s="34">
        <v>1</v>
      </c>
      <c r="B827" s="34">
        <v>386</v>
      </c>
      <c r="C827" s="34">
        <v>3</v>
      </c>
      <c r="D827" s="34">
        <f>D826-1</f>
        <v>52</v>
      </c>
      <c r="E827" s="34">
        <v>1886</v>
      </c>
      <c r="F827" s="43">
        <v>27.57</v>
      </c>
    </row>
    <row r="828" spans="1:6" x14ac:dyDescent="0.2">
      <c r="A828" s="34">
        <v>1</v>
      </c>
      <c r="B828" s="34">
        <v>386</v>
      </c>
      <c r="C828" s="34">
        <v>2</v>
      </c>
      <c r="D828" s="34">
        <v>88</v>
      </c>
      <c r="E828" s="34">
        <v>0</v>
      </c>
      <c r="F828" s="43">
        <v>0</v>
      </c>
    </row>
    <row r="829" spans="1:6" x14ac:dyDescent="0.2">
      <c r="A829" s="41">
        <v>1</v>
      </c>
      <c r="B829" s="41">
        <v>386</v>
      </c>
      <c r="C829" s="41">
        <v>2</v>
      </c>
      <c r="D829" s="34">
        <v>87</v>
      </c>
      <c r="E829" s="34">
        <v>3103</v>
      </c>
      <c r="F829" s="43">
        <v>28.04</v>
      </c>
    </row>
    <row r="830" spans="1:6" x14ac:dyDescent="0.2">
      <c r="A830" s="41">
        <v>1</v>
      </c>
      <c r="B830" s="41">
        <v>386</v>
      </c>
      <c r="C830" s="41">
        <v>2</v>
      </c>
      <c r="D830" s="34">
        <v>86</v>
      </c>
      <c r="E830" s="34">
        <v>3061</v>
      </c>
      <c r="F830" s="43">
        <v>28.1</v>
      </c>
    </row>
    <row r="831" spans="1:6" x14ac:dyDescent="0.2">
      <c r="A831" s="41">
        <v>1</v>
      </c>
      <c r="B831" s="41">
        <v>386</v>
      </c>
      <c r="C831" s="41">
        <v>2</v>
      </c>
      <c r="D831" s="34">
        <v>85</v>
      </c>
      <c r="E831" s="34">
        <v>3020</v>
      </c>
      <c r="F831" s="43">
        <v>28.15</v>
      </c>
    </row>
    <row r="832" spans="1:6" x14ac:dyDescent="0.2">
      <c r="A832" s="41">
        <v>1</v>
      </c>
      <c r="B832" s="41">
        <v>386</v>
      </c>
      <c r="C832" s="41">
        <v>2</v>
      </c>
      <c r="D832" s="34">
        <v>84</v>
      </c>
      <c r="E832" s="34">
        <v>2979</v>
      </c>
      <c r="F832" s="43">
        <v>28.2</v>
      </c>
    </row>
    <row r="833" spans="1:6" x14ac:dyDescent="0.2">
      <c r="A833" s="41">
        <v>1</v>
      </c>
      <c r="B833" s="41">
        <v>386</v>
      </c>
      <c r="C833" s="41">
        <v>2</v>
      </c>
      <c r="D833" s="34">
        <v>83</v>
      </c>
      <c r="E833" s="34">
        <v>2939</v>
      </c>
      <c r="F833" s="43">
        <v>28.24</v>
      </c>
    </row>
    <row r="834" spans="1:6" x14ac:dyDescent="0.2">
      <c r="A834" s="41">
        <v>1</v>
      </c>
      <c r="B834" s="41">
        <v>386</v>
      </c>
      <c r="C834" s="41">
        <v>2</v>
      </c>
      <c r="D834" s="34">
        <v>82</v>
      </c>
      <c r="E834" s="34">
        <v>2899</v>
      </c>
      <c r="F834" s="43">
        <v>28.29</v>
      </c>
    </row>
    <row r="835" spans="1:6" x14ac:dyDescent="0.2">
      <c r="A835" s="41">
        <v>1</v>
      </c>
      <c r="B835" s="41">
        <v>386</v>
      </c>
      <c r="C835" s="41">
        <v>2</v>
      </c>
      <c r="D835" s="34">
        <v>81</v>
      </c>
      <c r="E835" s="34">
        <v>2859</v>
      </c>
      <c r="F835" s="43">
        <v>28.33</v>
      </c>
    </row>
    <row r="836" spans="1:6" x14ac:dyDescent="0.2">
      <c r="A836" s="41">
        <v>1</v>
      </c>
      <c r="B836" s="41">
        <v>386</v>
      </c>
      <c r="C836" s="41">
        <v>2</v>
      </c>
      <c r="D836" s="34">
        <v>80</v>
      </c>
      <c r="E836" s="34">
        <v>2820</v>
      </c>
      <c r="F836" s="43">
        <v>28.37</v>
      </c>
    </row>
    <row r="837" spans="1:6" x14ac:dyDescent="0.2">
      <c r="A837" s="41">
        <v>1</v>
      </c>
      <c r="B837" s="41">
        <v>386</v>
      </c>
      <c r="C837" s="41">
        <v>2</v>
      </c>
      <c r="D837" s="34">
        <v>79</v>
      </c>
      <c r="E837" s="34">
        <v>2782</v>
      </c>
      <c r="F837" s="43">
        <v>28.4</v>
      </c>
    </row>
    <row r="838" spans="1:6" x14ac:dyDescent="0.2">
      <c r="A838" s="41">
        <v>1</v>
      </c>
      <c r="B838" s="41">
        <v>386</v>
      </c>
      <c r="C838" s="41">
        <v>2</v>
      </c>
      <c r="D838" s="34">
        <v>78</v>
      </c>
      <c r="E838" s="34">
        <v>2743</v>
      </c>
      <c r="F838" s="43">
        <v>28.43</v>
      </c>
    </row>
    <row r="839" spans="1:6" x14ac:dyDescent="0.2">
      <c r="A839" s="41">
        <v>1</v>
      </c>
      <c r="B839" s="41">
        <v>386</v>
      </c>
      <c r="C839" s="41">
        <v>2</v>
      </c>
      <c r="D839" s="34">
        <v>77</v>
      </c>
      <c r="E839" s="34">
        <v>2705</v>
      </c>
      <c r="F839" s="43">
        <v>28.46</v>
      </c>
    </row>
    <row r="840" spans="1:6" x14ac:dyDescent="0.2">
      <c r="A840" s="41">
        <v>1</v>
      </c>
      <c r="B840" s="41">
        <v>386</v>
      </c>
      <c r="C840" s="41">
        <v>2</v>
      </c>
      <c r="D840" s="34">
        <v>76</v>
      </c>
      <c r="E840" s="34">
        <v>2668</v>
      </c>
      <c r="F840" s="43">
        <v>28.49</v>
      </c>
    </row>
    <row r="841" spans="1:6" x14ac:dyDescent="0.2">
      <c r="A841" s="41">
        <v>1</v>
      </c>
      <c r="B841" s="41">
        <v>386</v>
      </c>
      <c r="C841" s="41">
        <v>2</v>
      </c>
      <c r="D841" s="41">
        <v>75</v>
      </c>
      <c r="E841" s="41">
        <v>2631</v>
      </c>
      <c r="F841" s="43">
        <v>28.51</v>
      </c>
    </row>
    <row r="842" spans="1:6" x14ac:dyDescent="0.2">
      <c r="A842" s="41">
        <v>1</v>
      </c>
      <c r="B842" s="41">
        <v>386</v>
      </c>
      <c r="C842" s="41">
        <v>2</v>
      </c>
      <c r="D842" s="41">
        <v>74</v>
      </c>
      <c r="E842" s="41">
        <v>2594</v>
      </c>
      <c r="F842" s="43">
        <v>28.53</v>
      </c>
    </row>
    <row r="843" spans="1:6" x14ac:dyDescent="0.2">
      <c r="A843" s="41">
        <v>1</v>
      </c>
      <c r="B843" s="41">
        <v>386</v>
      </c>
      <c r="C843" s="41">
        <v>2</v>
      </c>
      <c r="D843" s="41">
        <v>73</v>
      </c>
      <c r="E843" s="41">
        <v>2558</v>
      </c>
      <c r="F843" s="43">
        <v>28.54</v>
      </c>
    </row>
    <row r="844" spans="1:6" x14ac:dyDescent="0.2">
      <c r="A844" s="41">
        <v>1</v>
      </c>
      <c r="B844" s="41">
        <v>386</v>
      </c>
      <c r="C844" s="41">
        <v>2</v>
      </c>
      <c r="D844" s="41">
        <v>72</v>
      </c>
      <c r="E844" s="41">
        <v>2522</v>
      </c>
      <c r="F844" s="43">
        <v>28.55</v>
      </c>
    </row>
    <row r="845" spans="1:6" x14ac:dyDescent="0.2">
      <c r="A845" s="41">
        <v>1</v>
      </c>
      <c r="B845" s="41">
        <v>386</v>
      </c>
      <c r="C845" s="41">
        <v>2</v>
      </c>
      <c r="D845" s="34">
        <v>69</v>
      </c>
      <c r="E845" s="34">
        <v>2422</v>
      </c>
      <c r="F845" s="43">
        <v>28.49</v>
      </c>
    </row>
    <row r="846" spans="1:6" x14ac:dyDescent="0.2">
      <c r="A846" s="41">
        <v>1</v>
      </c>
      <c r="B846" s="41">
        <v>386</v>
      </c>
      <c r="C846" s="41">
        <v>2</v>
      </c>
      <c r="D846" s="34">
        <v>68</v>
      </c>
      <c r="E846" s="34">
        <v>2388</v>
      </c>
      <c r="F846" s="43">
        <v>28.48</v>
      </c>
    </row>
    <row r="847" spans="1:6" x14ac:dyDescent="0.2">
      <c r="A847" s="41">
        <v>1</v>
      </c>
      <c r="B847" s="41">
        <v>386</v>
      </c>
      <c r="C847" s="41">
        <v>2</v>
      </c>
      <c r="D847" s="34">
        <v>67</v>
      </c>
      <c r="E847" s="34">
        <v>2353</v>
      </c>
      <c r="F847" s="43">
        <v>28.47</v>
      </c>
    </row>
    <row r="848" spans="1:6" x14ac:dyDescent="0.2">
      <c r="A848" s="41">
        <v>1</v>
      </c>
      <c r="B848" s="41">
        <v>386</v>
      </c>
      <c r="C848" s="41">
        <v>2</v>
      </c>
      <c r="D848" s="34">
        <v>66</v>
      </c>
      <c r="E848" s="34">
        <v>2319</v>
      </c>
      <c r="F848" s="43">
        <v>28.46</v>
      </c>
    </row>
    <row r="849" spans="1:6" x14ac:dyDescent="0.2">
      <c r="A849" s="41">
        <v>1</v>
      </c>
      <c r="B849" s="41">
        <v>386</v>
      </c>
      <c r="C849" s="41">
        <v>2</v>
      </c>
      <c r="D849" s="34">
        <v>65</v>
      </c>
      <c r="E849" s="34">
        <v>2285</v>
      </c>
      <c r="F849" s="43">
        <v>28.44</v>
      </c>
    </row>
    <row r="850" spans="1:6" x14ac:dyDescent="0.2">
      <c r="A850" s="41">
        <v>1</v>
      </c>
      <c r="B850" s="41">
        <v>386</v>
      </c>
      <c r="C850" s="41">
        <v>1</v>
      </c>
      <c r="D850" s="34">
        <v>88</v>
      </c>
      <c r="E850" s="41">
        <v>3090</v>
      </c>
      <c r="F850" s="43">
        <v>28.48</v>
      </c>
    </row>
    <row r="851" spans="1:6" x14ac:dyDescent="0.2">
      <c r="A851" s="41">
        <v>1</v>
      </c>
      <c r="B851" s="41">
        <v>386</v>
      </c>
      <c r="C851" s="41">
        <v>1</v>
      </c>
      <c r="D851" s="34">
        <v>87</v>
      </c>
      <c r="E851" s="41">
        <v>3049</v>
      </c>
      <c r="F851" s="43">
        <v>28.53</v>
      </c>
    </row>
    <row r="852" spans="1:6" x14ac:dyDescent="0.2">
      <c r="A852" s="41">
        <v>1</v>
      </c>
      <c r="B852" s="41">
        <v>386</v>
      </c>
      <c r="C852" s="41">
        <v>1</v>
      </c>
      <c r="D852" s="34">
        <v>86</v>
      </c>
      <c r="E852" s="41">
        <v>3009</v>
      </c>
      <c r="F852" s="43">
        <v>28.58</v>
      </c>
    </row>
    <row r="853" spans="1:6" x14ac:dyDescent="0.2">
      <c r="A853" s="41">
        <v>1</v>
      </c>
      <c r="B853" s="41">
        <v>386</v>
      </c>
      <c r="C853" s="41">
        <v>1</v>
      </c>
      <c r="D853" s="34">
        <v>85</v>
      </c>
      <c r="E853" s="41">
        <v>2969</v>
      </c>
      <c r="F853" s="43">
        <v>28.63</v>
      </c>
    </row>
    <row r="854" spans="1:6" x14ac:dyDescent="0.2">
      <c r="A854" s="41">
        <v>1</v>
      </c>
      <c r="B854" s="41">
        <v>386</v>
      </c>
      <c r="C854" s="41">
        <v>1</v>
      </c>
      <c r="D854" s="34">
        <v>84</v>
      </c>
      <c r="E854" s="41">
        <v>2930</v>
      </c>
      <c r="F854" s="43">
        <v>28.67</v>
      </c>
    </row>
    <row r="855" spans="1:6" x14ac:dyDescent="0.2">
      <c r="A855" s="41">
        <v>1</v>
      </c>
      <c r="B855" s="41">
        <v>386</v>
      </c>
      <c r="C855" s="41">
        <v>1</v>
      </c>
      <c r="D855" s="34">
        <v>83</v>
      </c>
      <c r="E855" s="41">
        <v>2891</v>
      </c>
      <c r="F855" s="43">
        <v>28.71</v>
      </c>
    </row>
    <row r="856" spans="1:6" x14ac:dyDescent="0.2">
      <c r="A856" s="41">
        <v>1</v>
      </c>
      <c r="B856" s="41">
        <v>386</v>
      </c>
      <c r="C856" s="41">
        <v>1</v>
      </c>
      <c r="D856" s="34">
        <v>82</v>
      </c>
      <c r="E856" s="41">
        <v>2852</v>
      </c>
      <c r="F856" s="43">
        <v>28.75</v>
      </c>
    </row>
    <row r="857" spans="1:6" x14ac:dyDescent="0.2">
      <c r="A857" s="41">
        <v>1</v>
      </c>
      <c r="B857" s="41">
        <v>386</v>
      </c>
      <c r="C857" s="41">
        <v>1</v>
      </c>
      <c r="D857" s="34">
        <v>81</v>
      </c>
      <c r="E857" s="41">
        <v>2814</v>
      </c>
      <c r="F857" s="43">
        <v>28.79</v>
      </c>
    </row>
    <row r="858" spans="1:6" x14ac:dyDescent="0.2">
      <c r="A858" s="41">
        <v>1</v>
      </c>
      <c r="B858" s="41">
        <v>386</v>
      </c>
      <c r="C858" s="41">
        <v>1</v>
      </c>
      <c r="D858" s="34">
        <v>80</v>
      </c>
      <c r="E858" s="34">
        <v>2776</v>
      </c>
      <c r="F858" s="43">
        <v>28.82</v>
      </c>
    </row>
    <row r="859" spans="1:6" x14ac:dyDescent="0.2">
      <c r="A859" s="41">
        <v>1</v>
      </c>
      <c r="B859" s="41">
        <v>386</v>
      </c>
      <c r="C859" s="41">
        <v>1</v>
      </c>
      <c r="D859" s="34">
        <v>79</v>
      </c>
      <c r="E859" s="34">
        <v>2739</v>
      </c>
      <c r="F859" s="43">
        <v>28.85</v>
      </c>
    </row>
    <row r="860" spans="1:6" x14ac:dyDescent="0.2">
      <c r="A860" s="41">
        <v>1</v>
      </c>
      <c r="B860" s="41">
        <v>386</v>
      </c>
      <c r="C860" s="41">
        <v>1</v>
      </c>
      <c r="D860" s="34">
        <v>78</v>
      </c>
      <c r="E860" s="34">
        <v>2702</v>
      </c>
      <c r="F860" s="43">
        <v>28.87</v>
      </c>
    </row>
    <row r="861" spans="1:6" x14ac:dyDescent="0.2">
      <c r="A861" s="41">
        <v>1</v>
      </c>
      <c r="B861" s="41">
        <v>386</v>
      </c>
      <c r="C861" s="41">
        <v>1</v>
      </c>
      <c r="D861" s="34">
        <v>77</v>
      </c>
      <c r="E861" s="34">
        <v>2665</v>
      </c>
      <c r="F861" s="43">
        <v>28.89</v>
      </c>
    </row>
    <row r="862" spans="1:6" x14ac:dyDescent="0.2">
      <c r="A862" s="41">
        <v>1</v>
      </c>
      <c r="B862" s="41">
        <v>386</v>
      </c>
      <c r="C862" s="41">
        <v>1</v>
      </c>
      <c r="D862" s="34">
        <v>76</v>
      </c>
      <c r="E862" s="34">
        <v>2629</v>
      </c>
      <c r="F862" s="43">
        <v>28.91</v>
      </c>
    </row>
    <row r="863" spans="1:6" x14ac:dyDescent="0.2">
      <c r="A863" s="41">
        <v>1</v>
      </c>
      <c r="B863" s="41">
        <v>386</v>
      </c>
      <c r="C863" s="41">
        <v>1</v>
      </c>
      <c r="D863" s="34">
        <v>75</v>
      </c>
      <c r="E863" s="34">
        <v>2593</v>
      </c>
      <c r="F863" s="43">
        <v>28.93</v>
      </c>
    </row>
    <row r="864" spans="1:6" x14ac:dyDescent="0.2">
      <c r="A864" s="41">
        <v>1</v>
      </c>
      <c r="B864" s="41">
        <v>386</v>
      </c>
      <c r="C864" s="41">
        <v>1</v>
      </c>
      <c r="D864" s="34">
        <v>74</v>
      </c>
      <c r="E864" s="34">
        <v>2557</v>
      </c>
      <c r="F864" s="43">
        <v>28.94</v>
      </c>
    </row>
    <row r="865" spans="1:6" x14ac:dyDescent="0.2">
      <c r="A865" s="41">
        <v>1</v>
      </c>
      <c r="B865" s="41">
        <v>386</v>
      </c>
      <c r="C865" s="41">
        <v>1</v>
      </c>
      <c r="D865" s="34">
        <v>73</v>
      </c>
      <c r="E865" s="34">
        <v>2522</v>
      </c>
      <c r="F865" s="43">
        <v>28.94</v>
      </c>
    </row>
    <row r="866" spans="1:6" x14ac:dyDescent="0.2">
      <c r="A866" s="41">
        <v>1</v>
      </c>
      <c r="B866" s="41">
        <v>386</v>
      </c>
      <c r="C866" s="41">
        <v>1</v>
      </c>
      <c r="D866" s="34">
        <v>72</v>
      </c>
      <c r="E866" s="34">
        <v>2487</v>
      </c>
      <c r="F866" s="43">
        <v>28.95</v>
      </c>
    </row>
    <row r="867" spans="1:6" x14ac:dyDescent="0.2">
      <c r="A867" s="41">
        <v>1</v>
      </c>
      <c r="B867" s="41">
        <v>386</v>
      </c>
      <c r="C867" s="41">
        <v>1</v>
      </c>
      <c r="D867" s="34">
        <v>71</v>
      </c>
      <c r="E867" s="34">
        <v>2453</v>
      </c>
      <c r="F867" s="43">
        <v>28.95</v>
      </c>
    </row>
    <row r="868" spans="1:6" x14ac:dyDescent="0.2">
      <c r="A868" s="41">
        <v>1</v>
      </c>
      <c r="B868" s="41">
        <v>386</v>
      </c>
      <c r="C868" s="41">
        <v>1</v>
      </c>
      <c r="D868" s="34">
        <v>70</v>
      </c>
      <c r="E868" s="34">
        <v>2419</v>
      </c>
      <c r="F868" s="43">
        <v>28.94</v>
      </c>
    </row>
    <row r="869" spans="1:6" x14ac:dyDescent="0.2">
      <c r="A869" s="41">
        <v>1</v>
      </c>
      <c r="B869" s="41">
        <v>386</v>
      </c>
      <c r="C869" s="41">
        <v>1</v>
      </c>
      <c r="D869" s="34">
        <v>69</v>
      </c>
      <c r="E869" s="34">
        <v>2385</v>
      </c>
      <c r="F869" s="43">
        <v>28.93</v>
      </c>
    </row>
    <row r="870" spans="1:6" x14ac:dyDescent="0.2">
      <c r="A870" s="41">
        <v>1</v>
      </c>
      <c r="B870" s="41">
        <v>386</v>
      </c>
      <c r="C870" s="41">
        <v>1</v>
      </c>
      <c r="D870" s="34">
        <v>68</v>
      </c>
      <c r="E870" s="34">
        <v>2351</v>
      </c>
      <c r="F870" s="43">
        <v>28.92</v>
      </c>
    </row>
    <row r="871" spans="1:6" x14ac:dyDescent="0.2">
      <c r="A871" s="41">
        <v>1</v>
      </c>
      <c r="B871" s="41">
        <v>386</v>
      </c>
      <c r="C871" s="41">
        <v>1</v>
      </c>
      <c r="D871" s="34">
        <v>67</v>
      </c>
      <c r="E871" s="34">
        <v>2318</v>
      </c>
      <c r="F871" s="43">
        <v>28.9</v>
      </c>
    </row>
    <row r="872" spans="1:6" x14ac:dyDescent="0.2">
      <c r="A872" s="41">
        <v>1</v>
      </c>
      <c r="B872" s="41">
        <v>385</v>
      </c>
      <c r="C872" s="41">
        <v>3</v>
      </c>
      <c r="D872" s="34">
        <v>75</v>
      </c>
      <c r="E872" s="34">
        <v>2669</v>
      </c>
      <c r="F872" s="43">
        <v>28.1</v>
      </c>
    </row>
    <row r="873" spans="1:6" x14ac:dyDescent="0.2">
      <c r="A873" s="41">
        <v>1</v>
      </c>
      <c r="B873" s="41">
        <v>385</v>
      </c>
      <c r="C873" s="41">
        <v>3</v>
      </c>
      <c r="D873" s="34">
        <v>74</v>
      </c>
      <c r="E873" s="34">
        <v>2631</v>
      </c>
      <c r="F873" s="43">
        <v>28.13</v>
      </c>
    </row>
    <row r="874" spans="1:6" x14ac:dyDescent="0.2">
      <c r="A874" s="41">
        <v>1</v>
      </c>
      <c r="B874" s="41">
        <v>385</v>
      </c>
      <c r="C874" s="41">
        <v>3</v>
      </c>
      <c r="D874" s="34">
        <v>73</v>
      </c>
      <c r="E874" s="34">
        <v>2594</v>
      </c>
      <c r="F874" s="43">
        <v>28.15</v>
      </c>
    </row>
    <row r="875" spans="1:6" x14ac:dyDescent="0.2">
      <c r="A875" s="41">
        <v>1</v>
      </c>
      <c r="B875" s="41">
        <v>385</v>
      </c>
      <c r="C875" s="41">
        <v>3</v>
      </c>
      <c r="D875" s="34">
        <v>72</v>
      </c>
      <c r="E875" s="34">
        <v>2557</v>
      </c>
      <c r="F875" s="43">
        <v>28.16</v>
      </c>
    </row>
    <row r="876" spans="1:6" x14ac:dyDescent="0.2">
      <c r="A876" s="41">
        <v>1</v>
      </c>
      <c r="B876" s="41">
        <v>385</v>
      </c>
      <c r="C876" s="41">
        <v>3</v>
      </c>
      <c r="D876" s="34">
        <v>71</v>
      </c>
      <c r="E876" s="34">
        <v>2520</v>
      </c>
      <c r="F876" s="43">
        <v>28.17</v>
      </c>
    </row>
    <row r="877" spans="1:6" x14ac:dyDescent="0.2">
      <c r="A877" s="41">
        <v>1</v>
      </c>
      <c r="B877" s="41">
        <v>385</v>
      </c>
      <c r="C877" s="41">
        <v>3</v>
      </c>
      <c r="D877" s="34">
        <v>70</v>
      </c>
      <c r="E877" s="34">
        <v>2484</v>
      </c>
      <c r="F877" s="43">
        <v>28.18</v>
      </c>
    </row>
    <row r="878" spans="1:6" x14ac:dyDescent="0.2">
      <c r="A878" s="41">
        <v>1</v>
      </c>
      <c r="B878" s="41">
        <v>385</v>
      </c>
      <c r="C878" s="41">
        <v>3</v>
      </c>
      <c r="D878" s="34">
        <v>69</v>
      </c>
      <c r="E878" s="34">
        <v>2449</v>
      </c>
      <c r="F878" s="43">
        <v>28.18</v>
      </c>
    </row>
    <row r="879" spans="1:6" x14ac:dyDescent="0.2">
      <c r="A879" s="41">
        <v>1</v>
      </c>
      <c r="B879" s="41">
        <v>385</v>
      </c>
      <c r="C879" s="41">
        <v>3</v>
      </c>
      <c r="D879" s="34">
        <v>68</v>
      </c>
      <c r="E879" s="34">
        <v>2413</v>
      </c>
      <c r="F879" s="43">
        <v>28.18</v>
      </c>
    </row>
    <row r="880" spans="1:6" x14ac:dyDescent="0.2">
      <c r="A880" s="41">
        <v>1</v>
      </c>
      <c r="B880" s="41">
        <v>385</v>
      </c>
      <c r="C880" s="41">
        <v>3</v>
      </c>
      <c r="D880" s="34">
        <v>67</v>
      </c>
      <c r="E880" s="34">
        <v>2378</v>
      </c>
      <c r="F880" s="43">
        <v>28.17</v>
      </c>
    </row>
    <row r="881" spans="1:6" x14ac:dyDescent="0.2">
      <c r="A881" s="34">
        <v>1</v>
      </c>
      <c r="B881" s="34">
        <v>385</v>
      </c>
      <c r="C881" s="34">
        <v>3</v>
      </c>
      <c r="D881" s="34">
        <v>67</v>
      </c>
      <c r="E881" s="34">
        <v>2378</v>
      </c>
      <c r="F881" s="43">
        <v>28.17</v>
      </c>
    </row>
    <row r="882" spans="1:6" x14ac:dyDescent="0.2">
      <c r="A882" s="34">
        <v>1</v>
      </c>
      <c r="B882" s="34">
        <v>385</v>
      </c>
      <c r="C882" s="34">
        <v>3</v>
      </c>
      <c r="D882" s="34">
        <v>66</v>
      </c>
      <c r="E882" s="34">
        <v>2344</v>
      </c>
      <c r="F882" s="43">
        <v>28.16</v>
      </c>
    </row>
    <row r="883" spans="1:6" x14ac:dyDescent="0.2">
      <c r="A883" s="34">
        <v>1</v>
      </c>
      <c r="B883" s="34">
        <v>385</v>
      </c>
      <c r="C883" s="34">
        <v>3</v>
      </c>
      <c r="D883" s="34">
        <v>65</v>
      </c>
      <c r="E883" s="34">
        <v>2309</v>
      </c>
      <c r="F883" s="43">
        <v>28.15</v>
      </c>
    </row>
    <row r="884" spans="1:6" x14ac:dyDescent="0.2">
      <c r="A884" s="34">
        <v>1</v>
      </c>
      <c r="B884" s="34">
        <v>385</v>
      </c>
      <c r="C884" s="34">
        <v>3</v>
      </c>
      <c r="D884" s="34">
        <v>64</v>
      </c>
      <c r="E884" s="34">
        <v>2276</v>
      </c>
      <c r="F884" s="43">
        <v>28.13</v>
      </c>
    </row>
    <row r="885" spans="1:6" x14ac:dyDescent="0.2">
      <c r="A885" s="34">
        <v>1</v>
      </c>
      <c r="B885" s="34">
        <v>385</v>
      </c>
      <c r="C885" s="34">
        <v>3</v>
      </c>
      <c r="D885" s="34">
        <v>63</v>
      </c>
      <c r="E885" s="34">
        <v>2242</v>
      </c>
      <c r="F885" s="43">
        <v>28.1</v>
      </c>
    </row>
    <row r="886" spans="1:6" x14ac:dyDescent="0.2">
      <c r="A886" s="34">
        <v>1</v>
      </c>
      <c r="B886" s="34">
        <v>385</v>
      </c>
      <c r="C886" s="34">
        <v>3</v>
      </c>
      <c r="D886" s="34">
        <v>62</v>
      </c>
      <c r="E886" s="34">
        <v>2209</v>
      </c>
      <c r="F886" s="43">
        <v>28.07</v>
      </c>
    </row>
    <row r="887" spans="1:6" x14ac:dyDescent="0.2">
      <c r="A887" s="34">
        <v>1</v>
      </c>
      <c r="B887" s="34">
        <v>385</v>
      </c>
      <c r="C887" s="34">
        <v>3</v>
      </c>
      <c r="D887" s="34">
        <v>61</v>
      </c>
      <c r="E887" s="34">
        <v>2176</v>
      </c>
      <c r="F887" s="43">
        <v>28.04</v>
      </c>
    </row>
    <row r="888" spans="1:6" x14ac:dyDescent="0.2">
      <c r="A888" s="34">
        <v>1</v>
      </c>
      <c r="B888" s="34">
        <v>385</v>
      </c>
      <c r="C888" s="34">
        <v>3</v>
      </c>
      <c r="D888" s="34">
        <v>60</v>
      </c>
      <c r="E888" s="34">
        <v>2143</v>
      </c>
      <c r="F888" s="43">
        <v>28</v>
      </c>
    </row>
    <row r="889" spans="1:6" x14ac:dyDescent="0.2">
      <c r="A889" s="34">
        <v>1</v>
      </c>
      <c r="B889" s="34">
        <v>385</v>
      </c>
      <c r="C889" s="34">
        <v>3</v>
      </c>
      <c r="D889" s="34">
        <v>59</v>
      </c>
      <c r="E889" s="34">
        <v>2110</v>
      </c>
      <c r="F889" s="43">
        <v>27.96</v>
      </c>
    </row>
    <row r="890" spans="1:6" x14ac:dyDescent="0.2">
      <c r="A890" s="34">
        <v>1</v>
      </c>
      <c r="B890" s="34">
        <v>385</v>
      </c>
      <c r="C890" s="34">
        <v>3</v>
      </c>
      <c r="D890" s="34">
        <v>58</v>
      </c>
      <c r="E890" s="34">
        <v>2078</v>
      </c>
      <c r="F890" s="43">
        <v>27.91</v>
      </c>
    </row>
    <row r="891" spans="1:6" x14ac:dyDescent="0.2">
      <c r="A891" s="34">
        <v>1</v>
      </c>
      <c r="B891" s="34">
        <v>385</v>
      </c>
      <c r="C891" s="34">
        <v>3</v>
      </c>
      <c r="D891" s="34">
        <v>57</v>
      </c>
      <c r="E891" s="34">
        <v>2046</v>
      </c>
      <c r="F891" s="43">
        <v>27.86</v>
      </c>
    </row>
    <row r="892" spans="1:6" x14ac:dyDescent="0.2">
      <c r="A892" s="34">
        <v>1</v>
      </c>
      <c r="B892" s="34">
        <v>385</v>
      </c>
      <c r="C892" s="34">
        <v>3</v>
      </c>
      <c r="D892" s="34">
        <v>56</v>
      </c>
      <c r="E892" s="34">
        <v>2015</v>
      </c>
      <c r="F892" s="43">
        <v>27.8</v>
      </c>
    </row>
    <row r="893" spans="1:6" x14ac:dyDescent="0.2">
      <c r="A893" s="34">
        <v>1</v>
      </c>
      <c r="B893" s="34">
        <v>385</v>
      </c>
      <c r="C893" s="34">
        <v>3</v>
      </c>
      <c r="D893" s="34">
        <v>55</v>
      </c>
      <c r="E893" s="34">
        <v>1983</v>
      </c>
      <c r="F893" s="43">
        <v>27.73</v>
      </c>
    </row>
    <row r="894" spans="1:6" x14ac:dyDescent="0.2">
      <c r="A894" s="34">
        <v>1</v>
      </c>
      <c r="B894" s="34">
        <v>385</v>
      </c>
      <c r="C894" s="34">
        <v>3</v>
      </c>
      <c r="D894" s="34">
        <v>54</v>
      </c>
      <c r="E894" s="34">
        <v>1952</v>
      </c>
      <c r="F894" s="43">
        <v>27.67</v>
      </c>
    </row>
    <row r="895" spans="1:6" x14ac:dyDescent="0.2">
      <c r="A895" s="34">
        <v>1</v>
      </c>
      <c r="B895" s="34">
        <v>385</v>
      </c>
      <c r="C895" s="34">
        <v>3</v>
      </c>
      <c r="D895" s="34">
        <v>53</v>
      </c>
      <c r="E895" s="34">
        <v>1921</v>
      </c>
      <c r="F895" s="43">
        <v>27.59</v>
      </c>
    </row>
    <row r="896" spans="1:6" x14ac:dyDescent="0.2">
      <c r="A896" s="34">
        <v>1</v>
      </c>
      <c r="B896" s="34">
        <v>385</v>
      </c>
      <c r="C896" s="34">
        <v>3</v>
      </c>
      <c r="D896" s="34">
        <v>52</v>
      </c>
      <c r="E896" s="34">
        <v>1890</v>
      </c>
      <c r="F896" s="43">
        <v>27.51</v>
      </c>
    </row>
    <row r="897" spans="1:6" x14ac:dyDescent="0.2">
      <c r="A897" s="41">
        <v>1</v>
      </c>
      <c r="B897" s="41">
        <v>385</v>
      </c>
      <c r="C897" s="41">
        <v>2</v>
      </c>
      <c r="D897" s="41">
        <v>87</v>
      </c>
      <c r="E897" s="41">
        <v>3113</v>
      </c>
      <c r="F897" s="43">
        <v>27.95</v>
      </c>
    </row>
    <row r="898" spans="1:6" x14ac:dyDescent="0.2">
      <c r="A898" s="41">
        <v>1</v>
      </c>
      <c r="B898" s="41">
        <v>385</v>
      </c>
      <c r="C898" s="41">
        <v>2</v>
      </c>
      <c r="D898" s="34">
        <v>86</v>
      </c>
      <c r="E898" s="34">
        <v>3071</v>
      </c>
      <c r="F898" s="43">
        <v>28</v>
      </c>
    </row>
    <row r="899" spans="1:6" x14ac:dyDescent="0.2">
      <c r="A899" s="41">
        <v>1</v>
      </c>
      <c r="B899" s="41">
        <v>385</v>
      </c>
      <c r="C899" s="41">
        <v>2</v>
      </c>
      <c r="D899" s="34">
        <v>85</v>
      </c>
      <c r="E899" s="34">
        <v>3030</v>
      </c>
      <c r="F899" s="43">
        <v>28.05</v>
      </c>
    </row>
    <row r="900" spans="1:6" x14ac:dyDescent="0.2">
      <c r="A900" s="41">
        <v>1</v>
      </c>
      <c r="B900" s="41">
        <v>385</v>
      </c>
      <c r="C900" s="41">
        <v>2</v>
      </c>
      <c r="D900" s="34">
        <v>84</v>
      </c>
      <c r="E900" s="34">
        <v>2989</v>
      </c>
      <c r="F900" s="43">
        <v>28.1</v>
      </c>
    </row>
    <row r="901" spans="1:6" x14ac:dyDescent="0.2">
      <c r="A901" s="41">
        <v>1</v>
      </c>
      <c r="B901" s="41">
        <v>385</v>
      </c>
      <c r="C901" s="41">
        <v>2</v>
      </c>
      <c r="D901" s="34">
        <v>83</v>
      </c>
      <c r="E901" s="34">
        <v>2948</v>
      </c>
      <c r="F901" s="43">
        <v>28.15</v>
      </c>
    </row>
    <row r="902" spans="1:6" x14ac:dyDescent="0.2">
      <c r="A902" s="41">
        <v>1</v>
      </c>
      <c r="B902" s="41">
        <v>385</v>
      </c>
      <c r="C902" s="41">
        <v>2</v>
      </c>
      <c r="D902" s="34">
        <v>82</v>
      </c>
      <c r="E902" s="34">
        <v>2908</v>
      </c>
      <c r="F902" s="43">
        <v>28.2</v>
      </c>
    </row>
    <row r="903" spans="1:6" x14ac:dyDescent="0.2">
      <c r="A903" s="41">
        <v>1</v>
      </c>
      <c r="B903" s="41">
        <v>385</v>
      </c>
      <c r="C903" s="41">
        <v>2</v>
      </c>
      <c r="D903" s="34">
        <v>81</v>
      </c>
      <c r="E903" s="34">
        <v>2869</v>
      </c>
      <c r="F903" s="43">
        <v>28.24</v>
      </c>
    </row>
    <row r="904" spans="1:6" x14ac:dyDescent="0.2">
      <c r="A904" s="41">
        <v>1</v>
      </c>
      <c r="B904" s="41">
        <v>385</v>
      </c>
      <c r="C904" s="41">
        <v>2</v>
      </c>
      <c r="D904" s="34">
        <v>80</v>
      </c>
      <c r="E904" s="34">
        <v>2829</v>
      </c>
      <c r="F904" s="43">
        <v>28.28</v>
      </c>
    </row>
    <row r="905" spans="1:6" x14ac:dyDescent="0.2">
      <c r="A905" s="41">
        <v>1</v>
      </c>
      <c r="B905" s="41">
        <v>385</v>
      </c>
      <c r="C905" s="41">
        <v>2</v>
      </c>
      <c r="D905" s="34">
        <v>79</v>
      </c>
      <c r="E905" s="34">
        <v>2790</v>
      </c>
      <c r="F905" s="43">
        <v>28.31</v>
      </c>
    </row>
    <row r="906" spans="1:6" x14ac:dyDescent="0.2">
      <c r="A906" s="41">
        <v>1</v>
      </c>
      <c r="B906" s="41">
        <v>385</v>
      </c>
      <c r="C906" s="41">
        <v>2</v>
      </c>
      <c r="D906" s="34">
        <v>78</v>
      </c>
      <c r="E906" s="34">
        <v>2752</v>
      </c>
      <c r="F906" s="43">
        <v>28.35</v>
      </c>
    </row>
    <row r="907" spans="1:6" x14ac:dyDescent="0.2">
      <c r="A907" s="41">
        <v>1</v>
      </c>
      <c r="B907" s="41">
        <v>385</v>
      </c>
      <c r="C907" s="41">
        <v>2</v>
      </c>
      <c r="D907" s="34">
        <v>77</v>
      </c>
      <c r="E907" s="34">
        <v>2714</v>
      </c>
      <c r="F907" s="43">
        <v>28.38</v>
      </c>
    </row>
    <row r="908" spans="1:6" x14ac:dyDescent="0.2">
      <c r="A908" s="41">
        <v>1</v>
      </c>
      <c r="B908" s="41">
        <v>385</v>
      </c>
      <c r="C908" s="41">
        <v>2</v>
      </c>
      <c r="D908" s="34">
        <v>76</v>
      </c>
      <c r="E908" s="34">
        <v>2676</v>
      </c>
      <c r="F908" s="43">
        <v>28.4</v>
      </c>
    </row>
    <row r="909" spans="1:6" x14ac:dyDescent="0.2">
      <c r="A909" s="41">
        <v>1</v>
      </c>
      <c r="B909" s="41">
        <v>385</v>
      </c>
      <c r="C909" s="41">
        <v>2</v>
      </c>
      <c r="D909" s="34">
        <v>75</v>
      </c>
      <c r="E909" s="34">
        <v>2639</v>
      </c>
      <c r="F909" s="43">
        <v>28.42</v>
      </c>
    </row>
    <row r="910" spans="1:6" x14ac:dyDescent="0.2">
      <c r="A910" s="41">
        <v>1</v>
      </c>
      <c r="B910" s="41">
        <v>385</v>
      </c>
      <c r="C910" s="41">
        <v>2</v>
      </c>
      <c r="D910" s="34">
        <v>74</v>
      </c>
      <c r="E910" s="34">
        <v>2602</v>
      </c>
      <c r="F910" s="43">
        <v>28.44</v>
      </c>
    </row>
    <row r="911" spans="1:6" x14ac:dyDescent="0.2">
      <c r="A911" s="41">
        <v>1</v>
      </c>
      <c r="B911" s="41">
        <v>385</v>
      </c>
      <c r="C911" s="41">
        <v>2</v>
      </c>
      <c r="D911" s="34">
        <v>73</v>
      </c>
      <c r="E911" s="34">
        <v>2565</v>
      </c>
      <c r="F911" s="43">
        <v>28.46</v>
      </c>
    </row>
    <row r="912" spans="1:6" x14ac:dyDescent="0.2">
      <c r="A912" s="41">
        <v>1</v>
      </c>
      <c r="B912" s="41">
        <v>385</v>
      </c>
      <c r="C912" s="41">
        <v>2</v>
      </c>
      <c r="D912" s="34">
        <v>72</v>
      </c>
      <c r="E912" s="34">
        <v>2529</v>
      </c>
      <c r="F912" s="43">
        <v>28.47</v>
      </c>
    </row>
    <row r="913" spans="1:6" x14ac:dyDescent="0.2">
      <c r="A913" s="41">
        <v>1</v>
      </c>
      <c r="B913" s="41">
        <v>385</v>
      </c>
      <c r="C913" s="41">
        <v>2</v>
      </c>
      <c r="D913" s="34">
        <v>71</v>
      </c>
      <c r="E913" s="34">
        <v>2493</v>
      </c>
      <c r="F913" s="43">
        <v>28.48</v>
      </c>
    </row>
    <row r="914" spans="1:6" x14ac:dyDescent="0.2">
      <c r="A914" s="41">
        <v>1</v>
      </c>
      <c r="B914" s="41">
        <v>385</v>
      </c>
      <c r="C914" s="41">
        <v>2</v>
      </c>
      <c r="D914" s="34">
        <v>70</v>
      </c>
      <c r="E914" s="34">
        <v>2457</v>
      </c>
      <c r="F914" s="43">
        <v>28.48</v>
      </c>
    </row>
    <row r="915" spans="1:6" x14ac:dyDescent="0.2">
      <c r="A915" s="34">
        <v>1</v>
      </c>
      <c r="B915" s="34">
        <v>385</v>
      </c>
      <c r="C915" s="34">
        <v>2</v>
      </c>
      <c r="D915" s="34">
        <v>69</v>
      </c>
      <c r="E915" s="34">
        <v>2422</v>
      </c>
      <c r="F915" s="43">
        <v>28.49</v>
      </c>
    </row>
    <row r="916" spans="1:6" x14ac:dyDescent="0.2">
      <c r="A916" s="34">
        <v>1</v>
      </c>
      <c r="B916" s="34">
        <v>385</v>
      </c>
      <c r="C916" s="34">
        <v>1</v>
      </c>
      <c r="D916" s="34">
        <v>92</v>
      </c>
      <c r="E916" s="34">
        <v>0</v>
      </c>
      <c r="F916" s="43">
        <v>0</v>
      </c>
    </row>
    <row r="917" spans="1:6" x14ac:dyDescent="0.2">
      <c r="A917" s="34">
        <v>1</v>
      </c>
      <c r="B917" s="34">
        <v>385</v>
      </c>
      <c r="C917" s="34">
        <v>1</v>
      </c>
      <c r="D917" s="34">
        <v>91</v>
      </c>
      <c r="E917" s="34">
        <v>0</v>
      </c>
      <c r="F917" s="43">
        <v>0</v>
      </c>
    </row>
    <row r="918" spans="1:6" x14ac:dyDescent="0.2">
      <c r="A918" s="34">
        <v>1</v>
      </c>
      <c r="B918" s="34">
        <v>385</v>
      </c>
      <c r="C918" s="34">
        <v>1</v>
      </c>
      <c r="D918" s="34">
        <v>90</v>
      </c>
      <c r="E918" s="34">
        <v>0</v>
      </c>
      <c r="F918" s="43">
        <v>0</v>
      </c>
    </row>
    <row r="919" spans="1:6" x14ac:dyDescent="0.2">
      <c r="A919" s="34">
        <v>1</v>
      </c>
      <c r="B919" s="34">
        <v>385</v>
      </c>
      <c r="C919" s="34">
        <v>1</v>
      </c>
      <c r="D919" s="34">
        <v>89</v>
      </c>
      <c r="E919" s="34">
        <v>0</v>
      </c>
      <c r="F919" s="43">
        <v>0</v>
      </c>
    </row>
    <row r="920" spans="1:6" x14ac:dyDescent="0.2">
      <c r="A920" s="41">
        <v>1</v>
      </c>
      <c r="B920" s="41">
        <v>385</v>
      </c>
      <c r="C920" s="41">
        <v>1</v>
      </c>
      <c r="D920" s="41">
        <v>88</v>
      </c>
      <c r="E920" s="41">
        <v>3099</v>
      </c>
      <c r="F920" s="43">
        <v>28.4</v>
      </c>
    </row>
    <row r="921" spans="1:6" x14ac:dyDescent="0.2">
      <c r="A921" s="41">
        <v>1</v>
      </c>
      <c r="B921" s="41">
        <v>385</v>
      </c>
      <c r="C921" s="41">
        <v>1</v>
      </c>
      <c r="D921" s="41">
        <v>87</v>
      </c>
      <c r="E921" s="41">
        <v>3058</v>
      </c>
      <c r="F921" s="43">
        <v>28.45</v>
      </c>
    </row>
    <row r="922" spans="1:6" x14ac:dyDescent="0.2">
      <c r="A922" s="41">
        <v>1</v>
      </c>
      <c r="B922" s="41">
        <v>385</v>
      </c>
      <c r="C922" s="41">
        <v>1</v>
      </c>
      <c r="D922" s="34">
        <v>86</v>
      </c>
      <c r="E922" s="34">
        <v>3018</v>
      </c>
      <c r="F922" s="43">
        <v>28.5</v>
      </c>
    </row>
    <row r="923" spans="1:6" x14ac:dyDescent="0.2">
      <c r="A923" s="41">
        <v>1</v>
      </c>
      <c r="B923" s="41">
        <v>385</v>
      </c>
      <c r="C923" s="41">
        <v>1</v>
      </c>
      <c r="D923" s="34">
        <v>85</v>
      </c>
      <c r="E923" s="34">
        <v>2978</v>
      </c>
      <c r="F923" s="43">
        <v>28.54</v>
      </c>
    </row>
    <row r="924" spans="1:6" x14ac:dyDescent="0.2">
      <c r="A924" s="41">
        <v>1</v>
      </c>
      <c r="B924" s="41">
        <v>385</v>
      </c>
      <c r="C924" s="41">
        <v>1</v>
      </c>
      <c r="D924" s="34">
        <v>84</v>
      </c>
      <c r="E924" s="34">
        <v>2938</v>
      </c>
      <c r="F924" s="43">
        <v>28.59</v>
      </c>
    </row>
    <row r="925" spans="1:6" x14ac:dyDescent="0.2">
      <c r="A925" s="41">
        <v>1</v>
      </c>
      <c r="B925" s="41">
        <v>385</v>
      </c>
      <c r="C925" s="41">
        <v>1</v>
      </c>
      <c r="D925" s="34">
        <v>83</v>
      </c>
      <c r="E925" s="34">
        <v>2899</v>
      </c>
      <c r="F925" s="43">
        <v>28.63</v>
      </c>
    </row>
    <row r="926" spans="1:6" x14ac:dyDescent="0.2">
      <c r="A926" s="41">
        <v>1</v>
      </c>
      <c r="B926" s="41">
        <v>385</v>
      </c>
      <c r="C926" s="41">
        <v>1</v>
      </c>
      <c r="D926" s="34">
        <v>82</v>
      </c>
      <c r="E926" s="34">
        <v>2860</v>
      </c>
      <c r="F926" s="43">
        <v>28.67</v>
      </c>
    </row>
    <row r="927" spans="1:6" x14ac:dyDescent="0.2">
      <c r="A927" s="41">
        <v>1</v>
      </c>
      <c r="B927" s="41">
        <v>385</v>
      </c>
      <c r="C927" s="41">
        <v>1</v>
      </c>
      <c r="D927" s="34">
        <v>81</v>
      </c>
      <c r="E927" s="34">
        <v>2822</v>
      </c>
      <c r="F927" s="43">
        <v>28.7</v>
      </c>
    </row>
    <row r="928" spans="1:6" x14ac:dyDescent="0.2">
      <c r="A928" s="41">
        <v>1</v>
      </c>
      <c r="B928" s="41">
        <v>385</v>
      </c>
      <c r="C928" s="41">
        <v>1</v>
      </c>
      <c r="D928" s="34">
        <v>80</v>
      </c>
      <c r="E928" s="34">
        <v>2784</v>
      </c>
      <c r="F928" s="43">
        <v>28.74</v>
      </c>
    </row>
    <row r="929" spans="1:6" x14ac:dyDescent="0.2">
      <c r="A929" s="41">
        <v>1</v>
      </c>
      <c r="B929" s="41">
        <v>385</v>
      </c>
      <c r="C929" s="41">
        <v>1</v>
      </c>
      <c r="D929" s="34">
        <v>79</v>
      </c>
      <c r="E929" s="34">
        <v>2746</v>
      </c>
      <c r="F929" s="43">
        <v>28.77</v>
      </c>
    </row>
    <row r="930" spans="1:6" x14ac:dyDescent="0.2">
      <c r="A930" s="41">
        <v>1</v>
      </c>
      <c r="B930" s="41">
        <v>385</v>
      </c>
      <c r="C930" s="41">
        <v>1</v>
      </c>
      <c r="D930" s="34">
        <v>78</v>
      </c>
      <c r="E930" s="34">
        <v>2709</v>
      </c>
      <c r="F930" s="43">
        <v>28.79</v>
      </c>
    </row>
    <row r="931" spans="1:6" x14ac:dyDescent="0.2">
      <c r="A931" s="41">
        <v>1</v>
      </c>
      <c r="B931" s="41">
        <v>385</v>
      </c>
      <c r="C931" s="41">
        <v>1</v>
      </c>
      <c r="D931" s="34">
        <v>77</v>
      </c>
      <c r="E931" s="34">
        <v>2672</v>
      </c>
      <c r="F931" s="43">
        <v>28.81</v>
      </c>
    </row>
    <row r="932" spans="1:6" x14ac:dyDescent="0.2">
      <c r="A932" s="41">
        <v>1</v>
      </c>
      <c r="B932" s="41">
        <v>385</v>
      </c>
      <c r="C932" s="41">
        <v>1</v>
      </c>
      <c r="D932" s="34">
        <v>76</v>
      </c>
      <c r="E932" s="34">
        <v>2636</v>
      </c>
      <c r="F932" s="43">
        <v>28.83</v>
      </c>
    </row>
    <row r="933" spans="1:6" x14ac:dyDescent="0.2">
      <c r="A933" s="41">
        <v>1</v>
      </c>
      <c r="B933" s="41">
        <v>385</v>
      </c>
      <c r="C933" s="41">
        <v>1</v>
      </c>
      <c r="D933" s="34">
        <v>75</v>
      </c>
      <c r="E933" s="34">
        <v>2600</v>
      </c>
      <c r="F933" s="43">
        <v>28.85</v>
      </c>
    </row>
    <row r="934" spans="1:6" x14ac:dyDescent="0.2">
      <c r="A934" s="41">
        <v>1</v>
      </c>
      <c r="B934" s="41">
        <v>385</v>
      </c>
      <c r="C934" s="41">
        <v>1</v>
      </c>
      <c r="D934" s="34">
        <v>74</v>
      </c>
      <c r="E934" s="34">
        <v>2564</v>
      </c>
      <c r="F934" s="43">
        <v>28.86</v>
      </c>
    </row>
    <row r="935" spans="1:6" x14ac:dyDescent="0.2">
      <c r="A935" s="34">
        <v>1</v>
      </c>
      <c r="B935" s="34">
        <v>384</v>
      </c>
      <c r="C935" s="34">
        <v>3</v>
      </c>
      <c r="D935" s="34">
        <v>77</v>
      </c>
      <c r="E935" s="34">
        <v>2754</v>
      </c>
      <c r="F935" s="43">
        <v>27.96</v>
      </c>
    </row>
    <row r="936" spans="1:6" x14ac:dyDescent="0.2">
      <c r="A936" s="34">
        <v>1</v>
      </c>
      <c r="B936" s="34">
        <v>384</v>
      </c>
      <c r="C936" s="34">
        <v>3</v>
      </c>
      <c r="D936" s="34">
        <f t="shared" ref="D936:D942" si="11">D935-1</f>
        <v>76</v>
      </c>
      <c r="E936" s="34">
        <v>2715</v>
      </c>
      <c r="F936" s="43">
        <v>27.99</v>
      </c>
    </row>
    <row r="937" spans="1:6" x14ac:dyDescent="0.2">
      <c r="A937" s="34">
        <v>1</v>
      </c>
      <c r="B937" s="34">
        <v>384</v>
      </c>
      <c r="C937" s="34">
        <v>3</v>
      </c>
      <c r="D937" s="34">
        <f t="shared" si="11"/>
        <v>75</v>
      </c>
      <c r="E937" s="34">
        <v>2677</v>
      </c>
      <c r="F937" s="43">
        <v>28.02</v>
      </c>
    </row>
    <row r="938" spans="1:6" x14ac:dyDescent="0.2">
      <c r="A938" s="34">
        <v>1</v>
      </c>
      <c r="B938" s="34">
        <v>384</v>
      </c>
      <c r="C938" s="34">
        <v>3</v>
      </c>
      <c r="D938" s="34">
        <f t="shared" si="11"/>
        <v>74</v>
      </c>
      <c r="E938" s="34">
        <v>2639</v>
      </c>
      <c r="F938" s="43">
        <v>28.04</v>
      </c>
    </row>
    <row r="939" spans="1:6" x14ac:dyDescent="0.2">
      <c r="A939" s="34">
        <v>1</v>
      </c>
      <c r="B939" s="34">
        <v>384</v>
      </c>
      <c r="C939" s="34">
        <v>3</v>
      </c>
      <c r="D939" s="34">
        <f t="shared" si="11"/>
        <v>73</v>
      </c>
      <c r="E939" s="34">
        <v>2601</v>
      </c>
      <c r="F939" s="43">
        <v>28.06</v>
      </c>
    </row>
    <row r="940" spans="1:6" x14ac:dyDescent="0.2">
      <c r="A940" s="34">
        <v>1</v>
      </c>
      <c r="B940" s="34">
        <v>384</v>
      </c>
      <c r="C940" s="34">
        <v>3</v>
      </c>
      <c r="D940" s="34">
        <f t="shared" si="11"/>
        <v>72</v>
      </c>
      <c r="E940" s="34">
        <v>2564</v>
      </c>
      <c r="F940" s="43">
        <v>28.08</v>
      </c>
    </row>
    <row r="941" spans="1:6" x14ac:dyDescent="0.2">
      <c r="A941" s="34">
        <v>1</v>
      </c>
      <c r="B941" s="34">
        <v>384</v>
      </c>
      <c r="C941" s="34">
        <v>3</v>
      </c>
      <c r="D941" s="34">
        <f t="shared" si="11"/>
        <v>71</v>
      </c>
      <c r="E941" s="34">
        <v>2527</v>
      </c>
      <c r="F941" s="43">
        <v>28.09</v>
      </c>
    </row>
    <row r="942" spans="1:6" x14ac:dyDescent="0.2">
      <c r="A942" s="34">
        <v>1</v>
      </c>
      <c r="B942" s="34">
        <v>384</v>
      </c>
      <c r="C942" s="34">
        <v>3</v>
      </c>
      <c r="D942" s="34">
        <f t="shared" si="11"/>
        <v>70</v>
      </c>
      <c r="E942" s="34">
        <v>2491</v>
      </c>
      <c r="F942" s="43">
        <v>28.1</v>
      </c>
    </row>
    <row r="943" spans="1:6" x14ac:dyDescent="0.2">
      <c r="A943" s="34">
        <v>1</v>
      </c>
      <c r="B943" s="34">
        <v>384</v>
      </c>
      <c r="C943" s="34">
        <v>3</v>
      </c>
      <c r="D943" s="34">
        <v>57</v>
      </c>
      <c r="E943" s="34">
        <v>2051</v>
      </c>
      <c r="F943" s="43">
        <v>27.79</v>
      </c>
    </row>
    <row r="944" spans="1:6" x14ac:dyDescent="0.2">
      <c r="A944" s="34">
        <v>1</v>
      </c>
      <c r="B944" s="34">
        <v>384</v>
      </c>
      <c r="C944" s="34">
        <v>3</v>
      </c>
      <c r="D944" s="34">
        <v>56</v>
      </c>
      <c r="E944" s="34">
        <v>2019</v>
      </c>
      <c r="F944" s="43">
        <v>27.74</v>
      </c>
    </row>
    <row r="945" spans="1:6" x14ac:dyDescent="0.2">
      <c r="A945" s="34">
        <v>1</v>
      </c>
      <c r="B945" s="34">
        <v>384</v>
      </c>
      <c r="C945" s="34">
        <v>3</v>
      </c>
      <c r="D945" s="34">
        <v>55</v>
      </c>
      <c r="E945" s="34">
        <v>1987</v>
      </c>
      <c r="F945" s="43">
        <v>27.68</v>
      </c>
    </row>
    <row r="946" spans="1:6" x14ac:dyDescent="0.2">
      <c r="A946" s="34">
        <v>1</v>
      </c>
      <c r="B946" s="34">
        <v>384</v>
      </c>
      <c r="C946" s="34">
        <v>3</v>
      </c>
      <c r="D946" s="34">
        <v>54</v>
      </c>
      <c r="E946" s="34">
        <v>1956</v>
      </c>
      <c r="F946" s="43">
        <v>27.61</v>
      </c>
    </row>
    <row r="947" spans="1:6" x14ac:dyDescent="0.2">
      <c r="A947" s="34">
        <v>1</v>
      </c>
      <c r="B947" s="34">
        <v>384</v>
      </c>
      <c r="C947" s="34">
        <v>3</v>
      </c>
      <c r="D947" s="34">
        <v>53</v>
      </c>
      <c r="E947" s="34">
        <v>1925</v>
      </c>
      <c r="F947" s="43">
        <v>27.54</v>
      </c>
    </row>
    <row r="948" spans="1:6" x14ac:dyDescent="0.2">
      <c r="A948" s="34">
        <v>1</v>
      </c>
      <c r="B948" s="34">
        <v>384</v>
      </c>
      <c r="C948" s="34">
        <v>3</v>
      </c>
      <c r="D948" s="34">
        <v>52</v>
      </c>
      <c r="E948" s="34">
        <v>1894</v>
      </c>
      <c r="F948" s="43">
        <v>27.46</v>
      </c>
    </row>
    <row r="949" spans="1:6" x14ac:dyDescent="0.2">
      <c r="A949" s="41">
        <v>1</v>
      </c>
      <c r="B949" s="41">
        <v>384</v>
      </c>
      <c r="C949" s="41">
        <v>2</v>
      </c>
      <c r="D949" s="34">
        <v>86</v>
      </c>
      <c r="E949" s="34">
        <v>3081</v>
      </c>
      <c r="F949" s="43">
        <v>27.91</v>
      </c>
    </row>
    <row r="950" spans="1:6" x14ac:dyDescent="0.2">
      <c r="A950" s="41">
        <v>1</v>
      </c>
      <c r="B950" s="41">
        <v>384</v>
      </c>
      <c r="C950" s="41">
        <v>2</v>
      </c>
      <c r="D950" s="34">
        <v>85</v>
      </c>
      <c r="E950" s="34">
        <v>3040</v>
      </c>
      <c r="F950" s="43">
        <v>27.96</v>
      </c>
    </row>
    <row r="951" spans="1:6" x14ac:dyDescent="0.2">
      <c r="A951" s="41">
        <v>1</v>
      </c>
      <c r="B951" s="41">
        <v>384</v>
      </c>
      <c r="C951" s="41">
        <v>2</v>
      </c>
      <c r="D951" s="34">
        <v>84</v>
      </c>
      <c r="E951" s="34">
        <v>2999</v>
      </c>
      <c r="F951" s="43">
        <v>28.01</v>
      </c>
    </row>
    <row r="952" spans="1:6" x14ac:dyDescent="0.2">
      <c r="A952" s="41">
        <v>1</v>
      </c>
      <c r="B952" s="41">
        <v>384</v>
      </c>
      <c r="C952" s="41">
        <v>2</v>
      </c>
      <c r="D952" s="34">
        <v>83</v>
      </c>
      <c r="E952" s="34">
        <v>2958</v>
      </c>
      <c r="F952" s="43">
        <v>28.06</v>
      </c>
    </row>
    <row r="953" spans="1:6" x14ac:dyDescent="0.2">
      <c r="A953" s="41">
        <v>1</v>
      </c>
      <c r="B953" s="41">
        <v>384</v>
      </c>
      <c r="C953" s="41">
        <v>2</v>
      </c>
      <c r="D953" s="34">
        <v>82</v>
      </c>
      <c r="E953" s="34">
        <v>2918</v>
      </c>
      <c r="F953" s="43">
        <v>28.1</v>
      </c>
    </row>
    <row r="954" spans="1:6" x14ac:dyDescent="0.2">
      <c r="A954" s="41">
        <v>1</v>
      </c>
      <c r="B954" s="41">
        <v>384</v>
      </c>
      <c r="C954" s="41">
        <v>2</v>
      </c>
      <c r="D954" s="34">
        <v>81</v>
      </c>
      <c r="E954" s="34">
        <v>2878</v>
      </c>
      <c r="F954" s="43">
        <v>28.15</v>
      </c>
    </row>
    <row r="955" spans="1:6" x14ac:dyDescent="0.2">
      <c r="A955" s="41">
        <v>1</v>
      </c>
      <c r="B955" s="41">
        <v>384</v>
      </c>
      <c r="C955" s="41">
        <v>2</v>
      </c>
      <c r="D955" s="34">
        <v>80</v>
      </c>
      <c r="E955" s="34">
        <v>2838</v>
      </c>
      <c r="F955" s="43">
        <v>28.19</v>
      </c>
    </row>
    <row r="956" spans="1:6" x14ac:dyDescent="0.2">
      <c r="A956" s="41">
        <v>1</v>
      </c>
      <c r="B956" s="41">
        <v>384</v>
      </c>
      <c r="C956" s="41">
        <v>2</v>
      </c>
      <c r="D956" s="34">
        <v>79</v>
      </c>
      <c r="E956" s="34">
        <v>2799</v>
      </c>
      <c r="F956" s="43">
        <v>28.22</v>
      </c>
    </row>
    <row r="957" spans="1:6" x14ac:dyDescent="0.2">
      <c r="A957" s="41">
        <v>1</v>
      </c>
      <c r="B957" s="41">
        <v>384</v>
      </c>
      <c r="C957" s="41">
        <v>2</v>
      </c>
      <c r="D957" s="34">
        <v>78</v>
      </c>
      <c r="E957" s="34">
        <v>2760</v>
      </c>
      <c r="F957" s="43">
        <v>28.26</v>
      </c>
    </row>
    <row r="958" spans="1:6" x14ac:dyDescent="0.2">
      <c r="A958" s="41">
        <v>1</v>
      </c>
      <c r="B958" s="41">
        <v>384</v>
      </c>
      <c r="C958" s="41">
        <v>2</v>
      </c>
      <c r="D958" s="34">
        <v>77</v>
      </c>
      <c r="E958" s="34">
        <v>2722</v>
      </c>
      <c r="F958" s="43">
        <v>28.29</v>
      </c>
    </row>
    <row r="959" spans="1:6" x14ac:dyDescent="0.2">
      <c r="A959" s="41">
        <v>1</v>
      </c>
      <c r="B959" s="41">
        <v>384</v>
      </c>
      <c r="C959" s="41">
        <v>2</v>
      </c>
      <c r="D959" s="34">
        <v>76</v>
      </c>
      <c r="E959" s="34">
        <v>2684</v>
      </c>
      <c r="F959" s="43">
        <v>28.32</v>
      </c>
    </row>
    <row r="960" spans="1:6" x14ac:dyDescent="0.2">
      <c r="A960" s="41">
        <v>1</v>
      </c>
      <c r="B960" s="41">
        <v>384</v>
      </c>
      <c r="C960" s="41">
        <v>2</v>
      </c>
      <c r="D960" s="41">
        <v>75</v>
      </c>
      <c r="E960" s="41">
        <v>2646</v>
      </c>
      <c r="F960" s="43">
        <v>28.34</v>
      </c>
    </row>
    <row r="961" spans="1:6" x14ac:dyDescent="0.2">
      <c r="A961" s="41">
        <v>1</v>
      </c>
      <c r="B961" s="41">
        <v>384</v>
      </c>
      <c r="C961" s="41">
        <v>2</v>
      </c>
      <c r="D961" s="41">
        <v>74</v>
      </c>
      <c r="E961" s="41">
        <v>2609</v>
      </c>
      <c r="F961" s="43">
        <v>28.36</v>
      </c>
    </row>
    <row r="962" spans="1:6" x14ac:dyDescent="0.2">
      <c r="A962" s="41">
        <v>1</v>
      </c>
      <c r="B962" s="41">
        <v>384</v>
      </c>
      <c r="C962" s="41">
        <v>2</v>
      </c>
      <c r="D962" s="41">
        <v>73</v>
      </c>
      <c r="E962" s="41">
        <v>2572</v>
      </c>
      <c r="F962" s="43">
        <v>28.38</v>
      </c>
    </row>
    <row r="963" spans="1:6" x14ac:dyDescent="0.2">
      <c r="A963" s="41">
        <v>1</v>
      </c>
      <c r="B963" s="41">
        <v>384</v>
      </c>
      <c r="C963" s="41">
        <v>2</v>
      </c>
      <c r="D963" s="41">
        <v>72</v>
      </c>
      <c r="E963" s="41">
        <v>2536</v>
      </c>
      <c r="F963" s="43">
        <v>28.39</v>
      </c>
    </row>
    <row r="964" spans="1:6" x14ac:dyDescent="0.2">
      <c r="A964" s="41">
        <v>1</v>
      </c>
      <c r="B964" s="41">
        <v>384</v>
      </c>
      <c r="C964" s="41">
        <v>2</v>
      </c>
      <c r="D964" s="41">
        <v>71</v>
      </c>
      <c r="E964" s="41">
        <v>2500</v>
      </c>
      <c r="F964" s="43">
        <v>28.4</v>
      </c>
    </row>
    <row r="965" spans="1:6" x14ac:dyDescent="0.2">
      <c r="A965" s="34">
        <v>1</v>
      </c>
      <c r="B965" s="34">
        <v>384</v>
      </c>
      <c r="C965" s="34">
        <v>1</v>
      </c>
      <c r="D965" s="34">
        <v>92</v>
      </c>
      <c r="E965" s="34">
        <v>0</v>
      </c>
      <c r="F965" s="43">
        <v>0</v>
      </c>
    </row>
    <row r="966" spans="1:6" x14ac:dyDescent="0.2">
      <c r="A966" s="34">
        <v>1</v>
      </c>
      <c r="B966" s="34">
        <v>384</v>
      </c>
      <c r="C966" s="34">
        <v>1</v>
      </c>
      <c r="D966" s="34">
        <v>91</v>
      </c>
      <c r="E966" s="34">
        <v>0</v>
      </c>
      <c r="F966" s="43">
        <v>0</v>
      </c>
    </row>
    <row r="967" spans="1:6" x14ac:dyDescent="0.2">
      <c r="A967" s="34">
        <v>1</v>
      </c>
      <c r="B967" s="34">
        <v>384</v>
      </c>
      <c r="C967" s="34">
        <v>1</v>
      </c>
      <c r="D967" s="34">
        <v>90</v>
      </c>
      <c r="E967" s="34">
        <v>0</v>
      </c>
      <c r="F967" s="43">
        <v>0</v>
      </c>
    </row>
    <row r="968" spans="1:6" x14ac:dyDescent="0.2">
      <c r="A968" s="34">
        <v>1</v>
      </c>
      <c r="B968" s="34">
        <v>384</v>
      </c>
      <c r="C968" s="34">
        <v>1</v>
      </c>
      <c r="D968" s="34">
        <v>89</v>
      </c>
      <c r="E968" s="34">
        <v>0</v>
      </c>
      <c r="F968" s="43">
        <v>0</v>
      </c>
    </row>
    <row r="969" spans="1:6" x14ac:dyDescent="0.2">
      <c r="A969" s="34">
        <v>1</v>
      </c>
      <c r="B969" s="34">
        <v>384</v>
      </c>
      <c r="C969" s="34">
        <v>1</v>
      </c>
      <c r="D969" s="34">
        <v>88</v>
      </c>
      <c r="E969" s="34">
        <v>3108</v>
      </c>
      <c r="F969" s="43">
        <v>28.32</v>
      </c>
    </row>
    <row r="970" spans="1:6" x14ac:dyDescent="0.2">
      <c r="A970" s="34">
        <v>1</v>
      </c>
      <c r="B970" s="34">
        <v>384</v>
      </c>
      <c r="C970" s="34">
        <v>1</v>
      </c>
      <c r="D970" s="34">
        <v>87</v>
      </c>
      <c r="E970" s="34">
        <v>3067</v>
      </c>
      <c r="F970" s="43">
        <v>28.37</v>
      </c>
    </row>
    <row r="971" spans="1:6" x14ac:dyDescent="0.2">
      <c r="A971" s="34">
        <v>1</v>
      </c>
      <c r="B971" s="34">
        <v>384</v>
      </c>
      <c r="C971" s="34">
        <v>1</v>
      </c>
      <c r="D971" s="34">
        <v>86</v>
      </c>
      <c r="E971" s="34">
        <v>3027</v>
      </c>
      <c r="F971" s="43">
        <v>28.41</v>
      </c>
    </row>
    <row r="972" spans="1:6" x14ac:dyDescent="0.2">
      <c r="A972" s="34">
        <v>1</v>
      </c>
      <c r="B972" s="34">
        <v>384</v>
      </c>
      <c r="C972" s="34">
        <v>1</v>
      </c>
      <c r="D972" s="34">
        <v>85</v>
      </c>
      <c r="E972" s="34">
        <v>2987</v>
      </c>
      <c r="F972" s="43">
        <v>28.46</v>
      </c>
    </row>
    <row r="973" spans="1:6" x14ac:dyDescent="0.2">
      <c r="A973" s="34">
        <v>1</v>
      </c>
      <c r="B973" s="34">
        <v>384</v>
      </c>
      <c r="C973" s="34">
        <v>1</v>
      </c>
      <c r="D973" s="34">
        <v>84</v>
      </c>
      <c r="E973" s="34">
        <v>2947</v>
      </c>
      <c r="F973" s="43">
        <v>28.51</v>
      </c>
    </row>
    <row r="974" spans="1:6" x14ac:dyDescent="0.2">
      <c r="A974" s="34">
        <v>1</v>
      </c>
      <c r="B974" s="34">
        <v>384</v>
      </c>
      <c r="C974" s="34">
        <v>1</v>
      </c>
      <c r="D974" s="34">
        <v>83</v>
      </c>
      <c r="E974" s="34">
        <v>2908</v>
      </c>
      <c r="F974" s="43">
        <v>28.55</v>
      </c>
    </row>
    <row r="975" spans="1:6" x14ac:dyDescent="0.2">
      <c r="A975" s="41">
        <v>1</v>
      </c>
      <c r="B975" s="41">
        <v>384</v>
      </c>
      <c r="C975" s="41">
        <v>1</v>
      </c>
      <c r="D975" s="34">
        <v>82</v>
      </c>
      <c r="E975" s="34">
        <v>2869</v>
      </c>
      <c r="F975" s="43">
        <v>28.59</v>
      </c>
    </row>
    <row r="976" spans="1:6" x14ac:dyDescent="0.2">
      <c r="A976" s="41">
        <v>1</v>
      </c>
      <c r="B976" s="41">
        <v>384</v>
      </c>
      <c r="C976" s="41">
        <v>1</v>
      </c>
      <c r="D976" s="34">
        <v>81</v>
      </c>
      <c r="E976" s="34">
        <v>2830</v>
      </c>
      <c r="F976" s="43">
        <v>28.62</v>
      </c>
    </row>
    <row r="977" spans="1:6" x14ac:dyDescent="0.2">
      <c r="A977" s="41">
        <v>1</v>
      </c>
      <c r="B977" s="41">
        <v>384</v>
      </c>
      <c r="C977" s="41">
        <v>1</v>
      </c>
      <c r="D977" s="34">
        <v>80</v>
      </c>
      <c r="E977" s="34">
        <v>2792</v>
      </c>
      <c r="F977" s="43">
        <v>28.65</v>
      </c>
    </row>
    <row r="978" spans="1:6" x14ac:dyDescent="0.2">
      <c r="A978" s="41">
        <v>1</v>
      </c>
      <c r="B978" s="41">
        <v>384</v>
      </c>
      <c r="C978" s="41">
        <v>1</v>
      </c>
      <c r="D978" s="34">
        <v>79</v>
      </c>
      <c r="E978" s="34">
        <v>2754</v>
      </c>
      <c r="F978" s="43">
        <v>28.68</v>
      </c>
    </row>
    <row r="979" spans="1:6" x14ac:dyDescent="0.2">
      <c r="A979" s="41">
        <v>1</v>
      </c>
      <c r="B979" s="41">
        <v>384</v>
      </c>
      <c r="C979" s="41">
        <v>1</v>
      </c>
      <c r="D979" s="34">
        <v>78</v>
      </c>
      <c r="E979" s="34">
        <v>2717</v>
      </c>
      <c r="F979" s="43">
        <v>28.71</v>
      </c>
    </row>
    <row r="980" spans="1:6" x14ac:dyDescent="0.2">
      <c r="A980" s="41">
        <v>1</v>
      </c>
      <c r="B980" s="41">
        <v>384</v>
      </c>
      <c r="C980" s="41">
        <v>1</v>
      </c>
      <c r="D980" s="34">
        <v>77</v>
      </c>
      <c r="E980" s="34">
        <v>2680</v>
      </c>
      <c r="F980" s="43">
        <v>28.73</v>
      </c>
    </row>
    <row r="981" spans="1:6" x14ac:dyDescent="0.2">
      <c r="A981" s="41">
        <v>1</v>
      </c>
      <c r="B981" s="41">
        <v>384</v>
      </c>
      <c r="C981" s="41">
        <v>1</v>
      </c>
      <c r="D981" s="34">
        <v>76</v>
      </c>
      <c r="E981" s="34">
        <v>2643</v>
      </c>
      <c r="F981" s="43">
        <v>28.75</v>
      </c>
    </row>
    <row r="982" spans="1:6" x14ac:dyDescent="0.2">
      <c r="A982" s="41">
        <v>1</v>
      </c>
      <c r="B982" s="41">
        <v>384</v>
      </c>
      <c r="C982" s="41">
        <v>1</v>
      </c>
      <c r="D982" s="34">
        <v>75</v>
      </c>
      <c r="E982" s="34">
        <v>2607</v>
      </c>
      <c r="F982" s="43">
        <v>28.77</v>
      </c>
    </row>
    <row r="983" spans="1:6" x14ac:dyDescent="0.2">
      <c r="A983" s="41">
        <v>1</v>
      </c>
      <c r="B983" s="41">
        <v>384</v>
      </c>
      <c r="C983" s="41">
        <v>1</v>
      </c>
      <c r="D983" s="34">
        <v>74</v>
      </c>
      <c r="E983" s="34">
        <v>2571</v>
      </c>
      <c r="F983" s="43">
        <v>28.78</v>
      </c>
    </row>
    <row r="984" spans="1:6" x14ac:dyDescent="0.2">
      <c r="A984" s="41">
        <v>1</v>
      </c>
      <c r="B984" s="41">
        <v>384</v>
      </c>
      <c r="C984" s="41">
        <v>1</v>
      </c>
      <c r="D984" s="41">
        <v>73</v>
      </c>
      <c r="E984" s="41">
        <v>2536</v>
      </c>
      <c r="F984" s="43">
        <v>28.79</v>
      </c>
    </row>
    <row r="985" spans="1:6" x14ac:dyDescent="0.2">
      <c r="A985" s="41">
        <v>1</v>
      </c>
      <c r="B985" s="41">
        <v>384</v>
      </c>
      <c r="C985" s="41">
        <v>1</v>
      </c>
      <c r="D985" s="41">
        <v>72</v>
      </c>
      <c r="E985" s="41">
        <v>2500</v>
      </c>
      <c r="F985" s="43">
        <v>28.79</v>
      </c>
    </row>
    <row r="986" spans="1:6" x14ac:dyDescent="0.2">
      <c r="A986" s="41">
        <v>1</v>
      </c>
      <c r="B986" s="41">
        <v>384</v>
      </c>
      <c r="C986" s="41">
        <v>1</v>
      </c>
      <c r="D986" s="41">
        <v>71</v>
      </c>
      <c r="E986" s="41">
        <v>2466</v>
      </c>
      <c r="F986" s="43">
        <v>28.8</v>
      </c>
    </row>
    <row r="987" spans="1:6" x14ac:dyDescent="0.2">
      <c r="A987" s="41">
        <v>1</v>
      </c>
      <c r="B987" s="41">
        <v>384</v>
      </c>
      <c r="C987" s="41">
        <v>1</v>
      </c>
      <c r="D987" s="41">
        <v>70</v>
      </c>
      <c r="E987" s="41">
        <v>2431</v>
      </c>
      <c r="F987" s="43">
        <v>28.79</v>
      </c>
    </row>
    <row r="988" spans="1:6" x14ac:dyDescent="0.2">
      <c r="A988" s="41">
        <v>1</v>
      </c>
      <c r="B988" s="41">
        <v>384</v>
      </c>
      <c r="C988" s="41">
        <v>1</v>
      </c>
      <c r="D988" s="41">
        <v>69</v>
      </c>
      <c r="E988" s="41">
        <v>2397</v>
      </c>
      <c r="F988" s="43">
        <v>28.79</v>
      </c>
    </row>
    <row r="989" spans="1:6" x14ac:dyDescent="0.2">
      <c r="A989" s="34">
        <v>1</v>
      </c>
      <c r="B989" s="34">
        <v>383</v>
      </c>
      <c r="C989" s="34">
        <v>3</v>
      </c>
      <c r="D989" s="34">
        <v>77</v>
      </c>
      <c r="E989" s="34">
        <v>2762</v>
      </c>
      <c r="F989" s="43">
        <v>27.88</v>
      </c>
    </row>
    <row r="990" spans="1:6" x14ac:dyDescent="0.2">
      <c r="A990" s="34">
        <v>1</v>
      </c>
      <c r="B990" s="34">
        <v>383</v>
      </c>
      <c r="C990" s="34">
        <v>3</v>
      </c>
      <c r="D990" s="34">
        <f t="shared" ref="D990:D996" si="12">D989-1</f>
        <v>76</v>
      </c>
      <c r="E990" s="34">
        <v>2723</v>
      </c>
      <c r="F990" s="43">
        <v>27.91</v>
      </c>
    </row>
    <row r="991" spans="1:6" x14ac:dyDescent="0.2">
      <c r="A991" s="34">
        <v>1</v>
      </c>
      <c r="B991" s="34">
        <v>383</v>
      </c>
      <c r="C991" s="34">
        <v>3</v>
      </c>
      <c r="D991" s="34">
        <f t="shared" si="12"/>
        <v>75</v>
      </c>
      <c r="E991" s="34">
        <v>2685</v>
      </c>
      <c r="F991" s="43">
        <v>27.94</v>
      </c>
    </row>
    <row r="992" spans="1:6" x14ac:dyDescent="0.2">
      <c r="A992" s="34">
        <v>1</v>
      </c>
      <c r="B992" s="34">
        <v>383</v>
      </c>
      <c r="C992" s="34">
        <v>3</v>
      </c>
      <c r="D992" s="34">
        <f t="shared" si="12"/>
        <v>74</v>
      </c>
      <c r="E992" s="34">
        <v>2646</v>
      </c>
      <c r="F992" s="43">
        <v>27.96</v>
      </c>
    </row>
    <row r="993" spans="1:6" x14ac:dyDescent="0.2">
      <c r="A993" s="34">
        <v>1</v>
      </c>
      <c r="B993" s="34">
        <v>383</v>
      </c>
      <c r="C993" s="34">
        <v>3</v>
      </c>
      <c r="D993" s="34">
        <f t="shared" si="12"/>
        <v>73</v>
      </c>
      <c r="E993" s="34">
        <v>2609</v>
      </c>
      <c r="F993" s="43">
        <v>27.98</v>
      </c>
    </row>
    <row r="994" spans="1:6" x14ac:dyDescent="0.2">
      <c r="A994" s="34">
        <v>1</v>
      </c>
      <c r="B994" s="34">
        <v>383</v>
      </c>
      <c r="C994" s="34">
        <v>3</v>
      </c>
      <c r="D994" s="34">
        <f t="shared" si="12"/>
        <v>72</v>
      </c>
      <c r="E994" s="34">
        <v>2571</v>
      </c>
      <c r="F994" s="43">
        <v>28</v>
      </c>
    </row>
    <row r="995" spans="1:6" x14ac:dyDescent="0.2">
      <c r="A995" s="34">
        <v>1</v>
      </c>
      <c r="B995" s="34">
        <v>383</v>
      </c>
      <c r="C995" s="34">
        <v>3</v>
      </c>
      <c r="D995" s="34">
        <f t="shared" si="12"/>
        <v>71</v>
      </c>
      <c r="E995" s="34">
        <v>2535</v>
      </c>
      <c r="F995" s="43">
        <v>28.01</v>
      </c>
    </row>
    <row r="996" spans="1:6" x14ac:dyDescent="0.2">
      <c r="A996" s="34">
        <v>1</v>
      </c>
      <c r="B996" s="34">
        <v>383</v>
      </c>
      <c r="C996" s="34">
        <v>3</v>
      </c>
      <c r="D996" s="34">
        <f t="shared" si="12"/>
        <v>70</v>
      </c>
      <c r="E996" s="34">
        <v>2498</v>
      </c>
      <c r="F996" s="43">
        <v>28.02</v>
      </c>
    </row>
    <row r="997" spans="1:6" x14ac:dyDescent="0.2">
      <c r="A997" s="34">
        <v>1</v>
      </c>
      <c r="B997" s="34">
        <v>383</v>
      </c>
      <c r="C997" s="34">
        <v>3</v>
      </c>
      <c r="D997" s="34">
        <v>66</v>
      </c>
      <c r="E997" s="34">
        <v>2356</v>
      </c>
      <c r="F997" s="43">
        <v>28.02</v>
      </c>
    </row>
    <row r="998" spans="1:6" x14ac:dyDescent="0.2">
      <c r="A998" s="34">
        <v>1</v>
      </c>
      <c r="B998" s="34">
        <v>383</v>
      </c>
      <c r="C998" s="34">
        <v>3</v>
      </c>
      <c r="D998" s="34">
        <v>65</v>
      </c>
      <c r="E998" s="34">
        <v>2321</v>
      </c>
      <c r="F998" s="43">
        <v>28</v>
      </c>
    </row>
    <row r="999" spans="1:6" x14ac:dyDescent="0.2">
      <c r="A999" s="34">
        <v>1</v>
      </c>
      <c r="B999" s="34">
        <v>383</v>
      </c>
      <c r="C999" s="34">
        <v>3</v>
      </c>
      <c r="D999" s="34">
        <v>64</v>
      </c>
      <c r="E999" s="34">
        <v>2287</v>
      </c>
      <c r="F999" s="43">
        <v>27.99</v>
      </c>
    </row>
    <row r="1000" spans="1:6" x14ac:dyDescent="0.2">
      <c r="A1000" s="34">
        <v>1</v>
      </c>
      <c r="B1000" s="34">
        <v>383</v>
      </c>
      <c r="C1000" s="34">
        <v>3</v>
      </c>
      <c r="D1000" s="34">
        <v>63</v>
      </c>
      <c r="E1000" s="34">
        <v>2253</v>
      </c>
      <c r="F1000" s="43">
        <v>27.97</v>
      </c>
    </row>
    <row r="1001" spans="1:6" x14ac:dyDescent="0.2">
      <c r="A1001" s="41">
        <v>1</v>
      </c>
      <c r="B1001" s="41">
        <v>383</v>
      </c>
      <c r="C1001" s="41">
        <v>3</v>
      </c>
      <c r="D1001" s="34">
        <v>62</v>
      </c>
      <c r="E1001" s="34">
        <v>2219</v>
      </c>
      <c r="F1001" s="43">
        <v>27.94</v>
      </c>
    </row>
    <row r="1002" spans="1:6" x14ac:dyDescent="0.2">
      <c r="A1002" s="41">
        <v>1</v>
      </c>
      <c r="B1002" s="41">
        <v>383</v>
      </c>
      <c r="C1002" s="41">
        <v>3</v>
      </c>
      <c r="D1002" s="34">
        <v>61</v>
      </c>
      <c r="E1002" s="34">
        <v>2186</v>
      </c>
      <c r="F1002" s="43">
        <v>27.91</v>
      </c>
    </row>
    <row r="1003" spans="1:6" x14ac:dyDescent="0.2">
      <c r="A1003" s="41">
        <v>1</v>
      </c>
      <c r="B1003" s="41">
        <v>383</v>
      </c>
      <c r="C1003" s="41">
        <v>3</v>
      </c>
      <c r="D1003" s="34">
        <v>60</v>
      </c>
      <c r="E1003" s="34">
        <v>2153</v>
      </c>
      <c r="F1003" s="43">
        <v>27.87</v>
      </c>
    </row>
    <row r="1004" spans="1:6" x14ac:dyDescent="0.2">
      <c r="A1004" s="41">
        <v>1</v>
      </c>
      <c r="B1004" s="41">
        <v>383</v>
      </c>
      <c r="C1004" s="41">
        <v>3</v>
      </c>
      <c r="D1004" s="34">
        <v>59</v>
      </c>
      <c r="E1004" s="34">
        <v>2120</v>
      </c>
      <c r="F1004" s="43">
        <v>27.83</v>
      </c>
    </row>
    <row r="1005" spans="1:6" x14ac:dyDescent="0.2">
      <c r="A1005" s="41">
        <v>1</v>
      </c>
      <c r="B1005" s="41">
        <v>383</v>
      </c>
      <c r="C1005" s="41">
        <v>3</v>
      </c>
      <c r="D1005" s="34">
        <v>58</v>
      </c>
      <c r="E1005" s="34">
        <v>2087</v>
      </c>
      <c r="F1005" s="43">
        <v>27.78</v>
      </c>
    </row>
    <row r="1006" spans="1:6" x14ac:dyDescent="0.2">
      <c r="A1006" s="41">
        <v>1</v>
      </c>
      <c r="B1006" s="41">
        <v>383</v>
      </c>
      <c r="C1006" s="41">
        <v>3</v>
      </c>
      <c r="D1006" s="34">
        <v>57</v>
      </c>
      <c r="E1006" s="34">
        <v>2055</v>
      </c>
      <c r="F1006" s="43">
        <v>27.73</v>
      </c>
    </row>
    <row r="1007" spans="1:6" x14ac:dyDescent="0.2">
      <c r="A1007" s="41">
        <v>1</v>
      </c>
      <c r="B1007" s="41">
        <v>383</v>
      </c>
      <c r="C1007" s="41">
        <v>3</v>
      </c>
      <c r="D1007" s="34">
        <v>56</v>
      </c>
      <c r="E1007" s="34">
        <v>2023</v>
      </c>
      <c r="F1007" s="43">
        <v>27.68</v>
      </c>
    </row>
    <row r="1008" spans="1:6" x14ac:dyDescent="0.2">
      <c r="A1008" s="41">
        <v>1</v>
      </c>
      <c r="B1008" s="41">
        <v>383</v>
      </c>
      <c r="C1008" s="41">
        <v>3</v>
      </c>
      <c r="D1008" s="34">
        <v>55</v>
      </c>
      <c r="E1008" s="34">
        <v>1992</v>
      </c>
      <c r="F1008" s="43">
        <v>27.62</v>
      </c>
    </row>
    <row r="1009" spans="1:6" x14ac:dyDescent="0.2">
      <c r="A1009" s="41">
        <v>1</v>
      </c>
      <c r="B1009" s="41">
        <v>383</v>
      </c>
      <c r="C1009" s="41">
        <v>3</v>
      </c>
      <c r="D1009" s="34">
        <v>54</v>
      </c>
      <c r="E1009" s="34">
        <v>1960</v>
      </c>
      <c r="F1009" s="43">
        <v>27.55</v>
      </c>
    </row>
    <row r="1010" spans="1:6" x14ac:dyDescent="0.2">
      <c r="A1010" s="41">
        <v>1</v>
      </c>
      <c r="B1010" s="41">
        <v>383</v>
      </c>
      <c r="C1010" s="41">
        <v>3</v>
      </c>
      <c r="D1010" s="34">
        <v>53</v>
      </c>
      <c r="E1010" s="34">
        <v>1929</v>
      </c>
      <c r="F1010" s="43">
        <v>27.48</v>
      </c>
    </row>
    <row r="1011" spans="1:6" x14ac:dyDescent="0.2">
      <c r="A1011" s="34">
        <v>1</v>
      </c>
      <c r="B1011" s="34">
        <v>383</v>
      </c>
      <c r="C1011" s="34">
        <v>3</v>
      </c>
      <c r="D1011" s="34">
        <v>52</v>
      </c>
      <c r="E1011" s="34">
        <v>1898</v>
      </c>
      <c r="F1011" s="43">
        <v>27.4</v>
      </c>
    </row>
    <row r="1012" spans="1:6" x14ac:dyDescent="0.2">
      <c r="A1012" s="41">
        <v>1</v>
      </c>
      <c r="B1012" s="41">
        <v>383</v>
      </c>
      <c r="C1012" s="41">
        <v>2</v>
      </c>
      <c r="D1012" s="34">
        <v>86</v>
      </c>
      <c r="E1012" s="34">
        <v>3092</v>
      </c>
      <c r="F1012" s="43">
        <v>27.82</v>
      </c>
    </row>
    <row r="1013" spans="1:6" x14ac:dyDescent="0.2">
      <c r="A1013" s="41">
        <v>1</v>
      </c>
      <c r="B1013" s="41">
        <v>383</v>
      </c>
      <c r="C1013" s="41">
        <v>2</v>
      </c>
      <c r="D1013" s="34">
        <v>85</v>
      </c>
      <c r="E1013" s="34">
        <v>3050</v>
      </c>
      <c r="F1013" s="43">
        <v>27.87</v>
      </c>
    </row>
    <row r="1014" spans="1:6" x14ac:dyDescent="0.2">
      <c r="A1014" s="41">
        <v>1</v>
      </c>
      <c r="B1014" s="41">
        <v>383</v>
      </c>
      <c r="C1014" s="41">
        <v>2</v>
      </c>
      <c r="D1014" s="34">
        <v>84</v>
      </c>
      <c r="E1014" s="34">
        <v>3009</v>
      </c>
      <c r="F1014" s="43">
        <v>27.92</v>
      </c>
    </row>
    <row r="1015" spans="1:6" x14ac:dyDescent="0.2">
      <c r="A1015" s="41">
        <v>1</v>
      </c>
      <c r="B1015" s="41">
        <v>383</v>
      </c>
      <c r="C1015" s="41">
        <v>2</v>
      </c>
      <c r="D1015" s="34">
        <v>83</v>
      </c>
      <c r="E1015" s="34">
        <v>2968</v>
      </c>
      <c r="F1015" s="43">
        <v>27.97</v>
      </c>
    </row>
    <row r="1016" spans="1:6" x14ac:dyDescent="0.2">
      <c r="A1016" s="41">
        <v>1</v>
      </c>
      <c r="B1016" s="41">
        <v>383</v>
      </c>
      <c r="C1016" s="41">
        <v>2</v>
      </c>
      <c r="D1016" s="44">
        <v>82</v>
      </c>
      <c r="E1016" s="34">
        <v>2927</v>
      </c>
      <c r="F1016" s="43">
        <v>28.01</v>
      </c>
    </row>
    <row r="1017" spans="1:6" x14ac:dyDescent="0.2">
      <c r="A1017" s="41">
        <v>1</v>
      </c>
      <c r="B1017" s="41">
        <v>383</v>
      </c>
      <c r="C1017" s="41">
        <v>2</v>
      </c>
      <c r="D1017" s="44">
        <v>81</v>
      </c>
      <c r="E1017" s="34">
        <v>2887</v>
      </c>
      <c r="F1017" s="43">
        <v>28.06</v>
      </c>
    </row>
    <row r="1018" spans="1:6" x14ac:dyDescent="0.2">
      <c r="A1018" s="41">
        <v>1</v>
      </c>
      <c r="B1018" s="41">
        <v>383</v>
      </c>
      <c r="C1018" s="41">
        <v>2</v>
      </c>
      <c r="D1018" s="44">
        <v>80</v>
      </c>
      <c r="E1018" s="34">
        <v>2847</v>
      </c>
      <c r="F1018" s="43">
        <v>28.1</v>
      </c>
    </row>
    <row r="1019" spans="1:6" x14ac:dyDescent="0.2">
      <c r="A1019" s="41">
        <v>1</v>
      </c>
      <c r="B1019" s="41">
        <v>383</v>
      </c>
      <c r="C1019" s="41">
        <v>2</v>
      </c>
      <c r="D1019" s="44">
        <v>79</v>
      </c>
      <c r="E1019" s="34">
        <v>2808</v>
      </c>
      <c r="F1019" s="43">
        <v>28.14</v>
      </c>
    </row>
    <row r="1020" spans="1:6" x14ac:dyDescent="0.2">
      <c r="A1020" s="41">
        <v>1</v>
      </c>
      <c r="B1020" s="41">
        <v>383</v>
      </c>
      <c r="C1020" s="41">
        <v>2</v>
      </c>
      <c r="D1020" s="44">
        <v>78</v>
      </c>
      <c r="E1020" s="34">
        <v>2769</v>
      </c>
      <c r="F1020" s="43">
        <v>28.17</v>
      </c>
    </row>
    <row r="1021" spans="1:6" x14ac:dyDescent="0.2">
      <c r="A1021" s="41">
        <v>1</v>
      </c>
      <c r="B1021" s="41">
        <v>383</v>
      </c>
      <c r="C1021" s="41">
        <v>2</v>
      </c>
      <c r="D1021" s="34">
        <v>77</v>
      </c>
      <c r="E1021" s="34">
        <v>2730</v>
      </c>
      <c r="F1021" s="43">
        <v>28.2</v>
      </c>
    </row>
    <row r="1022" spans="1:6" x14ac:dyDescent="0.2">
      <c r="A1022" s="41">
        <v>1</v>
      </c>
      <c r="B1022" s="41">
        <v>383</v>
      </c>
      <c r="C1022" s="41">
        <v>2</v>
      </c>
      <c r="D1022" s="34">
        <v>76</v>
      </c>
      <c r="E1022" s="34">
        <v>2692</v>
      </c>
      <c r="F1022" s="43">
        <v>28.23</v>
      </c>
    </row>
    <row r="1023" spans="1:6" x14ac:dyDescent="0.2">
      <c r="A1023" s="41">
        <v>1</v>
      </c>
      <c r="B1023" s="41">
        <v>383</v>
      </c>
      <c r="C1023" s="41">
        <v>2</v>
      </c>
      <c r="D1023" s="41">
        <v>75</v>
      </c>
      <c r="E1023" s="41">
        <v>2654</v>
      </c>
      <c r="F1023" s="43">
        <v>28.26</v>
      </c>
    </row>
    <row r="1024" spans="1:6" x14ac:dyDescent="0.2">
      <c r="A1024" s="34">
        <v>1</v>
      </c>
      <c r="B1024" s="34">
        <v>383</v>
      </c>
      <c r="C1024" s="34">
        <v>2</v>
      </c>
      <c r="D1024" s="34">
        <v>74</v>
      </c>
      <c r="E1024" s="34">
        <v>2617</v>
      </c>
      <c r="F1024" s="43">
        <v>28.28</v>
      </c>
    </row>
    <row r="1025" spans="1:6" x14ac:dyDescent="0.2">
      <c r="A1025" s="34">
        <v>1</v>
      </c>
      <c r="B1025" s="34">
        <v>383</v>
      </c>
      <c r="C1025" s="34">
        <v>2</v>
      </c>
      <c r="D1025" s="34">
        <v>73</v>
      </c>
      <c r="E1025" s="34">
        <v>2580</v>
      </c>
      <c r="F1025" s="43">
        <v>28.3</v>
      </c>
    </row>
    <row r="1026" spans="1:6" x14ac:dyDescent="0.2">
      <c r="A1026" s="34">
        <v>1</v>
      </c>
      <c r="B1026" s="34">
        <v>383</v>
      </c>
      <c r="C1026" s="34">
        <v>2</v>
      </c>
      <c r="D1026" s="34">
        <v>72</v>
      </c>
      <c r="E1026" s="34">
        <v>2543</v>
      </c>
      <c r="F1026" s="43">
        <v>28.31</v>
      </c>
    </row>
    <row r="1027" spans="1:6" x14ac:dyDescent="0.2">
      <c r="A1027" s="34">
        <v>1</v>
      </c>
      <c r="B1027" s="34">
        <v>383</v>
      </c>
      <c r="C1027" s="34">
        <v>1</v>
      </c>
      <c r="D1027" s="34">
        <v>92</v>
      </c>
      <c r="E1027" s="34">
        <v>0</v>
      </c>
      <c r="F1027" s="43">
        <v>0</v>
      </c>
    </row>
    <row r="1028" spans="1:6" x14ac:dyDescent="0.2">
      <c r="A1028" s="34">
        <v>1</v>
      </c>
      <c r="B1028" s="34">
        <v>383</v>
      </c>
      <c r="C1028" s="34">
        <v>1</v>
      </c>
      <c r="D1028" s="34">
        <v>91</v>
      </c>
      <c r="E1028" s="34">
        <v>0</v>
      </c>
      <c r="F1028" s="43">
        <v>0</v>
      </c>
    </row>
    <row r="1029" spans="1:6" x14ac:dyDescent="0.2">
      <c r="A1029" s="34">
        <v>1</v>
      </c>
      <c r="B1029" s="34">
        <v>383</v>
      </c>
      <c r="C1029" s="34">
        <v>1</v>
      </c>
      <c r="D1029" s="34">
        <v>90</v>
      </c>
      <c r="E1029" s="34">
        <v>0</v>
      </c>
      <c r="F1029" s="43">
        <v>0</v>
      </c>
    </row>
    <row r="1030" spans="1:6" x14ac:dyDescent="0.2">
      <c r="A1030" s="34">
        <v>1</v>
      </c>
      <c r="B1030" s="34">
        <v>383</v>
      </c>
      <c r="C1030" s="34">
        <v>1</v>
      </c>
      <c r="D1030" s="34">
        <f t="shared" ref="D1030:D1036" si="13">D1029-1</f>
        <v>89</v>
      </c>
      <c r="E1030" s="34">
        <v>0</v>
      </c>
      <c r="F1030" s="43">
        <v>0</v>
      </c>
    </row>
    <row r="1031" spans="1:6" x14ac:dyDescent="0.2">
      <c r="A1031" s="34">
        <v>1</v>
      </c>
      <c r="B1031" s="34">
        <v>383</v>
      </c>
      <c r="C1031" s="34">
        <v>1</v>
      </c>
      <c r="D1031" s="34">
        <f t="shared" si="13"/>
        <v>88</v>
      </c>
      <c r="E1031" s="34">
        <v>0</v>
      </c>
      <c r="F1031" s="43">
        <v>0</v>
      </c>
    </row>
    <row r="1032" spans="1:6" x14ac:dyDescent="0.2">
      <c r="A1032" s="34">
        <v>1</v>
      </c>
      <c r="B1032" s="34">
        <v>383</v>
      </c>
      <c r="C1032" s="34">
        <v>1</v>
      </c>
      <c r="D1032" s="34">
        <f t="shared" si="13"/>
        <v>87</v>
      </c>
      <c r="E1032" s="34">
        <v>3076</v>
      </c>
      <c r="F1032" s="43">
        <v>28.28</v>
      </c>
    </row>
    <row r="1033" spans="1:6" x14ac:dyDescent="0.2">
      <c r="A1033" s="34">
        <v>1</v>
      </c>
      <c r="B1033" s="34">
        <v>383</v>
      </c>
      <c r="C1033" s="34">
        <v>1</v>
      </c>
      <c r="D1033" s="34">
        <f t="shared" si="13"/>
        <v>86</v>
      </c>
      <c r="E1033" s="34">
        <v>3036</v>
      </c>
      <c r="F1033" s="43">
        <v>28.33</v>
      </c>
    </row>
    <row r="1034" spans="1:6" x14ac:dyDescent="0.2">
      <c r="A1034" s="34">
        <v>1</v>
      </c>
      <c r="B1034" s="34">
        <v>383</v>
      </c>
      <c r="C1034" s="34">
        <v>1</v>
      </c>
      <c r="D1034" s="34">
        <f t="shared" si="13"/>
        <v>85</v>
      </c>
      <c r="E1034" s="34">
        <v>2995</v>
      </c>
      <c r="F1034" s="43">
        <v>28.38</v>
      </c>
    </row>
    <row r="1035" spans="1:6" x14ac:dyDescent="0.2">
      <c r="A1035" s="34">
        <v>1</v>
      </c>
      <c r="B1035" s="34">
        <v>383</v>
      </c>
      <c r="C1035" s="34">
        <v>1</v>
      </c>
      <c r="D1035" s="34">
        <f t="shared" si="13"/>
        <v>84</v>
      </c>
      <c r="E1035" s="34">
        <v>2956</v>
      </c>
      <c r="F1035" s="43">
        <v>28.42</v>
      </c>
    </row>
    <row r="1036" spans="1:6" x14ac:dyDescent="0.2">
      <c r="A1036" s="34">
        <v>1</v>
      </c>
      <c r="B1036" s="34">
        <v>383</v>
      </c>
      <c r="C1036" s="34">
        <v>1</v>
      </c>
      <c r="D1036" s="34">
        <f t="shared" si="13"/>
        <v>83</v>
      </c>
      <c r="E1036" s="34">
        <v>2916</v>
      </c>
      <c r="F1036" s="43">
        <v>28.46</v>
      </c>
    </row>
    <row r="1037" spans="1:6" x14ac:dyDescent="0.2">
      <c r="A1037" s="34">
        <v>1</v>
      </c>
      <c r="B1037" s="34">
        <v>383</v>
      </c>
      <c r="C1037" s="34">
        <v>1</v>
      </c>
      <c r="D1037" s="34">
        <v>82</v>
      </c>
      <c r="E1037" s="34">
        <v>2877</v>
      </c>
      <c r="F1037" s="43">
        <v>28.5</v>
      </c>
    </row>
    <row r="1038" spans="1:6" x14ac:dyDescent="0.2">
      <c r="A1038" s="34">
        <v>1</v>
      </c>
      <c r="B1038" s="34">
        <v>383</v>
      </c>
      <c r="C1038" s="34">
        <v>1</v>
      </c>
      <c r="D1038" s="34">
        <v>81</v>
      </c>
      <c r="E1038" s="34">
        <v>2838</v>
      </c>
      <c r="F1038" s="43">
        <v>28.54</v>
      </c>
    </row>
    <row r="1039" spans="1:6" x14ac:dyDescent="0.2">
      <c r="A1039" s="34">
        <v>1</v>
      </c>
      <c r="B1039" s="34">
        <v>383</v>
      </c>
      <c r="C1039" s="34">
        <v>1</v>
      </c>
      <c r="D1039" s="34">
        <v>80</v>
      </c>
      <c r="E1039" s="34">
        <v>2800</v>
      </c>
      <c r="F1039" s="43">
        <v>28.57</v>
      </c>
    </row>
    <row r="1040" spans="1:6" x14ac:dyDescent="0.2">
      <c r="A1040" s="34">
        <v>1</v>
      </c>
      <c r="B1040" s="34">
        <v>383</v>
      </c>
      <c r="C1040" s="34">
        <v>1</v>
      </c>
      <c r="D1040" s="34">
        <v>78</v>
      </c>
      <c r="E1040" s="34">
        <v>2725</v>
      </c>
      <c r="F1040" s="43">
        <v>28.63</v>
      </c>
    </row>
    <row r="1041" spans="1:6" x14ac:dyDescent="0.2">
      <c r="A1041" s="34">
        <v>1</v>
      </c>
      <c r="B1041" s="34">
        <v>383</v>
      </c>
      <c r="C1041" s="34">
        <v>1</v>
      </c>
      <c r="D1041" s="34">
        <v>77</v>
      </c>
      <c r="E1041" s="34">
        <v>2688</v>
      </c>
      <c r="F1041" s="43">
        <v>28.65</v>
      </c>
    </row>
    <row r="1042" spans="1:6" x14ac:dyDescent="0.2">
      <c r="A1042" s="34">
        <v>1</v>
      </c>
      <c r="B1042" s="34">
        <v>383</v>
      </c>
      <c r="C1042" s="34">
        <v>1</v>
      </c>
      <c r="D1042" s="34">
        <v>76</v>
      </c>
      <c r="E1042" s="34">
        <v>2651</v>
      </c>
      <c r="F1042" s="43">
        <v>28.67</v>
      </c>
    </row>
    <row r="1043" spans="1:6" x14ac:dyDescent="0.2">
      <c r="A1043" s="34">
        <v>1</v>
      </c>
      <c r="B1043" s="34">
        <v>383</v>
      </c>
      <c r="C1043" s="34">
        <v>1</v>
      </c>
      <c r="D1043" s="34">
        <v>75</v>
      </c>
      <c r="E1043" s="34">
        <v>2614</v>
      </c>
      <c r="F1043" s="43">
        <v>28.69</v>
      </c>
    </row>
    <row r="1044" spans="1:6" x14ac:dyDescent="0.2">
      <c r="A1044" s="34">
        <v>1</v>
      </c>
      <c r="B1044" s="34">
        <v>383</v>
      </c>
      <c r="C1044" s="34">
        <v>1</v>
      </c>
      <c r="D1044" s="34">
        <v>74</v>
      </c>
      <c r="E1044" s="34">
        <v>2578</v>
      </c>
      <c r="F1044" s="43">
        <v>28.7</v>
      </c>
    </row>
    <row r="1045" spans="1:6" x14ac:dyDescent="0.2">
      <c r="A1045" s="34">
        <v>1</v>
      </c>
      <c r="B1045" s="34">
        <v>383</v>
      </c>
      <c r="C1045" s="34">
        <v>1</v>
      </c>
      <c r="D1045" s="34">
        <v>73</v>
      </c>
      <c r="E1045" s="34">
        <v>2543</v>
      </c>
      <c r="F1045" s="43">
        <v>28.71</v>
      </c>
    </row>
    <row r="1046" spans="1:6" x14ac:dyDescent="0.2">
      <c r="A1046" s="34">
        <v>1</v>
      </c>
      <c r="B1046" s="34">
        <v>383</v>
      </c>
      <c r="C1046" s="34">
        <v>1</v>
      </c>
      <c r="D1046" s="34">
        <v>72</v>
      </c>
      <c r="E1046" s="34">
        <v>2507</v>
      </c>
      <c r="F1046" s="43">
        <v>28.72</v>
      </c>
    </row>
    <row r="1047" spans="1:6" x14ac:dyDescent="0.2">
      <c r="A1047" s="34">
        <v>1</v>
      </c>
      <c r="B1047" s="34">
        <v>383</v>
      </c>
      <c r="C1047" s="34">
        <v>1</v>
      </c>
      <c r="D1047" s="34">
        <v>71</v>
      </c>
      <c r="E1047" s="34">
        <v>2472</v>
      </c>
      <c r="F1047" s="43">
        <v>28.72</v>
      </c>
    </row>
    <row r="1048" spans="1:6" x14ac:dyDescent="0.2">
      <c r="A1048" s="34">
        <v>1</v>
      </c>
      <c r="B1048" s="34">
        <v>382</v>
      </c>
      <c r="C1048" s="34">
        <v>3</v>
      </c>
      <c r="D1048" s="34">
        <v>77</v>
      </c>
      <c r="E1048" s="34">
        <v>2771</v>
      </c>
      <c r="F1048" s="43">
        <v>27.79</v>
      </c>
    </row>
    <row r="1049" spans="1:6" x14ac:dyDescent="0.2">
      <c r="A1049" s="34">
        <v>1</v>
      </c>
      <c r="B1049" s="34">
        <v>382</v>
      </c>
      <c r="C1049" s="34">
        <v>3</v>
      </c>
      <c r="D1049" s="34">
        <f t="shared" ref="D1049:D1054" si="14">D1048-1</f>
        <v>76</v>
      </c>
      <c r="E1049" s="34">
        <v>2732</v>
      </c>
      <c r="F1049" s="43">
        <v>27.82</v>
      </c>
    </row>
    <row r="1050" spans="1:6" x14ac:dyDescent="0.2">
      <c r="A1050" s="34">
        <v>1</v>
      </c>
      <c r="B1050" s="34">
        <v>382</v>
      </c>
      <c r="C1050" s="34">
        <v>3</v>
      </c>
      <c r="D1050" s="34">
        <f t="shared" si="14"/>
        <v>75</v>
      </c>
      <c r="E1050" s="34">
        <v>2693</v>
      </c>
      <c r="F1050" s="43">
        <v>27.85</v>
      </c>
    </row>
    <row r="1051" spans="1:6" x14ac:dyDescent="0.2">
      <c r="A1051" s="34">
        <v>1</v>
      </c>
      <c r="B1051" s="34">
        <v>382</v>
      </c>
      <c r="C1051" s="34">
        <v>3</v>
      </c>
      <c r="D1051" s="34">
        <f t="shared" si="14"/>
        <v>74</v>
      </c>
      <c r="E1051" s="34">
        <v>2654</v>
      </c>
      <c r="F1051" s="43">
        <v>27.88</v>
      </c>
    </row>
    <row r="1052" spans="1:6" x14ac:dyDescent="0.2">
      <c r="A1052" s="34">
        <v>1</v>
      </c>
      <c r="B1052" s="34">
        <v>382</v>
      </c>
      <c r="C1052" s="34">
        <v>3</v>
      </c>
      <c r="D1052" s="34">
        <f t="shared" si="14"/>
        <v>73</v>
      </c>
      <c r="E1052" s="34">
        <v>2616</v>
      </c>
      <c r="F1052" s="43">
        <v>27.9</v>
      </c>
    </row>
    <row r="1053" spans="1:6" x14ac:dyDescent="0.2">
      <c r="A1053" s="34">
        <v>1</v>
      </c>
      <c r="B1053" s="34">
        <v>382</v>
      </c>
      <c r="C1053" s="34">
        <v>3</v>
      </c>
      <c r="D1053" s="34">
        <f t="shared" si="14"/>
        <v>72</v>
      </c>
      <c r="E1053" s="34">
        <v>2579</v>
      </c>
      <c r="F1053" s="43">
        <v>27.92</v>
      </c>
    </row>
    <row r="1054" spans="1:6" x14ac:dyDescent="0.2">
      <c r="A1054" s="34">
        <v>1</v>
      </c>
      <c r="B1054" s="34">
        <v>382</v>
      </c>
      <c r="C1054" s="34">
        <v>3</v>
      </c>
      <c r="D1054" s="34">
        <f t="shared" si="14"/>
        <v>71</v>
      </c>
      <c r="E1054" s="34">
        <v>2542</v>
      </c>
      <c r="F1054" s="43">
        <v>27.93</v>
      </c>
    </row>
    <row r="1055" spans="1:6" x14ac:dyDescent="0.2">
      <c r="A1055" s="34">
        <v>1</v>
      </c>
      <c r="B1055" s="34">
        <v>382</v>
      </c>
      <c r="C1055" s="34">
        <v>3</v>
      </c>
      <c r="D1055" s="34">
        <v>66</v>
      </c>
      <c r="E1055" s="34">
        <v>2362</v>
      </c>
      <c r="F1055" s="43">
        <v>27.94</v>
      </c>
    </row>
    <row r="1056" spans="1:6" x14ac:dyDescent="0.2">
      <c r="A1056" s="34">
        <v>1</v>
      </c>
      <c r="B1056" s="34">
        <v>382</v>
      </c>
      <c r="C1056" s="34">
        <v>3</v>
      </c>
      <c r="D1056" s="34">
        <v>65</v>
      </c>
      <c r="E1056" s="34">
        <v>2327</v>
      </c>
      <c r="F1056" s="43">
        <v>27.93</v>
      </c>
    </row>
    <row r="1057" spans="1:6" x14ac:dyDescent="0.2">
      <c r="A1057" s="34">
        <v>1</v>
      </c>
      <c r="B1057" s="34">
        <v>382</v>
      </c>
      <c r="C1057" s="34">
        <v>3</v>
      </c>
      <c r="D1057" s="34">
        <v>64</v>
      </c>
      <c r="E1057" s="34">
        <v>2292</v>
      </c>
      <c r="F1057" s="43">
        <v>27.92</v>
      </c>
    </row>
    <row r="1058" spans="1:6" x14ac:dyDescent="0.2">
      <c r="A1058" s="34">
        <v>1</v>
      </c>
      <c r="B1058" s="34">
        <v>382</v>
      </c>
      <c r="C1058" s="34">
        <v>3</v>
      </c>
      <c r="D1058" s="34">
        <v>63</v>
      </c>
      <c r="E1058" s="34">
        <v>2258</v>
      </c>
      <c r="F1058" s="43">
        <v>27.9</v>
      </c>
    </row>
    <row r="1059" spans="1:6" x14ac:dyDescent="0.2">
      <c r="A1059" s="34">
        <v>1</v>
      </c>
      <c r="B1059" s="34">
        <v>382</v>
      </c>
      <c r="C1059" s="34">
        <v>3</v>
      </c>
      <c r="D1059" s="34">
        <v>62</v>
      </c>
      <c r="E1059" s="34">
        <v>2224</v>
      </c>
      <c r="F1059" s="43">
        <v>27.87</v>
      </c>
    </row>
    <row r="1060" spans="1:6" x14ac:dyDescent="0.2">
      <c r="A1060" s="41">
        <v>1</v>
      </c>
      <c r="B1060" s="41">
        <v>382</v>
      </c>
      <c r="C1060" s="41">
        <v>3</v>
      </c>
      <c r="D1060" s="34">
        <v>61</v>
      </c>
      <c r="E1060" s="34">
        <v>2191</v>
      </c>
      <c r="F1060" s="43">
        <v>27.84</v>
      </c>
    </row>
    <row r="1061" spans="1:6" x14ac:dyDescent="0.2">
      <c r="A1061" s="41">
        <v>1</v>
      </c>
      <c r="B1061" s="41">
        <v>382</v>
      </c>
      <c r="C1061" s="41">
        <v>3</v>
      </c>
      <c r="D1061" s="34">
        <v>60</v>
      </c>
      <c r="E1061" s="34">
        <v>2158</v>
      </c>
      <c r="F1061" s="43">
        <v>27.81</v>
      </c>
    </row>
    <row r="1062" spans="1:6" x14ac:dyDescent="0.2">
      <c r="A1062" s="41">
        <v>1</v>
      </c>
      <c r="B1062" s="41">
        <v>382</v>
      </c>
      <c r="C1062" s="41">
        <v>3</v>
      </c>
      <c r="D1062" s="34">
        <v>59</v>
      </c>
      <c r="E1062" s="34">
        <v>2125</v>
      </c>
      <c r="F1062" s="43">
        <v>27.77</v>
      </c>
    </row>
    <row r="1063" spans="1:6" x14ac:dyDescent="0.2">
      <c r="A1063" s="41">
        <v>1</v>
      </c>
      <c r="B1063" s="41">
        <v>382</v>
      </c>
      <c r="C1063" s="41">
        <v>3</v>
      </c>
      <c r="D1063" s="34">
        <v>58</v>
      </c>
      <c r="E1063" s="34">
        <v>2092</v>
      </c>
      <c r="F1063" s="43">
        <v>27.72</v>
      </c>
    </row>
    <row r="1064" spans="1:6" x14ac:dyDescent="0.2">
      <c r="A1064" s="41">
        <v>1</v>
      </c>
      <c r="B1064" s="41">
        <v>382</v>
      </c>
      <c r="C1064" s="41">
        <v>3</v>
      </c>
      <c r="D1064" s="34">
        <v>57</v>
      </c>
      <c r="E1064" s="34">
        <v>2060</v>
      </c>
      <c r="F1064" s="43">
        <v>27.67</v>
      </c>
    </row>
    <row r="1065" spans="1:6" x14ac:dyDescent="0.2">
      <c r="A1065" s="41">
        <v>1</v>
      </c>
      <c r="B1065" s="41">
        <v>382</v>
      </c>
      <c r="C1065" s="41">
        <v>3</v>
      </c>
      <c r="D1065" s="34">
        <v>56</v>
      </c>
      <c r="E1065" s="34">
        <v>2028</v>
      </c>
      <c r="F1065" s="43">
        <v>27.62</v>
      </c>
    </row>
    <row r="1066" spans="1:6" x14ac:dyDescent="0.2">
      <c r="A1066" s="41">
        <v>1</v>
      </c>
      <c r="B1066" s="41">
        <v>382</v>
      </c>
      <c r="C1066" s="41">
        <v>3</v>
      </c>
      <c r="D1066" s="34">
        <v>55</v>
      </c>
      <c r="E1066" s="34">
        <v>1996</v>
      </c>
      <c r="F1066" s="43">
        <v>27.56</v>
      </c>
    </row>
    <row r="1067" spans="1:6" x14ac:dyDescent="0.2">
      <c r="A1067" s="41">
        <v>1</v>
      </c>
      <c r="B1067" s="41">
        <v>382</v>
      </c>
      <c r="C1067" s="41">
        <v>3</v>
      </c>
      <c r="D1067" s="34">
        <v>54</v>
      </c>
      <c r="E1067" s="34">
        <v>1964</v>
      </c>
      <c r="F1067" s="43">
        <v>27.49</v>
      </c>
    </row>
    <row r="1068" spans="1:6" x14ac:dyDescent="0.2">
      <c r="A1068" s="41">
        <v>1</v>
      </c>
      <c r="B1068" s="41">
        <v>382</v>
      </c>
      <c r="C1068" s="41">
        <v>3</v>
      </c>
      <c r="D1068" s="34">
        <v>53</v>
      </c>
      <c r="E1068" s="34">
        <v>1933</v>
      </c>
      <c r="F1068" s="43">
        <v>27.42</v>
      </c>
    </row>
    <row r="1069" spans="1:6" x14ac:dyDescent="0.2">
      <c r="A1069" s="34">
        <v>1</v>
      </c>
      <c r="B1069" s="34">
        <v>382</v>
      </c>
      <c r="C1069" s="34">
        <v>3</v>
      </c>
      <c r="D1069" s="34">
        <v>52</v>
      </c>
      <c r="E1069" s="34">
        <v>1902</v>
      </c>
      <c r="F1069" s="43">
        <v>27.35</v>
      </c>
    </row>
    <row r="1070" spans="1:6" x14ac:dyDescent="0.2">
      <c r="A1070" s="34">
        <v>1</v>
      </c>
      <c r="B1070" s="34">
        <v>382</v>
      </c>
      <c r="C1070" s="34">
        <v>3</v>
      </c>
      <c r="D1070" s="34">
        <v>51</v>
      </c>
      <c r="E1070" s="34">
        <v>1871</v>
      </c>
      <c r="F1070" s="43">
        <v>27.27</v>
      </c>
    </row>
    <row r="1071" spans="1:6" x14ac:dyDescent="0.2">
      <c r="A1071" s="34">
        <v>1</v>
      </c>
      <c r="B1071" s="34">
        <v>382</v>
      </c>
      <c r="C1071" s="34">
        <v>3</v>
      </c>
      <c r="D1071" s="34">
        <v>50</v>
      </c>
      <c r="E1071" s="34">
        <v>1840</v>
      </c>
      <c r="F1071" s="43">
        <v>27.18</v>
      </c>
    </row>
    <row r="1072" spans="1:6" x14ac:dyDescent="0.2">
      <c r="A1072" s="34">
        <v>1</v>
      </c>
      <c r="B1072" s="34">
        <v>382</v>
      </c>
      <c r="C1072" s="34">
        <v>3</v>
      </c>
      <c r="D1072" s="34">
        <v>49</v>
      </c>
      <c r="E1072" s="34">
        <v>1809</v>
      </c>
      <c r="F1072" s="43">
        <v>27.09</v>
      </c>
    </row>
    <row r="1073" spans="1:6" x14ac:dyDescent="0.2">
      <c r="A1073" s="34">
        <v>1</v>
      </c>
      <c r="B1073" s="34">
        <v>382</v>
      </c>
      <c r="C1073" s="34">
        <v>3</v>
      </c>
      <c r="D1073" s="34">
        <v>48</v>
      </c>
      <c r="E1073" s="34">
        <v>1779</v>
      </c>
      <c r="F1073" s="43">
        <v>26.99</v>
      </c>
    </row>
    <row r="1074" spans="1:6" x14ac:dyDescent="0.2">
      <c r="A1074" s="34">
        <v>1</v>
      </c>
      <c r="B1074" s="34">
        <v>382</v>
      </c>
      <c r="C1074" s="34">
        <v>2</v>
      </c>
      <c r="D1074" s="34">
        <v>90</v>
      </c>
      <c r="E1074" s="41">
        <v>0</v>
      </c>
      <c r="F1074" s="43">
        <v>0</v>
      </c>
    </row>
    <row r="1075" spans="1:6" x14ac:dyDescent="0.2">
      <c r="A1075" s="34">
        <v>1</v>
      </c>
      <c r="B1075" s="34">
        <v>382</v>
      </c>
      <c r="C1075" s="34">
        <v>2</v>
      </c>
      <c r="D1075" s="34">
        <v>89</v>
      </c>
      <c r="E1075" s="41">
        <v>0</v>
      </c>
      <c r="F1075" s="43">
        <v>0</v>
      </c>
    </row>
    <row r="1076" spans="1:6" x14ac:dyDescent="0.2">
      <c r="A1076" s="34">
        <v>1</v>
      </c>
      <c r="B1076" s="34">
        <v>382</v>
      </c>
      <c r="C1076" s="34">
        <v>2</v>
      </c>
      <c r="D1076" s="34">
        <v>88</v>
      </c>
      <c r="E1076" s="41">
        <v>0</v>
      </c>
      <c r="F1076" s="43">
        <v>0</v>
      </c>
    </row>
    <row r="1077" spans="1:6" x14ac:dyDescent="0.2">
      <c r="A1077" s="41">
        <v>1</v>
      </c>
      <c r="B1077" s="41">
        <v>382</v>
      </c>
      <c r="C1077" s="41">
        <v>2</v>
      </c>
      <c r="D1077" s="41">
        <v>87</v>
      </c>
      <c r="E1077" s="41">
        <v>0</v>
      </c>
      <c r="F1077" s="43">
        <v>0</v>
      </c>
    </row>
    <row r="1078" spans="1:6" x14ac:dyDescent="0.2">
      <c r="A1078" s="41">
        <v>1</v>
      </c>
      <c r="B1078" s="41">
        <v>382</v>
      </c>
      <c r="C1078" s="41">
        <v>2</v>
      </c>
      <c r="D1078" s="41">
        <v>86</v>
      </c>
      <c r="E1078" s="41">
        <v>3102</v>
      </c>
      <c r="F1078" s="43">
        <v>27.73</v>
      </c>
    </row>
    <row r="1079" spans="1:6" x14ac:dyDescent="0.2">
      <c r="A1079" s="41">
        <v>1</v>
      </c>
      <c r="B1079" s="41">
        <v>382</v>
      </c>
      <c r="C1079" s="41">
        <v>2</v>
      </c>
      <c r="D1079" s="34">
        <v>85</v>
      </c>
      <c r="E1079" s="34">
        <v>3060</v>
      </c>
      <c r="F1079" s="43">
        <v>27.78</v>
      </c>
    </row>
    <row r="1080" spans="1:6" x14ac:dyDescent="0.2">
      <c r="A1080" s="41">
        <v>1</v>
      </c>
      <c r="B1080" s="41">
        <v>382</v>
      </c>
      <c r="C1080" s="41">
        <v>2</v>
      </c>
      <c r="D1080" s="34">
        <v>84</v>
      </c>
      <c r="E1080" s="34">
        <v>3018</v>
      </c>
      <c r="F1080" s="43">
        <v>27.83</v>
      </c>
    </row>
    <row r="1081" spans="1:6" x14ac:dyDescent="0.2">
      <c r="A1081" s="41">
        <v>1</v>
      </c>
      <c r="B1081" s="41">
        <v>382</v>
      </c>
      <c r="C1081" s="41">
        <v>2</v>
      </c>
      <c r="D1081" s="34">
        <v>83</v>
      </c>
      <c r="E1081" s="34">
        <v>2977</v>
      </c>
      <c r="F1081" s="43">
        <v>27.88</v>
      </c>
    </row>
    <row r="1082" spans="1:6" x14ac:dyDescent="0.2">
      <c r="A1082" s="41">
        <v>1</v>
      </c>
      <c r="B1082" s="41">
        <v>382</v>
      </c>
      <c r="C1082" s="41">
        <v>2</v>
      </c>
      <c r="D1082" s="34">
        <v>82</v>
      </c>
      <c r="E1082" s="34">
        <v>2937</v>
      </c>
      <c r="F1082" s="43">
        <v>27.92</v>
      </c>
    </row>
    <row r="1083" spans="1:6" x14ac:dyDescent="0.2">
      <c r="A1083" s="41">
        <v>1</v>
      </c>
      <c r="B1083" s="41">
        <v>382</v>
      </c>
      <c r="C1083" s="41">
        <v>2</v>
      </c>
      <c r="D1083" s="34">
        <v>81</v>
      </c>
      <c r="E1083" s="34">
        <v>2896</v>
      </c>
      <c r="F1083" s="43">
        <v>27.97</v>
      </c>
    </row>
    <row r="1084" spans="1:6" x14ac:dyDescent="0.2">
      <c r="A1084" s="41">
        <v>1</v>
      </c>
      <c r="B1084" s="41">
        <v>382</v>
      </c>
      <c r="C1084" s="41">
        <v>2</v>
      </c>
      <c r="D1084" s="34">
        <v>80</v>
      </c>
      <c r="E1084" s="34">
        <v>2856</v>
      </c>
      <c r="F1084" s="43">
        <v>28.01</v>
      </c>
    </row>
    <row r="1085" spans="1:6" x14ac:dyDescent="0.2">
      <c r="A1085" s="41">
        <v>1</v>
      </c>
      <c r="B1085" s="41">
        <v>382</v>
      </c>
      <c r="C1085" s="41">
        <v>2</v>
      </c>
      <c r="D1085" s="34">
        <v>79</v>
      </c>
      <c r="E1085" s="34">
        <v>2817</v>
      </c>
      <c r="F1085" s="43">
        <v>28.05</v>
      </c>
    </row>
    <row r="1086" spans="1:6" x14ac:dyDescent="0.2">
      <c r="A1086" s="41">
        <v>1</v>
      </c>
      <c r="B1086" s="41">
        <v>382</v>
      </c>
      <c r="C1086" s="41">
        <v>2</v>
      </c>
      <c r="D1086" s="41">
        <v>78</v>
      </c>
      <c r="E1086" s="34">
        <v>2777</v>
      </c>
      <c r="F1086" s="43">
        <v>28.08</v>
      </c>
    </row>
    <row r="1087" spans="1:6" x14ac:dyDescent="0.2">
      <c r="A1087" s="41">
        <v>1</v>
      </c>
      <c r="B1087" s="41">
        <v>382</v>
      </c>
      <c r="C1087" s="41">
        <v>2</v>
      </c>
      <c r="D1087" s="41">
        <v>77</v>
      </c>
      <c r="E1087" s="41">
        <v>2739</v>
      </c>
      <c r="F1087" s="43">
        <v>28.12</v>
      </c>
    </row>
    <row r="1088" spans="1:6" x14ac:dyDescent="0.2">
      <c r="A1088" s="41">
        <v>1</v>
      </c>
      <c r="B1088" s="41">
        <v>382</v>
      </c>
      <c r="C1088" s="41">
        <v>2</v>
      </c>
      <c r="D1088" s="41">
        <v>76</v>
      </c>
      <c r="E1088" s="41">
        <v>2700</v>
      </c>
      <c r="F1088" s="43">
        <v>28.15</v>
      </c>
    </row>
    <row r="1089" spans="1:6" x14ac:dyDescent="0.2">
      <c r="A1089" s="41">
        <v>1</v>
      </c>
      <c r="B1089" s="41">
        <v>382</v>
      </c>
      <c r="C1089" s="41">
        <v>2</v>
      </c>
      <c r="D1089" s="41">
        <v>75</v>
      </c>
      <c r="E1089" s="41">
        <v>2662</v>
      </c>
      <c r="F1089" s="43">
        <v>28.17</v>
      </c>
    </row>
    <row r="1090" spans="1:6" x14ac:dyDescent="0.2">
      <c r="A1090" s="41">
        <v>1</v>
      </c>
      <c r="B1090" s="41">
        <v>382</v>
      </c>
      <c r="C1090" s="41">
        <v>2</v>
      </c>
      <c r="D1090" s="41">
        <v>74</v>
      </c>
      <c r="E1090" s="41">
        <v>2624</v>
      </c>
      <c r="F1090" s="43">
        <v>28.2</v>
      </c>
    </row>
    <row r="1091" spans="1:6" x14ac:dyDescent="0.2">
      <c r="A1091" s="41">
        <v>1</v>
      </c>
      <c r="B1091" s="41">
        <v>382</v>
      </c>
      <c r="C1091" s="41">
        <v>2</v>
      </c>
      <c r="D1091" s="41">
        <v>73</v>
      </c>
      <c r="E1091" s="41">
        <v>2587</v>
      </c>
      <c r="F1091" s="43">
        <v>28.22</v>
      </c>
    </row>
    <row r="1092" spans="1:6" x14ac:dyDescent="0.2">
      <c r="A1092" s="41">
        <v>1</v>
      </c>
      <c r="B1092" s="41">
        <v>382</v>
      </c>
      <c r="C1092" s="41">
        <v>2</v>
      </c>
      <c r="D1092" s="41">
        <v>72</v>
      </c>
      <c r="E1092" s="41">
        <v>2550</v>
      </c>
      <c r="F1092" s="43">
        <v>28.23</v>
      </c>
    </row>
    <row r="1093" spans="1:6" x14ac:dyDescent="0.2">
      <c r="A1093" s="41">
        <v>1</v>
      </c>
      <c r="B1093" s="41">
        <v>382</v>
      </c>
      <c r="C1093" s="41">
        <v>2</v>
      </c>
      <c r="D1093" s="41">
        <v>70</v>
      </c>
      <c r="E1093" s="41">
        <v>2478</v>
      </c>
      <c r="F1093" s="43">
        <v>28.25</v>
      </c>
    </row>
    <row r="1094" spans="1:6" x14ac:dyDescent="0.2">
      <c r="A1094" s="41">
        <v>1</v>
      </c>
      <c r="B1094" s="41">
        <v>382</v>
      </c>
      <c r="C1094" s="41">
        <v>2</v>
      </c>
      <c r="D1094" s="41">
        <v>69</v>
      </c>
      <c r="E1094" s="41">
        <v>2442</v>
      </c>
      <c r="F1094" s="43">
        <v>28.26</v>
      </c>
    </row>
    <row r="1095" spans="1:6" x14ac:dyDescent="0.2">
      <c r="A1095" s="41">
        <v>1</v>
      </c>
      <c r="B1095" s="41">
        <v>382</v>
      </c>
      <c r="C1095" s="41">
        <v>2</v>
      </c>
      <c r="D1095" s="41">
        <v>68</v>
      </c>
      <c r="E1095" s="41">
        <v>2407</v>
      </c>
      <c r="F1095" s="43">
        <v>28.26</v>
      </c>
    </row>
    <row r="1096" spans="1:6" x14ac:dyDescent="0.2">
      <c r="A1096" s="41">
        <v>1</v>
      </c>
      <c r="B1096" s="41">
        <v>382</v>
      </c>
      <c r="C1096" s="41">
        <v>2</v>
      </c>
      <c r="D1096" s="41">
        <v>67</v>
      </c>
      <c r="E1096" s="41">
        <v>2372</v>
      </c>
      <c r="F1096" s="43">
        <v>28.25</v>
      </c>
    </row>
    <row r="1097" spans="1:6" x14ac:dyDescent="0.2">
      <c r="A1097" s="41">
        <v>1</v>
      </c>
      <c r="B1097" s="41">
        <v>382</v>
      </c>
      <c r="C1097" s="41">
        <v>2</v>
      </c>
      <c r="D1097" s="41">
        <v>66</v>
      </c>
      <c r="E1097" s="41">
        <v>2337</v>
      </c>
      <c r="F1097" s="43">
        <v>28.24</v>
      </c>
    </row>
    <row r="1098" spans="1:6" x14ac:dyDescent="0.2">
      <c r="A1098" s="41">
        <v>1</v>
      </c>
      <c r="B1098" s="41">
        <v>382</v>
      </c>
      <c r="C1098" s="41">
        <v>2</v>
      </c>
      <c r="D1098" s="41">
        <v>65</v>
      </c>
      <c r="E1098" s="41">
        <v>2303</v>
      </c>
      <c r="F1098" s="43">
        <v>28.23</v>
      </c>
    </row>
    <row r="1099" spans="1:6" x14ac:dyDescent="0.2">
      <c r="A1099" s="41">
        <v>1</v>
      </c>
      <c r="B1099" s="41">
        <v>382</v>
      </c>
      <c r="C1099" s="41">
        <v>2</v>
      </c>
      <c r="D1099" s="41">
        <v>64</v>
      </c>
      <c r="E1099" s="41">
        <v>2269</v>
      </c>
      <c r="F1099" s="43">
        <v>28.21</v>
      </c>
    </row>
    <row r="1100" spans="1:6" x14ac:dyDescent="0.2">
      <c r="A1100" s="41">
        <v>1</v>
      </c>
      <c r="B1100" s="41">
        <v>382</v>
      </c>
      <c r="C1100" s="41">
        <v>2</v>
      </c>
      <c r="D1100" s="41">
        <v>63</v>
      </c>
      <c r="E1100" s="41">
        <v>2235</v>
      </c>
      <c r="F1100" s="43">
        <v>28.19</v>
      </c>
    </row>
    <row r="1101" spans="1:6" x14ac:dyDescent="0.2">
      <c r="A1101" s="34">
        <v>1</v>
      </c>
      <c r="B1101" s="34">
        <v>382</v>
      </c>
      <c r="C1101" s="34">
        <v>1</v>
      </c>
      <c r="D1101" s="34">
        <v>92</v>
      </c>
      <c r="E1101" s="34">
        <v>0</v>
      </c>
      <c r="F1101" s="43">
        <v>0</v>
      </c>
    </row>
    <row r="1102" spans="1:6" x14ac:dyDescent="0.2">
      <c r="A1102" s="34">
        <v>1</v>
      </c>
      <c r="B1102" s="34">
        <v>382</v>
      </c>
      <c r="C1102" s="34">
        <v>1</v>
      </c>
      <c r="D1102" s="34">
        <v>91</v>
      </c>
      <c r="E1102" s="34">
        <v>0</v>
      </c>
      <c r="F1102" s="43">
        <v>0</v>
      </c>
    </row>
    <row r="1103" spans="1:6" x14ac:dyDescent="0.2">
      <c r="A1103" s="34">
        <v>1</v>
      </c>
      <c r="B1103" s="34">
        <v>382</v>
      </c>
      <c r="C1103" s="34">
        <v>1</v>
      </c>
      <c r="D1103" s="34">
        <v>90</v>
      </c>
      <c r="E1103" s="34">
        <v>0</v>
      </c>
      <c r="F1103" s="43">
        <v>0</v>
      </c>
    </row>
    <row r="1104" spans="1:6" x14ac:dyDescent="0.2">
      <c r="A1104" s="34">
        <v>1</v>
      </c>
      <c r="B1104" s="34">
        <v>382</v>
      </c>
      <c r="C1104" s="34">
        <v>1</v>
      </c>
      <c r="D1104" s="34">
        <v>89</v>
      </c>
      <c r="E1104" s="34">
        <v>0</v>
      </c>
      <c r="F1104" s="43">
        <v>0</v>
      </c>
    </row>
    <row r="1105" spans="1:6" x14ac:dyDescent="0.2">
      <c r="A1105" s="34">
        <v>1</v>
      </c>
      <c r="B1105" s="34">
        <v>382</v>
      </c>
      <c r="C1105" s="34">
        <v>1</v>
      </c>
      <c r="D1105" s="34">
        <v>88</v>
      </c>
      <c r="E1105" s="34">
        <v>0</v>
      </c>
      <c r="F1105" s="43">
        <v>0</v>
      </c>
    </row>
    <row r="1106" spans="1:6" x14ac:dyDescent="0.2">
      <c r="A1106" s="34">
        <v>1</v>
      </c>
      <c r="B1106" s="34">
        <v>382</v>
      </c>
      <c r="C1106" s="34">
        <v>1</v>
      </c>
      <c r="D1106" s="34">
        <v>87</v>
      </c>
      <c r="E1106" s="34">
        <v>3085</v>
      </c>
      <c r="F1106" s="43">
        <v>28.2</v>
      </c>
    </row>
    <row r="1107" spans="1:6" x14ac:dyDescent="0.2">
      <c r="A1107" s="34">
        <v>1</v>
      </c>
      <c r="B1107" s="34">
        <v>382</v>
      </c>
      <c r="C1107" s="34">
        <v>1</v>
      </c>
      <c r="D1107" s="34">
        <v>86</v>
      </c>
      <c r="E1107" s="34">
        <v>3045</v>
      </c>
      <c r="F1107" s="43">
        <v>28.25</v>
      </c>
    </row>
    <row r="1108" spans="1:6" x14ac:dyDescent="0.2">
      <c r="A1108" s="34">
        <v>1</v>
      </c>
      <c r="B1108" s="34">
        <v>382</v>
      </c>
      <c r="C1108" s="34">
        <v>1</v>
      </c>
      <c r="D1108" s="34">
        <v>85</v>
      </c>
      <c r="E1108" s="34">
        <v>3004</v>
      </c>
      <c r="F1108" s="43">
        <v>28.29</v>
      </c>
    </row>
    <row r="1109" spans="1:6" x14ac:dyDescent="0.2">
      <c r="A1109" s="34">
        <v>1</v>
      </c>
      <c r="B1109" s="34">
        <v>382</v>
      </c>
      <c r="C1109" s="34">
        <v>1</v>
      </c>
      <c r="D1109" s="34">
        <v>84</v>
      </c>
      <c r="E1109" s="34">
        <v>2964</v>
      </c>
      <c r="F1109" s="43">
        <v>28.34</v>
      </c>
    </row>
    <row r="1110" spans="1:6" x14ac:dyDescent="0.2">
      <c r="A1110" s="34">
        <v>1</v>
      </c>
      <c r="B1110" s="34">
        <v>382</v>
      </c>
      <c r="C1110" s="34">
        <v>1</v>
      </c>
      <c r="D1110" s="34">
        <v>83</v>
      </c>
      <c r="E1110" s="34">
        <v>2925</v>
      </c>
      <c r="F1110" s="43">
        <v>28.38</v>
      </c>
    </row>
    <row r="1111" spans="1:6" x14ac:dyDescent="0.2">
      <c r="A1111" s="34">
        <v>1</v>
      </c>
      <c r="B1111" s="34">
        <v>382</v>
      </c>
      <c r="C1111" s="34">
        <v>1</v>
      </c>
      <c r="D1111" s="34">
        <v>82</v>
      </c>
      <c r="E1111" s="34">
        <v>2886</v>
      </c>
      <c r="F1111" s="43">
        <v>28.42</v>
      </c>
    </row>
    <row r="1112" spans="1:6" x14ac:dyDescent="0.2">
      <c r="A1112" s="34">
        <v>1</v>
      </c>
      <c r="B1112" s="34">
        <v>382</v>
      </c>
      <c r="C1112" s="34">
        <v>1</v>
      </c>
      <c r="D1112" s="34">
        <v>81</v>
      </c>
      <c r="E1112" s="34">
        <v>2847</v>
      </c>
      <c r="F1112" s="43">
        <v>28.45</v>
      </c>
    </row>
    <row r="1113" spans="1:6" x14ac:dyDescent="0.2">
      <c r="A1113" s="34">
        <v>1</v>
      </c>
      <c r="B1113" s="34">
        <v>382</v>
      </c>
      <c r="C1113" s="34">
        <v>1</v>
      </c>
      <c r="D1113" s="34">
        <v>80</v>
      </c>
      <c r="E1113" s="34">
        <v>2809</v>
      </c>
      <c r="F1113" s="43">
        <v>28.48</v>
      </c>
    </row>
    <row r="1114" spans="1:6" x14ac:dyDescent="0.2">
      <c r="A1114" s="34">
        <v>1</v>
      </c>
      <c r="B1114" s="34">
        <v>382</v>
      </c>
      <c r="C1114" s="34">
        <v>1</v>
      </c>
      <c r="D1114" s="34">
        <v>79</v>
      </c>
      <c r="E1114" s="34">
        <v>2770</v>
      </c>
      <c r="F1114" s="43">
        <v>28.52</v>
      </c>
    </row>
    <row r="1115" spans="1:6" x14ac:dyDescent="0.2">
      <c r="A1115" s="34">
        <v>1</v>
      </c>
      <c r="B1115" s="34">
        <v>382</v>
      </c>
      <c r="C1115" s="34">
        <v>1</v>
      </c>
      <c r="D1115" s="34">
        <v>78</v>
      </c>
      <c r="E1115" s="34">
        <v>2733</v>
      </c>
      <c r="F1115" s="43">
        <v>28.54</v>
      </c>
    </row>
    <row r="1116" spans="1:6" x14ac:dyDescent="0.2">
      <c r="A1116" s="34">
        <v>1</v>
      </c>
      <c r="B1116" s="34">
        <v>382</v>
      </c>
      <c r="C1116" s="34">
        <v>1</v>
      </c>
      <c r="D1116" s="34">
        <v>77</v>
      </c>
      <c r="E1116" s="34">
        <v>2695</v>
      </c>
      <c r="F1116" s="43">
        <v>28.57</v>
      </c>
    </row>
    <row r="1117" spans="1:6" x14ac:dyDescent="0.2">
      <c r="A1117" s="34">
        <v>1</v>
      </c>
      <c r="B1117" s="34">
        <v>382</v>
      </c>
      <c r="C1117" s="34">
        <v>1</v>
      </c>
      <c r="D1117" s="34">
        <v>76</v>
      </c>
      <c r="E1117" s="34">
        <v>2658</v>
      </c>
      <c r="F1117" s="43">
        <v>28.59</v>
      </c>
    </row>
    <row r="1118" spans="1:6" x14ac:dyDescent="0.2">
      <c r="A1118" s="34">
        <v>1</v>
      </c>
      <c r="B1118" s="34">
        <v>382</v>
      </c>
      <c r="C1118" s="34">
        <v>1</v>
      </c>
      <c r="D1118" s="34">
        <v>75</v>
      </c>
      <c r="E1118" s="34">
        <v>2622</v>
      </c>
      <c r="F1118" s="43">
        <v>28.61</v>
      </c>
    </row>
    <row r="1119" spans="1:6" x14ac:dyDescent="0.2">
      <c r="A1119" s="41">
        <v>1</v>
      </c>
      <c r="B1119" s="41">
        <v>381</v>
      </c>
      <c r="C1119" s="48">
        <v>3</v>
      </c>
      <c r="D1119" s="50">
        <v>66</v>
      </c>
      <c r="E1119" s="50">
        <v>2368</v>
      </c>
      <c r="F1119" s="48">
        <v>27.87</v>
      </c>
    </row>
    <row r="1120" spans="1:6" x14ac:dyDescent="0.2">
      <c r="A1120" s="41">
        <v>1</v>
      </c>
      <c r="B1120" s="41">
        <v>381</v>
      </c>
      <c r="C1120" s="48">
        <v>3</v>
      </c>
      <c r="D1120" s="34">
        <f>D1119-1</f>
        <v>65</v>
      </c>
      <c r="E1120" s="105">
        <v>2333</v>
      </c>
      <c r="F1120" s="119">
        <v>27.86</v>
      </c>
    </row>
    <row r="1121" spans="1:6" x14ac:dyDescent="0.2">
      <c r="A1121" s="41">
        <v>1</v>
      </c>
      <c r="B1121" s="41">
        <v>381</v>
      </c>
      <c r="C1121" s="48">
        <v>3</v>
      </c>
      <c r="D1121" s="34">
        <f>D1120-1</f>
        <v>64</v>
      </c>
      <c r="E1121" s="105">
        <v>2298</v>
      </c>
      <c r="F1121" s="119">
        <v>27.85</v>
      </c>
    </row>
    <row r="1122" spans="1:6" x14ac:dyDescent="0.2">
      <c r="A1122" s="41">
        <v>1</v>
      </c>
      <c r="B1122" s="41">
        <v>381</v>
      </c>
      <c r="C1122" s="48">
        <v>3</v>
      </c>
      <c r="D1122" s="34">
        <f>D1121-1</f>
        <v>63</v>
      </c>
      <c r="E1122" s="105">
        <v>2264</v>
      </c>
      <c r="F1122" s="119">
        <v>27.83</v>
      </c>
    </row>
    <row r="1123" spans="1:6" x14ac:dyDescent="0.2">
      <c r="A1123" s="41">
        <v>1</v>
      </c>
      <c r="B1123" s="41">
        <v>381</v>
      </c>
      <c r="C1123" s="48">
        <v>3</v>
      </c>
      <c r="D1123" s="34">
        <f>D1122-1</f>
        <v>62</v>
      </c>
      <c r="E1123" s="105">
        <v>2230</v>
      </c>
      <c r="F1123" s="119">
        <v>27.8</v>
      </c>
    </row>
    <row r="1124" spans="1:6" x14ac:dyDescent="0.2">
      <c r="A1124" s="41">
        <v>1</v>
      </c>
      <c r="B1124" s="41">
        <v>381</v>
      </c>
      <c r="C1124" s="48">
        <v>3</v>
      </c>
      <c r="D1124" s="34">
        <f>D1123-1</f>
        <v>61</v>
      </c>
      <c r="E1124" s="105">
        <v>2196</v>
      </c>
      <c r="F1124" s="119">
        <v>27.78</v>
      </c>
    </row>
    <row r="1125" spans="1:6" x14ac:dyDescent="0.2">
      <c r="A1125" s="34">
        <v>1</v>
      </c>
      <c r="B1125" s="34">
        <v>381</v>
      </c>
      <c r="C1125" s="34">
        <v>3</v>
      </c>
      <c r="D1125" s="34">
        <v>57</v>
      </c>
      <c r="E1125" s="34">
        <v>2064</v>
      </c>
      <c r="F1125" s="41">
        <v>27.61</v>
      </c>
    </row>
    <row r="1126" spans="1:6" x14ac:dyDescent="0.2">
      <c r="A1126" s="34">
        <v>1</v>
      </c>
      <c r="B1126" s="34">
        <v>381</v>
      </c>
      <c r="C1126" s="34">
        <v>3</v>
      </c>
      <c r="D1126" s="34">
        <v>56</v>
      </c>
      <c r="E1126" s="34">
        <v>2032</v>
      </c>
      <c r="F1126" s="41">
        <v>27.56</v>
      </c>
    </row>
    <row r="1127" spans="1:6" x14ac:dyDescent="0.2">
      <c r="A1127" s="34">
        <v>1</v>
      </c>
      <c r="B1127" s="34">
        <v>381</v>
      </c>
      <c r="C1127" s="34">
        <v>3</v>
      </c>
      <c r="D1127" s="34">
        <v>55</v>
      </c>
      <c r="E1127" s="34">
        <v>2000</v>
      </c>
      <c r="F1127" s="41">
        <v>27.5</v>
      </c>
    </row>
    <row r="1128" spans="1:6" x14ac:dyDescent="0.2">
      <c r="A1128" s="34">
        <v>1</v>
      </c>
      <c r="B1128" s="34">
        <v>381</v>
      </c>
      <c r="C1128" s="34">
        <v>3</v>
      </c>
      <c r="D1128" s="34">
        <v>54</v>
      </c>
      <c r="E1128" s="34">
        <v>1968</v>
      </c>
      <c r="F1128" s="41">
        <v>27.44</v>
      </c>
    </row>
    <row r="1129" spans="1:6" x14ac:dyDescent="0.2">
      <c r="A1129" s="34">
        <v>1</v>
      </c>
      <c r="B1129" s="34">
        <v>381</v>
      </c>
      <c r="C1129" s="34">
        <v>3</v>
      </c>
      <c r="D1129" s="34">
        <v>53</v>
      </c>
      <c r="E1129" s="34">
        <v>1937</v>
      </c>
      <c r="F1129" s="41">
        <v>27.37</v>
      </c>
    </row>
    <row r="1130" spans="1:6" x14ac:dyDescent="0.2">
      <c r="A1130" s="34">
        <v>1</v>
      </c>
      <c r="B1130" s="34">
        <v>381</v>
      </c>
      <c r="C1130" s="34">
        <v>3</v>
      </c>
      <c r="D1130" s="34">
        <v>52</v>
      </c>
      <c r="E1130" s="34">
        <v>1905</v>
      </c>
      <c r="F1130" s="41">
        <v>27.29</v>
      </c>
    </row>
    <row r="1131" spans="1:6" x14ac:dyDescent="0.2">
      <c r="A1131" s="41">
        <v>1</v>
      </c>
      <c r="B1131" s="41">
        <v>381</v>
      </c>
      <c r="C1131" s="41">
        <v>2</v>
      </c>
      <c r="D1131" s="34">
        <v>85</v>
      </c>
      <c r="E1131" s="34">
        <v>3070</v>
      </c>
      <c r="F1131" s="41">
        <v>27.69</v>
      </c>
    </row>
    <row r="1132" spans="1:6" x14ac:dyDescent="0.2">
      <c r="A1132" s="41">
        <v>1</v>
      </c>
      <c r="B1132" s="41">
        <v>381</v>
      </c>
      <c r="C1132" s="41">
        <v>2</v>
      </c>
      <c r="D1132" s="34">
        <v>84</v>
      </c>
      <c r="E1132" s="34">
        <v>3028</v>
      </c>
      <c r="F1132" s="41">
        <v>27.74</v>
      </c>
    </row>
    <row r="1133" spans="1:6" x14ac:dyDescent="0.2">
      <c r="A1133" s="41">
        <v>1</v>
      </c>
      <c r="B1133" s="41">
        <v>381</v>
      </c>
      <c r="C1133" s="41">
        <v>2</v>
      </c>
      <c r="D1133" s="34">
        <v>83</v>
      </c>
      <c r="E1133" s="34">
        <v>2987</v>
      </c>
      <c r="F1133" s="41">
        <v>27.79</v>
      </c>
    </row>
    <row r="1134" spans="1:6" x14ac:dyDescent="0.2">
      <c r="A1134" s="41">
        <v>1</v>
      </c>
      <c r="B1134" s="41">
        <v>381</v>
      </c>
      <c r="C1134" s="41">
        <v>2</v>
      </c>
      <c r="D1134" s="34">
        <v>82</v>
      </c>
      <c r="E1134" s="34">
        <v>2946</v>
      </c>
      <c r="F1134" s="41">
        <v>27.83</v>
      </c>
    </row>
    <row r="1135" spans="1:6" x14ac:dyDescent="0.2">
      <c r="A1135" s="41">
        <v>1</v>
      </c>
      <c r="B1135" s="41">
        <v>381</v>
      </c>
      <c r="C1135" s="41">
        <v>2</v>
      </c>
      <c r="D1135" s="34">
        <v>81</v>
      </c>
      <c r="E1135" s="34">
        <v>2905</v>
      </c>
      <c r="F1135" s="41">
        <v>27.88</v>
      </c>
    </row>
    <row r="1136" spans="1:6" x14ac:dyDescent="0.2">
      <c r="A1136" s="41">
        <v>1</v>
      </c>
      <c r="B1136" s="41">
        <v>381</v>
      </c>
      <c r="C1136" s="41">
        <v>2</v>
      </c>
      <c r="D1136" s="34">
        <v>80</v>
      </c>
      <c r="E1136" s="34">
        <v>2865</v>
      </c>
      <c r="F1136" s="41">
        <v>27.92</v>
      </c>
    </row>
    <row r="1137" spans="1:6" x14ac:dyDescent="0.2">
      <c r="A1137" s="41">
        <v>1</v>
      </c>
      <c r="B1137" s="41">
        <v>381</v>
      </c>
      <c r="C1137" s="41">
        <v>2</v>
      </c>
      <c r="D1137" s="44">
        <v>79</v>
      </c>
      <c r="E1137" s="34">
        <v>2825</v>
      </c>
      <c r="F1137" s="41">
        <v>27.96</v>
      </c>
    </row>
    <row r="1138" spans="1:6" x14ac:dyDescent="0.2">
      <c r="A1138" s="41">
        <v>1</v>
      </c>
      <c r="B1138" s="41">
        <v>381</v>
      </c>
      <c r="C1138" s="41">
        <v>2</v>
      </c>
      <c r="D1138" s="44">
        <v>78</v>
      </c>
      <c r="E1138" s="34">
        <v>2786</v>
      </c>
      <c r="F1138" s="41">
        <v>28</v>
      </c>
    </row>
    <row r="1139" spans="1:6" x14ac:dyDescent="0.2">
      <c r="A1139" s="41">
        <v>1</v>
      </c>
      <c r="B1139" s="41">
        <v>381</v>
      </c>
      <c r="C1139" s="41">
        <v>2</v>
      </c>
      <c r="D1139" s="44">
        <v>77</v>
      </c>
      <c r="E1139" s="41">
        <v>2747</v>
      </c>
      <c r="F1139" s="41">
        <v>28.03</v>
      </c>
    </row>
    <row r="1140" spans="1:6" x14ac:dyDescent="0.2">
      <c r="A1140" s="41">
        <v>1</v>
      </c>
      <c r="B1140" s="41">
        <v>381</v>
      </c>
      <c r="C1140" s="41">
        <v>2</v>
      </c>
      <c r="D1140" s="44">
        <v>76</v>
      </c>
      <c r="E1140" s="41">
        <v>2708</v>
      </c>
      <c r="F1140" s="41">
        <v>28.06</v>
      </c>
    </row>
    <row r="1141" spans="1:6" x14ac:dyDescent="0.2">
      <c r="A1141" s="41">
        <v>1</v>
      </c>
      <c r="B1141" s="41">
        <v>381</v>
      </c>
      <c r="C1141" s="41">
        <v>2</v>
      </c>
      <c r="D1141" s="44">
        <v>75</v>
      </c>
      <c r="E1141" s="41">
        <v>2670</v>
      </c>
      <c r="F1141" s="34">
        <v>28.09</v>
      </c>
    </row>
    <row r="1142" spans="1:6" x14ac:dyDescent="0.2">
      <c r="A1142" s="41">
        <v>1</v>
      </c>
      <c r="B1142" s="41">
        <v>381</v>
      </c>
      <c r="C1142" s="41">
        <v>2</v>
      </c>
      <c r="D1142" s="44">
        <v>74</v>
      </c>
      <c r="E1142" s="41">
        <v>2632</v>
      </c>
      <c r="F1142" s="34">
        <v>28.11</v>
      </c>
    </row>
    <row r="1143" spans="1:6" x14ac:dyDescent="0.2">
      <c r="A1143" s="41">
        <v>1</v>
      </c>
      <c r="B1143" s="41">
        <v>381</v>
      </c>
      <c r="C1143" s="41">
        <v>2</v>
      </c>
      <c r="D1143" s="44">
        <v>73</v>
      </c>
      <c r="E1143" s="41">
        <v>2595</v>
      </c>
      <c r="F1143" s="41">
        <v>28.14</v>
      </c>
    </row>
    <row r="1144" spans="1:6" x14ac:dyDescent="0.2">
      <c r="A1144" s="41">
        <v>1</v>
      </c>
      <c r="B1144" s="41">
        <v>381</v>
      </c>
      <c r="C1144" s="41">
        <v>2</v>
      </c>
      <c r="D1144" s="44">
        <v>72</v>
      </c>
      <c r="E1144" s="41">
        <v>2558</v>
      </c>
      <c r="F1144" s="41">
        <v>28.15</v>
      </c>
    </row>
    <row r="1145" spans="1:6" x14ac:dyDescent="0.2">
      <c r="A1145" s="41">
        <v>1</v>
      </c>
      <c r="B1145" s="41">
        <v>381</v>
      </c>
      <c r="C1145" s="41">
        <v>2</v>
      </c>
      <c r="D1145" s="44">
        <v>71</v>
      </c>
      <c r="E1145" s="41">
        <v>2521</v>
      </c>
      <c r="F1145" s="41">
        <v>28.17</v>
      </c>
    </row>
    <row r="1146" spans="1:6" x14ac:dyDescent="0.2">
      <c r="A1146" s="41">
        <v>1</v>
      </c>
      <c r="B1146" s="41">
        <v>381</v>
      </c>
      <c r="C1146" s="41">
        <v>2</v>
      </c>
      <c r="D1146" s="44">
        <v>70</v>
      </c>
      <c r="E1146" s="41">
        <v>2485</v>
      </c>
      <c r="F1146" s="41">
        <v>28.17</v>
      </c>
    </row>
    <row r="1147" spans="1:6" x14ac:dyDescent="0.2">
      <c r="A1147" s="41">
        <v>1</v>
      </c>
      <c r="B1147" s="41">
        <v>381</v>
      </c>
      <c r="C1147" s="41">
        <v>2</v>
      </c>
      <c r="D1147" s="44">
        <v>69</v>
      </c>
      <c r="E1147" s="41">
        <v>2449</v>
      </c>
      <c r="F1147" s="41">
        <v>27.18</v>
      </c>
    </row>
    <row r="1148" spans="1:6" x14ac:dyDescent="0.2">
      <c r="A1148" s="34">
        <v>1</v>
      </c>
      <c r="B1148" s="34">
        <v>381</v>
      </c>
      <c r="C1148" s="34">
        <v>2</v>
      </c>
      <c r="D1148" s="44">
        <v>68</v>
      </c>
      <c r="E1148" s="105">
        <v>2413</v>
      </c>
      <c r="F1148" s="105">
        <v>28.18</v>
      </c>
    </row>
    <row r="1149" spans="1:6" x14ac:dyDescent="0.2">
      <c r="A1149" s="34">
        <v>1</v>
      </c>
      <c r="B1149" s="34">
        <v>381</v>
      </c>
      <c r="C1149" s="34">
        <v>2</v>
      </c>
      <c r="D1149" s="44">
        <v>67</v>
      </c>
      <c r="E1149" s="105">
        <v>2378</v>
      </c>
      <c r="F1149" s="105">
        <v>28.18</v>
      </c>
    </row>
    <row r="1150" spans="1:6" x14ac:dyDescent="0.2">
      <c r="A1150" s="34">
        <v>1</v>
      </c>
      <c r="B1150" s="34">
        <v>381</v>
      </c>
      <c r="C1150" s="34">
        <v>2</v>
      </c>
      <c r="D1150" s="44">
        <v>66</v>
      </c>
      <c r="E1150" s="105">
        <v>2343</v>
      </c>
      <c r="F1150" s="119">
        <v>28.17</v>
      </c>
    </row>
    <row r="1151" spans="1:6" x14ac:dyDescent="0.2">
      <c r="A1151" s="34">
        <v>1</v>
      </c>
      <c r="B1151" s="34">
        <v>381</v>
      </c>
      <c r="C1151" s="34">
        <v>2</v>
      </c>
      <c r="D1151" s="44">
        <v>65</v>
      </c>
      <c r="E1151" s="105">
        <v>2308</v>
      </c>
      <c r="F1151" s="119">
        <v>28.16</v>
      </c>
    </row>
    <row r="1152" spans="1:6" x14ac:dyDescent="0.2">
      <c r="A1152" s="34">
        <v>1</v>
      </c>
      <c r="B1152" s="34">
        <v>381</v>
      </c>
      <c r="C1152" s="34">
        <v>2</v>
      </c>
      <c r="D1152" s="44">
        <v>64</v>
      </c>
      <c r="E1152" s="105">
        <v>2274</v>
      </c>
      <c r="F1152" s="119">
        <v>28.14</v>
      </c>
    </row>
    <row r="1153" spans="1:6" x14ac:dyDescent="0.2">
      <c r="A1153" s="34">
        <v>1</v>
      </c>
      <c r="B1153" s="34">
        <v>381</v>
      </c>
      <c r="C1153" s="34">
        <v>2</v>
      </c>
      <c r="D1153" s="44">
        <v>63</v>
      </c>
      <c r="E1153" s="105">
        <v>2240</v>
      </c>
      <c r="F1153" s="105">
        <v>28.12</v>
      </c>
    </row>
    <row r="1154" spans="1:6" x14ac:dyDescent="0.2">
      <c r="A1154" s="34">
        <v>1</v>
      </c>
      <c r="B1154" s="34">
        <v>381</v>
      </c>
      <c r="C1154" s="34">
        <v>2</v>
      </c>
      <c r="D1154" s="44">
        <v>62</v>
      </c>
      <c r="E1154" s="105">
        <v>2207</v>
      </c>
      <c r="F1154" s="105">
        <v>28.09</v>
      </c>
    </row>
    <row r="1155" spans="1:6" x14ac:dyDescent="0.2">
      <c r="A1155" s="34">
        <v>1</v>
      </c>
      <c r="B1155" s="34">
        <v>381</v>
      </c>
      <c r="C1155" s="34">
        <v>2</v>
      </c>
      <c r="D1155" s="44">
        <v>61</v>
      </c>
      <c r="E1155" s="105">
        <v>2174</v>
      </c>
      <c r="F1155" s="119">
        <v>28.06</v>
      </c>
    </row>
    <row r="1156" spans="1:6" x14ac:dyDescent="0.2">
      <c r="A1156" s="34">
        <v>1</v>
      </c>
      <c r="B1156" s="34">
        <v>381</v>
      </c>
      <c r="C1156" s="34">
        <v>2</v>
      </c>
      <c r="D1156" s="44">
        <v>60</v>
      </c>
      <c r="E1156" s="105">
        <v>2141</v>
      </c>
      <c r="F1156" s="119">
        <v>28.03</v>
      </c>
    </row>
    <row r="1157" spans="1:6" x14ac:dyDescent="0.2">
      <c r="A1157" s="34">
        <v>1</v>
      </c>
      <c r="B1157" s="34">
        <v>381</v>
      </c>
      <c r="C1157" s="34">
        <v>2</v>
      </c>
      <c r="D1157" s="44">
        <v>59</v>
      </c>
      <c r="E1157" s="105">
        <v>2108</v>
      </c>
      <c r="F1157" s="119">
        <v>27.99</v>
      </c>
    </row>
    <row r="1158" spans="1:6" x14ac:dyDescent="0.2">
      <c r="A1158" s="34">
        <v>1</v>
      </c>
      <c r="B1158" s="34">
        <v>381</v>
      </c>
      <c r="C1158" s="34">
        <v>2</v>
      </c>
      <c r="D1158" s="44">
        <v>58</v>
      </c>
      <c r="E1158" s="105">
        <v>2076</v>
      </c>
      <c r="F1158" s="119">
        <v>27.94</v>
      </c>
    </row>
    <row r="1159" spans="1:6" x14ac:dyDescent="0.2">
      <c r="A1159" s="34">
        <v>1</v>
      </c>
      <c r="B1159" s="34">
        <v>381</v>
      </c>
      <c r="C1159" s="34">
        <v>2</v>
      </c>
      <c r="D1159" s="44">
        <v>57</v>
      </c>
      <c r="E1159" s="105">
        <v>2044</v>
      </c>
      <c r="F1159" s="119">
        <v>27.89</v>
      </c>
    </row>
    <row r="1160" spans="1:6" x14ac:dyDescent="0.2">
      <c r="A1160" s="34">
        <v>1</v>
      </c>
      <c r="B1160" s="34">
        <v>381</v>
      </c>
      <c r="C1160" s="34">
        <v>2</v>
      </c>
      <c r="D1160" s="44">
        <v>56</v>
      </c>
      <c r="E1160" s="105">
        <v>2012</v>
      </c>
      <c r="F1160" s="105">
        <v>27.83</v>
      </c>
    </row>
    <row r="1161" spans="1:6" x14ac:dyDescent="0.2">
      <c r="A1161" s="34">
        <v>1</v>
      </c>
      <c r="B1161" s="34">
        <v>380</v>
      </c>
      <c r="C1161" s="34">
        <v>3</v>
      </c>
      <c r="D1161" s="44">
        <v>77</v>
      </c>
      <c r="E1161" s="34">
        <v>2788</v>
      </c>
      <c r="F1161" s="34">
        <v>27.62</v>
      </c>
    </row>
    <row r="1162" spans="1:6" x14ac:dyDescent="0.2">
      <c r="A1162" s="34">
        <v>1</v>
      </c>
      <c r="B1162" s="34">
        <v>380</v>
      </c>
      <c r="C1162" s="34">
        <v>3</v>
      </c>
      <c r="D1162" s="44">
        <f t="shared" ref="D1162:D1167" si="15">D1161-1</f>
        <v>76</v>
      </c>
      <c r="E1162" s="34">
        <v>2748</v>
      </c>
      <c r="F1162" s="34">
        <v>27.65</v>
      </c>
    </row>
    <row r="1163" spans="1:6" x14ac:dyDescent="0.2">
      <c r="A1163" s="34">
        <v>1</v>
      </c>
      <c r="B1163" s="34">
        <v>380</v>
      </c>
      <c r="C1163" s="34">
        <v>3</v>
      </c>
      <c r="D1163" s="44">
        <f t="shared" si="15"/>
        <v>75</v>
      </c>
      <c r="E1163" s="34">
        <v>2709</v>
      </c>
      <c r="F1163" s="34">
        <v>27.69</v>
      </c>
    </row>
    <row r="1164" spans="1:6" x14ac:dyDescent="0.2">
      <c r="A1164" s="34">
        <v>1</v>
      </c>
      <c r="B1164" s="34">
        <v>380</v>
      </c>
      <c r="C1164" s="34">
        <v>3</v>
      </c>
      <c r="D1164" s="44">
        <f t="shared" si="15"/>
        <v>74</v>
      </c>
      <c r="E1164" s="34">
        <v>2670</v>
      </c>
      <c r="F1164" s="34">
        <v>27.71</v>
      </c>
    </row>
    <row r="1165" spans="1:6" x14ac:dyDescent="0.2">
      <c r="A1165" s="34">
        <v>1</v>
      </c>
      <c r="B1165" s="34">
        <v>380</v>
      </c>
      <c r="C1165" s="34">
        <v>3</v>
      </c>
      <c r="D1165" s="44">
        <f t="shared" si="15"/>
        <v>73</v>
      </c>
      <c r="E1165" s="34">
        <v>2632</v>
      </c>
      <c r="F1165" s="34">
        <v>27.74</v>
      </c>
    </row>
    <row r="1166" spans="1:6" x14ac:dyDescent="0.2">
      <c r="A1166" s="34">
        <v>1</v>
      </c>
      <c r="B1166" s="34">
        <v>380</v>
      </c>
      <c r="C1166" s="34">
        <v>3</v>
      </c>
      <c r="D1166" s="44">
        <f t="shared" si="15"/>
        <v>72</v>
      </c>
      <c r="E1166" s="34">
        <v>2594</v>
      </c>
      <c r="F1166" s="34">
        <v>27.76</v>
      </c>
    </row>
    <row r="1167" spans="1:6" x14ac:dyDescent="0.2">
      <c r="A1167" s="34">
        <v>1</v>
      </c>
      <c r="B1167" s="34">
        <v>380</v>
      </c>
      <c r="C1167" s="34">
        <v>3</v>
      </c>
      <c r="D1167" s="44">
        <f t="shared" si="15"/>
        <v>71</v>
      </c>
      <c r="E1167" s="34">
        <v>2556</v>
      </c>
      <c r="F1167" s="34">
        <v>27.78</v>
      </c>
    </row>
    <row r="1168" spans="1:6" x14ac:dyDescent="0.2">
      <c r="A1168" s="34">
        <v>1</v>
      </c>
      <c r="B1168" s="34">
        <v>380</v>
      </c>
      <c r="C1168" s="34">
        <v>3</v>
      </c>
      <c r="D1168" s="44">
        <v>68</v>
      </c>
      <c r="E1168" s="34">
        <v>2446</v>
      </c>
      <c r="F1168" s="34">
        <v>27.8</v>
      </c>
    </row>
    <row r="1169" spans="1:6" x14ac:dyDescent="0.2">
      <c r="A1169" s="34">
        <v>1</v>
      </c>
      <c r="B1169" s="34">
        <v>380</v>
      </c>
      <c r="C1169" s="34">
        <v>3</v>
      </c>
      <c r="D1169" s="44">
        <v>67</v>
      </c>
      <c r="E1169" s="34">
        <v>2410</v>
      </c>
      <c r="F1169" s="41">
        <v>27.8</v>
      </c>
    </row>
    <row r="1170" spans="1:6" x14ac:dyDescent="0.2">
      <c r="A1170" s="34">
        <v>1</v>
      </c>
      <c r="B1170" s="34">
        <v>380</v>
      </c>
      <c r="C1170" s="34">
        <v>3</v>
      </c>
      <c r="D1170" s="44">
        <v>66</v>
      </c>
      <c r="E1170" s="34">
        <v>2374</v>
      </c>
      <c r="F1170" s="41">
        <v>27.8</v>
      </c>
    </row>
    <row r="1171" spans="1:6" x14ac:dyDescent="0.2">
      <c r="A1171" s="34">
        <v>1</v>
      </c>
      <c r="B1171" s="34">
        <v>380</v>
      </c>
      <c r="C1171" s="34">
        <v>3</v>
      </c>
      <c r="D1171" s="44">
        <v>65</v>
      </c>
      <c r="E1171" s="34">
        <v>2339</v>
      </c>
      <c r="F1171" s="41">
        <v>27.79</v>
      </c>
    </row>
    <row r="1172" spans="1:6" x14ac:dyDescent="0.2">
      <c r="A1172" s="34">
        <v>1</v>
      </c>
      <c r="B1172" s="34">
        <v>380</v>
      </c>
      <c r="C1172" s="34">
        <v>3</v>
      </c>
      <c r="D1172" s="44">
        <v>64</v>
      </c>
      <c r="E1172" s="34">
        <v>2304</v>
      </c>
      <c r="F1172" s="41">
        <v>27.78</v>
      </c>
    </row>
    <row r="1173" spans="1:6" x14ac:dyDescent="0.2">
      <c r="A1173" s="34">
        <v>1</v>
      </c>
      <c r="B1173" s="34">
        <v>380</v>
      </c>
      <c r="C1173" s="34">
        <v>3</v>
      </c>
      <c r="D1173" s="44">
        <v>63</v>
      </c>
      <c r="E1173" s="34">
        <v>2269</v>
      </c>
      <c r="F1173" s="41">
        <v>27.76</v>
      </c>
    </row>
    <row r="1174" spans="1:6" x14ac:dyDescent="0.2">
      <c r="A1174" s="34">
        <v>1</v>
      </c>
      <c r="B1174" s="34">
        <v>380</v>
      </c>
      <c r="C1174" s="34">
        <v>3</v>
      </c>
      <c r="D1174" s="44">
        <v>62</v>
      </c>
      <c r="E1174" s="34">
        <v>2235</v>
      </c>
      <c r="F1174" s="34">
        <v>27.74</v>
      </c>
    </row>
    <row r="1175" spans="1:6" x14ac:dyDescent="0.2">
      <c r="A1175" s="34">
        <v>1</v>
      </c>
      <c r="B1175" s="34">
        <v>380</v>
      </c>
      <c r="C1175" s="34">
        <v>3</v>
      </c>
      <c r="D1175" s="44">
        <v>57</v>
      </c>
      <c r="E1175" s="34">
        <v>2069</v>
      </c>
      <c r="F1175" s="34">
        <v>27.55</v>
      </c>
    </row>
    <row r="1176" spans="1:6" x14ac:dyDescent="0.2">
      <c r="A1176" s="34">
        <v>1</v>
      </c>
      <c r="B1176" s="34">
        <v>380</v>
      </c>
      <c r="C1176" s="34">
        <v>3</v>
      </c>
      <c r="D1176" s="44">
        <v>56</v>
      </c>
      <c r="E1176" s="34">
        <v>2036</v>
      </c>
      <c r="F1176" s="34">
        <v>27.5</v>
      </c>
    </row>
    <row r="1177" spans="1:6" x14ac:dyDescent="0.2">
      <c r="A1177" s="34">
        <v>1</v>
      </c>
      <c r="B1177" s="34">
        <v>380</v>
      </c>
      <c r="C1177" s="34">
        <v>3</v>
      </c>
      <c r="D1177" s="44">
        <v>55</v>
      </c>
      <c r="E1177" s="34">
        <v>2004</v>
      </c>
      <c r="F1177" s="41">
        <v>27.44</v>
      </c>
    </row>
    <row r="1178" spans="1:6" x14ac:dyDescent="0.2">
      <c r="A1178" s="34">
        <v>1</v>
      </c>
      <c r="B1178" s="34">
        <v>380</v>
      </c>
      <c r="C1178" s="34">
        <v>3</v>
      </c>
      <c r="D1178" s="44">
        <v>54</v>
      </c>
      <c r="E1178" s="34">
        <v>1972</v>
      </c>
      <c r="F1178" s="41">
        <v>27.38</v>
      </c>
    </row>
    <row r="1179" spans="1:6" x14ac:dyDescent="0.2">
      <c r="A1179" s="34">
        <v>1</v>
      </c>
      <c r="B1179" s="34">
        <v>380</v>
      </c>
      <c r="C1179" s="34">
        <v>3</v>
      </c>
      <c r="D1179" s="44">
        <v>53</v>
      </c>
      <c r="E1179" s="34">
        <v>1941</v>
      </c>
      <c r="F1179" s="41">
        <v>27.31</v>
      </c>
    </row>
    <row r="1180" spans="1:6" x14ac:dyDescent="0.2">
      <c r="A1180" s="34">
        <v>1</v>
      </c>
      <c r="B1180" s="34">
        <v>380</v>
      </c>
      <c r="C1180" s="34">
        <v>3</v>
      </c>
      <c r="D1180" s="44">
        <v>52</v>
      </c>
      <c r="E1180" s="34">
        <v>1909</v>
      </c>
      <c r="F1180" s="41">
        <v>27.24</v>
      </c>
    </row>
    <row r="1181" spans="1:6" x14ac:dyDescent="0.2">
      <c r="A1181" s="34">
        <v>1</v>
      </c>
      <c r="B1181" s="34">
        <v>380</v>
      </c>
      <c r="C1181" s="34">
        <v>2</v>
      </c>
      <c r="D1181" s="44">
        <v>87</v>
      </c>
      <c r="E1181" s="41">
        <v>0</v>
      </c>
      <c r="F1181" s="41">
        <v>0</v>
      </c>
    </row>
    <row r="1182" spans="1:6" x14ac:dyDescent="0.2">
      <c r="A1182" s="34">
        <v>1</v>
      </c>
      <c r="B1182" s="34">
        <v>380</v>
      </c>
      <c r="C1182" s="34">
        <v>2</v>
      </c>
      <c r="D1182" s="44">
        <v>86</v>
      </c>
      <c r="E1182" s="41">
        <v>0</v>
      </c>
      <c r="F1182" s="41">
        <v>0</v>
      </c>
    </row>
    <row r="1183" spans="1:6" x14ac:dyDescent="0.2">
      <c r="A1183" s="34">
        <v>1</v>
      </c>
      <c r="B1183" s="34">
        <v>380</v>
      </c>
      <c r="C1183" s="34">
        <v>2</v>
      </c>
      <c r="D1183" s="44">
        <v>85</v>
      </c>
      <c r="E1183" s="41">
        <v>3080</v>
      </c>
      <c r="F1183" s="41">
        <v>27.6</v>
      </c>
    </row>
    <row r="1184" spans="1:6" x14ac:dyDescent="0.2">
      <c r="A1184" s="34">
        <v>1</v>
      </c>
      <c r="B1184" s="34">
        <v>380</v>
      </c>
      <c r="C1184" s="34">
        <v>2</v>
      </c>
      <c r="D1184" s="44">
        <v>84</v>
      </c>
      <c r="E1184" s="41">
        <v>3038</v>
      </c>
      <c r="F1184" s="41">
        <v>27.65</v>
      </c>
    </row>
    <row r="1185" spans="1:6" x14ac:dyDescent="0.2">
      <c r="A1185" s="41">
        <v>1</v>
      </c>
      <c r="B1185" s="41">
        <v>380</v>
      </c>
      <c r="C1185" s="41">
        <v>2</v>
      </c>
      <c r="D1185" s="44">
        <v>83</v>
      </c>
      <c r="E1185" s="34">
        <v>2997</v>
      </c>
      <c r="F1185" s="41">
        <v>27.7</v>
      </c>
    </row>
    <row r="1186" spans="1:6" x14ac:dyDescent="0.2">
      <c r="A1186" s="41">
        <v>1</v>
      </c>
      <c r="B1186" s="41">
        <v>380</v>
      </c>
      <c r="C1186" s="41">
        <v>2</v>
      </c>
      <c r="D1186" s="44">
        <v>82</v>
      </c>
      <c r="E1186" s="34">
        <v>2955</v>
      </c>
      <c r="F1186" s="41">
        <v>27.75</v>
      </c>
    </row>
    <row r="1187" spans="1:6" x14ac:dyDescent="0.2">
      <c r="A1187" s="41">
        <v>1</v>
      </c>
      <c r="B1187" s="41">
        <v>380</v>
      </c>
      <c r="C1187" s="41">
        <v>2</v>
      </c>
      <c r="D1187" s="44">
        <v>81</v>
      </c>
      <c r="E1187" s="34">
        <v>2915</v>
      </c>
      <c r="F1187" s="41">
        <v>27.79</v>
      </c>
    </row>
    <row r="1188" spans="1:6" x14ac:dyDescent="0.2">
      <c r="A1188" s="41">
        <v>1</v>
      </c>
      <c r="B1188" s="41">
        <v>380</v>
      </c>
      <c r="C1188" s="41">
        <v>2</v>
      </c>
      <c r="D1188" s="44">
        <v>80</v>
      </c>
      <c r="E1188" s="34">
        <v>2874</v>
      </c>
      <c r="F1188" s="41">
        <v>27.83</v>
      </c>
    </row>
    <row r="1189" spans="1:6" x14ac:dyDescent="0.2">
      <c r="A1189" s="41">
        <v>1</v>
      </c>
      <c r="B1189" s="41">
        <v>380</v>
      </c>
      <c r="C1189" s="41">
        <v>2</v>
      </c>
      <c r="D1189" s="34">
        <v>79</v>
      </c>
      <c r="E1189" s="34">
        <v>2834</v>
      </c>
      <c r="F1189" s="43">
        <v>27.87</v>
      </c>
    </row>
    <row r="1190" spans="1:6" x14ac:dyDescent="0.2">
      <c r="A1190" s="41">
        <v>1</v>
      </c>
      <c r="B1190" s="41">
        <v>380</v>
      </c>
      <c r="C1190" s="41">
        <v>2</v>
      </c>
      <c r="D1190" s="34">
        <v>78</v>
      </c>
      <c r="E1190" s="34">
        <v>2794</v>
      </c>
      <c r="F1190" s="43">
        <v>27.91</v>
      </c>
    </row>
    <row r="1191" spans="1:6" x14ac:dyDescent="0.2">
      <c r="A1191" s="41">
        <v>1</v>
      </c>
      <c r="B1191" s="41">
        <v>380</v>
      </c>
      <c r="C1191" s="41">
        <v>2</v>
      </c>
      <c r="D1191" s="34">
        <v>77</v>
      </c>
      <c r="E1191" s="34">
        <v>2755</v>
      </c>
      <c r="F1191" s="43">
        <v>27.95</v>
      </c>
    </row>
    <row r="1192" spans="1:6" x14ac:dyDescent="0.2">
      <c r="A1192" s="41">
        <v>1</v>
      </c>
      <c r="B1192" s="41">
        <v>380</v>
      </c>
      <c r="C1192" s="41">
        <v>2</v>
      </c>
      <c r="D1192" s="34">
        <v>76</v>
      </c>
      <c r="E1192" s="34">
        <v>2716</v>
      </c>
      <c r="F1192" s="43">
        <v>27.98</v>
      </c>
    </row>
    <row r="1193" spans="1:6" x14ac:dyDescent="0.2">
      <c r="A1193" s="41">
        <v>1</v>
      </c>
      <c r="B1193" s="41">
        <v>380</v>
      </c>
      <c r="C1193" s="41">
        <v>2</v>
      </c>
      <c r="D1193" s="41">
        <v>75</v>
      </c>
      <c r="E1193" s="41">
        <v>2678</v>
      </c>
      <c r="F1193" s="43">
        <v>28.01</v>
      </c>
    </row>
    <row r="1194" spans="1:6" x14ac:dyDescent="0.2">
      <c r="A1194" s="41">
        <v>1</v>
      </c>
      <c r="B1194" s="41">
        <v>380</v>
      </c>
      <c r="C1194" s="41">
        <v>2</v>
      </c>
      <c r="D1194" s="41">
        <v>74</v>
      </c>
      <c r="E1194" s="41">
        <v>2640</v>
      </c>
      <c r="F1194" s="43">
        <v>28.03</v>
      </c>
    </row>
    <row r="1195" spans="1:6" x14ac:dyDescent="0.2">
      <c r="A1195" s="41">
        <v>1</v>
      </c>
      <c r="B1195" s="41">
        <v>380</v>
      </c>
      <c r="C1195" s="41">
        <v>2</v>
      </c>
      <c r="D1195" s="41">
        <v>73</v>
      </c>
      <c r="E1195" s="41">
        <v>2602</v>
      </c>
      <c r="F1195" s="43">
        <v>28.05</v>
      </c>
    </row>
    <row r="1196" spans="1:6" x14ac:dyDescent="0.2">
      <c r="A1196" s="41">
        <v>1</v>
      </c>
      <c r="B1196" s="41">
        <v>380</v>
      </c>
      <c r="C1196" s="41">
        <v>2</v>
      </c>
      <c r="D1196" s="41">
        <v>72</v>
      </c>
      <c r="E1196" s="41">
        <v>2565</v>
      </c>
      <c r="F1196" s="43">
        <v>28.07</v>
      </c>
    </row>
    <row r="1197" spans="1:6" x14ac:dyDescent="0.2">
      <c r="A1197" s="41">
        <v>1</v>
      </c>
      <c r="B1197" s="41">
        <v>380</v>
      </c>
      <c r="C1197" s="41">
        <v>2</v>
      </c>
      <c r="D1197" s="41">
        <v>71</v>
      </c>
      <c r="E1197" s="41">
        <v>2528</v>
      </c>
      <c r="F1197" s="43">
        <v>28.09</v>
      </c>
    </row>
    <row r="1198" spans="1:6" x14ac:dyDescent="0.2">
      <c r="A1198" s="34">
        <v>1</v>
      </c>
      <c r="B1198" s="34">
        <v>380</v>
      </c>
      <c r="C1198" s="34">
        <v>2</v>
      </c>
      <c r="D1198" s="41">
        <v>70</v>
      </c>
      <c r="E1198" s="41">
        <v>2491</v>
      </c>
      <c r="F1198" s="43">
        <v>28.1</v>
      </c>
    </row>
    <row r="1199" spans="1:6" x14ac:dyDescent="0.2">
      <c r="A1199" s="34">
        <v>1</v>
      </c>
      <c r="B1199" s="34">
        <v>380</v>
      </c>
      <c r="C1199" s="34">
        <v>2</v>
      </c>
      <c r="D1199" s="41">
        <v>69</v>
      </c>
      <c r="E1199" s="41">
        <v>2455</v>
      </c>
      <c r="F1199" s="43">
        <v>28.1</v>
      </c>
    </row>
    <row r="1200" spans="1:6" x14ac:dyDescent="0.2">
      <c r="A1200" s="34">
        <v>1</v>
      </c>
      <c r="B1200" s="34">
        <v>380</v>
      </c>
      <c r="C1200" s="34">
        <v>2</v>
      </c>
      <c r="D1200" s="41">
        <v>68</v>
      </c>
      <c r="E1200" s="41">
        <v>2419</v>
      </c>
      <c r="F1200" s="43">
        <v>28.11</v>
      </c>
    </row>
    <row r="1201" spans="1:6" x14ac:dyDescent="0.2">
      <c r="A1201" s="34">
        <v>1</v>
      </c>
      <c r="B1201" s="34">
        <v>380</v>
      </c>
      <c r="C1201" s="34">
        <v>2</v>
      </c>
      <c r="D1201" s="41">
        <v>67</v>
      </c>
      <c r="E1201" s="41">
        <v>2384</v>
      </c>
      <c r="F1201" s="43">
        <v>28.1</v>
      </c>
    </row>
    <row r="1202" spans="1:6" x14ac:dyDescent="0.2">
      <c r="A1202" s="34">
        <v>1</v>
      </c>
      <c r="B1202" s="34">
        <v>380</v>
      </c>
      <c r="C1202" s="34">
        <v>2</v>
      </c>
      <c r="D1202" s="34">
        <v>66</v>
      </c>
      <c r="E1202" s="41">
        <v>2349</v>
      </c>
      <c r="F1202" s="43">
        <v>28.1</v>
      </c>
    </row>
    <row r="1203" spans="1:6" x14ac:dyDescent="0.2">
      <c r="A1203" s="34">
        <v>1</v>
      </c>
      <c r="B1203" s="34">
        <v>380</v>
      </c>
      <c r="C1203" s="34">
        <v>2</v>
      </c>
      <c r="D1203" s="34">
        <v>65</v>
      </c>
      <c r="E1203" s="41">
        <v>2314</v>
      </c>
      <c r="F1203" s="43">
        <v>28.09</v>
      </c>
    </row>
    <row r="1204" spans="1:6" x14ac:dyDescent="0.2">
      <c r="A1204" s="34">
        <v>1</v>
      </c>
      <c r="B1204" s="34">
        <v>380</v>
      </c>
      <c r="C1204" s="34">
        <v>2</v>
      </c>
      <c r="D1204" s="34">
        <v>64</v>
      </c>
      <c r="E1204" s="41">
        <v>2280</v>
      </c>
      <c r="F1204" s="43">
        <v>28.07</v>
      </c>
    </row>
    <row r="1205" spans="1:6" x14ac:dyDescent="0.2">
      <c r="A1205" s="34">
        <v>1</v>
      </c>
      <c r="B1205" s="34">
        <v>380</v>
      </c>
      <c r="C1205" s="34">
        <v>2</v>
      </c>
      <c r="D1205" s="34">
        <v>63</v>
      </c>
      <c r="E1205" s="41">
        <v>2246</v>
      </c>
      <c r="F1205" s="43">
        <v>28.05</v>
      </c>
    </row>
    <row r="1206" spans="1:6" x14ac:dyDescent="0.2">
      <c r="A1206" s="34">
        <v>1</v>
      </c>
      <c r="B1206" s="34">
        <v>380</v>
      </c>
      <c r="C1206" s="34">
        <v>2</v>
      </c>
      <c r="D1206" s="34">
        <v>62</v>
      </c>
      <c r="E1206" s="41">
        <v>2212</v>
      </c>
      <c r="F1206" s="43">
        <v>28.03</v>
      </c>
    </row>
    <row r="1207" spans="1:6" x14ac:dyDescent="0.2">
      <c r="A1207" s="34">
        <v>1</v>
      </c>
      <c r="B1207" s="34">
        <v>380</v>
      </c>
      <c r="C1207" s="34">
        <v>2</v>
      </c>
      <c r="D1207" s="34">
        <v>61</v>
      </c>
      <c r="E1207" s="41">
        <v>2179</v>
      </c>
      <c r="F1207" s="43">
        <v>28</v>
      </c>
    </row>
    <row r="1208" spans="1:6" x14ac:dyDescent="0.2">
      <c r="A1208" s="34">
        <v>1</v>
      </c>
      <c r="B1208" s="34">
        <v>380</v>
      </c>
      <c r="C1208" s="34">
        <v>2</v>
      </c>
      <c r="D1208" s="34">
        <v>60</v>
      </c>
      <c r="E1208" s="41">
        <v>2146</v>
      </c>
      <c r="F1208" s="43">
        <v>27.96</v>
      </c>
    </row>
    <row r="1209" spans="1:6" x14ac:dyDescent="0.2">
      <c r="A1209" s="41">
        <v>1</v>
      </c>
      <c r="B1209" s="41">
        <v>380</v>
      </c>
      <c r="C1209" s="41">
        <v>2</v>
      </c>
      <c r="D1209" s="34">
        <v>55</v>
      </c>
      <c r="E1209" s="34">
        <v>1985</v>
      </c>
      <c r="F1209" s="43">
        <v>27.71</v>
      </c>
    </row>
    <row r="1210" spans="1:6" x14ac:dyDescent="0.2">
      <c r="A1210" s="41">
        <v>1</v>
      </c>
      <c r="B1210" s="41">
        <v>380</v>
      </c>
      <c r="C1210" s="41">
        <v>2</v>
      </c>
      <c r="D1210" s="34">
        <v>54</v>
      </c>
      <c r="E1210" s="34">
        <v>1953</v>
      </c>
      <c r="F1210" s="43">
        <v>27.65</v>
      </c>
    </row>
    <row r="1211" spans="1:6" x14ac:dyDescent="0.2">
      <c r="A1211" s="41">
        <v>1</v>
      </c>
      <c r="B1211" s="41">
        <v>380</v>
      </c>
      <c r="C1211" s="41">
        <v>2</v>
      </c>
      <c r="D1211" s="34">
        <v>54</v>
      </c>
      <c r="E1211" s="34">
        <v>1957</v>
      </c>
      <c r="F1211" s="43">
        <v>27.59</v>
      </c>
    </row>
    <row r="1212" spans="1:6" x14ac:dyDescent="0.2">
      <c r="A1212" s="41">
        <v>1</v>
      </c>
      <c r="B1212" s="41">
        <v>380</v>
      </c>
      <c r="C1212" s="41">
        <v>2</v>
      </c>
      <c r="D1212" s="34">
        <v>53</v>
      </c>
      <c r="E1212" s="34">
        <v>1922</v>
      </c>
      <c r="F1212" s="43">
        <v>27.58</v>
      </c>
    </row>
    <row r="1213" spans="1:6" x14ac:dyDescent="0.2">
      <c r="A1213" s="41">
        <v>1</v>
      </c>
      <c r="B1213" s="41">
        <v>380</v>
      </c>
      <c r="C1213" s="41">
        <v>2</v>
      </c>
      <c r="D1213" s="34">
        <v>53</v>
      </c>
      <c r="E1213" s="34">
        <v>1926</v>
      </c>
      <c r="F1213" s="43">
        <v>27.52</v>
      </c>
    </row>
    <row r="1214" spans="1:6" x14ac:dyDescent="0.2">
      <c r="A1214" s="41">
        <v>1</v>
      </c>
      <c r="B1214" s="41">
        <v>380</v>
      </c>
      <c r="C1214" s="41">
        <v>2</v>
      </c>
      <c r="D1214" s="34">
        <v>52</v>
      </c>
      <c r="E1214" s="34">
        <v>1891</v>
      </c>
      <c r="F1214" s="43">
        <v>27.5</v>
      </c>
    </row>
    <row r="1215" spans="1:6" x14ac:dyDescent="0.2">
      <c r="A1215" s="41">
        <v>1</v>
      </c>
      <c r="B1215" s="41">
        <v>380</v>
      </c>
      <c r="C1215" s="41">
        <v>2</v>
      </c>
      <c r="D1215" s="34">
        <v>52</v>
      </c>
      <c r="E1215" s="34">
        <v>1895</v>
      </c>
      <c r="F1215" s="43">
        <v>27.44</v>
      </c>
    </row>
    <row r="1216" spans="1:6" x14ac:dyDescent="0.2">
      <c r="A1216" s="41">
        <v>1</v>
      </c>
      <c r="B1216" s="41">
        <v>380</v>
      </c>
      <c r="C1216" s="41">
        <v>2</v>
      </c>
      <c r="D1216" s="34">
        <v>51</v>
      </c>
      <c r="E1216" s="34">
        <v>1860</v>
      </c>
      <c r="F1216" s="43">
        <v>27.42</v>
      </c>
    </row>
    <row r="1217" spans="1:6" x14ac:dyDescent="0.2">
      <c r="A1217" s="41">
        <v>1</v>
      </c>
      <c r="B1217" s="41">
        <v>380</v>
      </c>
      <c r="C1217" s="41">
        <v>2</v>
      </c>
      <c r="D1217" s="34">
        <v>51</v>
      </c>
      <c r="E1217" s="34">
        <v>1864</v>
      </c>
      <c r="F1217" s="43">
        <v>27.36</v>
      </c>
    </row>
    <row r="1218" spans="1:6" x14ac:dyDescent="0.2">
      <c r="A1218" s="41">
        <v>1</v>
      </c>
      <c r="B1218" s="41">
        <v>380</v>
      </c>
      <c r="C1218" s="41">
        <v>2</v>
      </c>
      <c r="D1218" s="34">
        <v>50</v>
      </c>
      <c r="E1218" s="34">
        <v>1830</v>
      </c>
      <c r="F1218" s="43">
        <v>27.33</v>
      </c>
    </row>
    <row r="1219" spans="1:6" x14ac:dyDescent="0.2">
      <c r="A1219" s="41">
        <v>1</v>
      </c>
      <c r="B1219" s="41">
        <v>380</v>
      </c>
      <c r="C1219" s="41">
        <v>2</v>
      </c>
      <c r="D1219" s="34">
        <v>49</v>
      </c>
      <c r="E1219" s="34">
        <v>1799</v>
      </c>
      <c r="F1219" s="43">
        <v>27.23</v>
      </c>
    </row>
    <row r="1220" spans="1:6" x14ac:dyDescent="0.2">
      <c r="A1220" s="41">
        <v>1</v>
      </c>
      <c r="B1220" s="41">
        <v>380</v>
      </c>
      <c r="C1220" s="41">
        <v>2</v>
      </c>
      <c r="D1220" s="34">
        <v>48</v>
      </c>
      <c r="E1220" s="34">
        <v>1769</v>
      </c>
      <c r="F1220" s="43">
        <v>27.13</v>
      </c>
    </row>
    <row r="1221" spans="1:6" x14ac:dyDescent="0.2">
      <c r="A1221" s="34">
        <v>1</v>
      </c>
      <c r="B1221" s="34">
        <v>380</v>
      </c>
      <c r="C1221" s="34">
        <v>1</v>
      </c>
      <c r="D1221" s="34">
        <v>97</v>
      </c>
      <c r="E1221" s="34">
        <v>0</v>
      </c>
      <c r="F1221" s="43">
        <v>0</v>
      </c>
    </row>
    <row r="1222" spans="1:6" x14ac:dyDescent="0.2">
      <c r="A1222" s="34">
        <v>1</v>
      </c>
      <c r="B1222" s="34">
        <v>380</v>
      </c>
      <c r="C1222" s="34">
        <v>1</v>
      </c>
      <c r="D1222" s="34">
        <v>96</v>
      </c>
      <c r="E1222" s="41">
        <v>0</v>
      </c>
      <c r="F1222" s="43">
        <v>0</v>
      </c>
    </row>
    <row r="1223" spans="1:6" x14ac:dyDescent="0.2">
      <c r="A1223" s="34">
        <v>1</v>
      </c>
      <c r="B1223" s="34">
        <v>380</v>
      </c>
      <c r="C1223" s="34">
        <v>1</v>
      </c>
      <c r="D1223" s="34">
        <v>95</v>
      </c>
      <c r="E1223" s="41">
        <v>0</v>
      </c>
      <c r="F1223" s="43">
        <v>0</v>
      </c>
    </row>
    <row r="1224" spans="1:6" x14ac:dyDescent="0.2">
      <c r="A1224" s="34">
        <v>1</v>
      </c>
      <c r="B1224" s="34">
        <v>380</v>
      </c>
      <c r="C1224" s="34">
        <v>1</v>
      </c>
      <c r="D1224" s="34">
        <v>94</v>
      </c>
      <c r="E1224" s="41">
        <v>0</v>
      </c>
      <c r="F1224" s="43">
        <v>0</v>
      </c>
    </row>
    <row r="1225" spans="1:6" x14ac:dyDescent="0.2">
      <c r="A1225" s="34">
        <v>1</v>
      </c>
      <c r="B1225" s="34">
        <v>380</v>
      </c>
      <c r="C1225" s="34">
        <v>1</v>
      </c>
      <c r="D1225" s="34">
        <v>93</v>
      </c>
      <c r="E1225" s="41">
        <v>0</v>
      </c>
      <c r="F1225" s="43">
        <v>0</v>
      </c>
    </row>
    <row r="1226" spans="1:6" x14ac:dyDescent="0.2">
      <c r="A1226" s="34">
        <v>1</v>
      </c>
      <c r="B1226" s="34">
        <v>380</v>
      </c>
      <c r="C1226" s="34">
        <v>1</v>
      </c>
      <c r="D1226" s="34">
        <v>92</v>
      </c>
      <c r="E1226" s="41">
        <v>0</v>
      </c>
      <c r="F1226" s="43">
        <v>0</v>
      </c>
    </row>
    <row r="1227" spans="1:6" x14ac:dyDescent="0.2">
      <c r="A1227" s="34">
        <v>1</v>
      </c>
      <c r="B1227" s="34">
        <v>380</v>
      </c>
      <c r="C1227" s="34">
        <v>1</v>
      </c>
      <c r="D1227" s="34">
        <v>91</v>
      </c>
      <c r="E1227" s="41">
        <v>0</v>
      </c>
      <c r="F1227" s="43">
        <v>0</v>
      </c>
    </row>
    <row r="1228" spans="1:6" x14ac:dyDescent="0.2">
      <c r="A1228" s="34">
        <v>1</v>
      </c>
      <c r="B1228" s="34">
        <v>380</v>
      </c>
      <c r="C1228" s="34">
        <v>1</v>
      </c>
      <c r="D1228" s="34">
        <v>90</v>
      </c>
      <c r="E1228" s="41">
        <v>0</v>
      </c>
      <c r="F1228" s="43">
        <v>0</v>
      </c>
    </row>
    <row r="1229" spans="1:6" x14ac:dyDescent="0.2">
      <c r="A1229" s="34">
        <v>1</v>
      </c>
      <c r="B1229" s="34">
        <v>380</v>
      </c>
      <c r="C1229" s="34">
        <v>1</v>
      </c>
      <c r="D1229" s="34">
        <v>89</v>
      </c>
      <c r="E1229" s="41">
        <v>0</v>
      </c>
      <c r="F1229" s="43">
        <v>0</v>
      </c>
    </row>
    <row r="1230" spans="1:6" x14ac:dyDescent="0.2">
      <c r="A1230" s="34">
        <v>1</v>
      </c>
      <c r="B1230" s="34">
        <v>380</v>
      </c>
      <c r="C1230" s="34">
        <v>1</v>
      </c>
      <c r="D1230" s="34">
        <v>88</v>
      </c>
      <c r="E1230" s="41">
        <v>0</v>
      </c>
      <c r="F1230" s="43">
        <v>0</v>
      </c>
    </row>
    <row r="1231" spans="1:6" x14ac:dyDescent="0.2">
      <c r="A1231" s="34">
        <v>1</v>
      </c>
      <c r="B1231" s="34">
        <v>380</v>
      </c>
      <c r="C1231" s="34">
        <v>1</v>
      </c>
      <c r="D1231" s="34">
        <v>87</v>
      </c>
      <c r="E1231" s="41">
        <v>0</v>
      </c>
      <c r="F1231" s="43">
        <v>0</v>
      </c>
    </row>
    <row r="1232" spans="1:6" x14ac:dyDescent="0.2">
      <c r="A1232" s="34">
        <v>1</v>
      </c>
      <c r="B1232" s="34">
        <v>380</v>
      </c>
      <c r="C1232" s="34">
        <v>1</v>
      </c>
      <c r="D1232" s="34">
        <v>86</v>
      </c>
      <c r="E1232" s="41">
        <v>3063</v>
      </c>
      <c r="F1232" s="43">
        <v>28.08</v>
      </c>
    </row>
    <row r="1233" spans="1:6" x14ac:dyDescent="0.2">
      <c r="A1233" s="34">
        <v>1</v>
      </c>
      <c r="B1233" s="34">
        <v>380</v>
      </c>
      <c r="C1233" s="34">
        <v>1</v>
      </c>
      <c r="D1233" s="34">
        <v>85</v>
      </c>
      <c r="E1233" s="41">
        <v>3023</v>
      </c>
      <c r="F1233" s="43">
        <v>28.12</v>
      </c>
    </row>
    <row r="1234" spans="1:6" x14ac:dyDescent="0.2">
      <c r="A1234" s="34">
        <v>1</v>
      </c>
      <c r="B1234" s="34">
        <v>380</v>
      </c>
      <c r="C1234" s="34">
        <v>1</v>
      </c>
      <c r="D1234" s="34">
        <v>84</v>
      </c>
      <c r="E1234" s="41">
        <v>2983</v>
      </c>
      <c r="F1234" s="43">
        <v>28.16</v>
      </c>
    </row>
    <row r="1235" spans="1:6" x14ac:dyDescent="0.2">
      <c r="A1235" s="34">
        <v>1</v>
      </c>
      <c r="B1235" s="34">
        <v>380</v>
      </c>
      <c r="C1235" s="34">
        <v>1</v>
      </c>
      <c r="D1235" s="34">
        <v>83</v>
      </c>
      <c r="E1235" s="41">
        <v>2943</v>
      </c>
      <c r="F1235" s="43">
        <v>28.2</v>
      </c>
    </row>
    <row r="1236" spans="1:6" x14ac:dyDescent="0.2">
      <c r="A1236" s="34">
        <v>1</v>
      </c>
      <c r="B1236" s="34">
        <v>380</v>
      </c>
      <c r="C1236" s="34">
        <v>1</v>
      </c>
      <c r="D1236" s="34">
        <v>82</v>
      </c>
      <c r="E1236" s="41">
        <v>2903</v>
      </c>
      <c r="F1236" s="43">
        <v>28.24</v>
      </c>
    </row>
    <row r="1237" spans="1:6" x14ac:dyDescent="0.2">
      <c r="A1237" s="34">
        <v>1</v>
      </c>
      <c r="B1237" s="34">
        <v>380</v>
      </c>
      <c r="C1237" s="34">
        <v>1</v>
      </c>
      <c r="D1237" s="34">
        <v>81</v>
      </c>
      <c r="E1237" s="41">
        <v>2864</v>
      </c>
      <c r="F1237" s="43">
        <v>28.28</v>
      </c>
    </row>
    <row r="1238" spans="1:6" x14ac:dyDescent="0.2">
      <c r="A1238" s="34">
        <v>1</v>
      </c>
      <c r="B1238" s="34">
        <v>380</v>
      </c>
      <c r="C1238" s="34">
        <v>1</v>
      </c>
      <c r="D1238" s="34">
        <v>80</v>
      </c>
      <c r="E1238" s="41">
        <v>2826</v>
      </c>
      <c r="F1238" s="43">
        <v>28.31</v>
      </c>
    </row>
    <row r="1239" spans="1:6" x14ac:dyDescent="0.2">
      <c r="A1239" s="34">
        <v>1</v>
      </c>
      <c r="B1239" s="34">
        <v>380</v>
      </c>
      <c r="C1239" s="34">
        <v>1</v>
      </c>
      <c r="D1239" s="34">
        <v>79</v>
      </c>
      <c r="E1239" s="41">
        <v>2787</v>
      </c>
      <c r="F1239" s="43">
        <v>28.34</v>
      </c>
    </row>
    <row r="1240" spans="1:6" x14ac:dyDescent="0.2">
      <c r="A1240" s="34">
        <v>1</v>
      </c>
      <c r="B1240" s="34">
        <v>380</v>
      </c>
      <c r="C1240" s="34">
        <v>1</v>
      </c>
      <c r="D1240" s="34">
        <v>78</v>
      </c>
      <c r="E1240" s="34">
        <v>2749</v>
      </c>
      <c r="F1240" s="43">
        <v>28.37</v>
      </c>
    </row>
    <row r="1241" spans="1:6" x14ac:dyDescent="0.2">
      <c r="A1241" s="34">
        <v>1</v>
      </c>
      <c r="B1241" s="34">
        <v>380</v>
      </c>
      <c r="C1241" s="34">
        <v>1</v>
      </c>
      <c r="D1241" s="34">
        <v>77</v>
      </c>
      <c r="E1241" s="34">
        <v>2711</v>
      </c>
      <c r="F1241" s="43">
        <v>28.4</v>
      </c>
    </row>
    <row r="1242" spans="1:6" x14ac:dyDescent="0.2">
      <c r="A1242" s="34">
        <v>1</v>
      </c>
      <c r="B1242" s="34">
        <v>380</v>
      </c>
      <c r="C1242" s="34">
        <v>1</v>
      </c>
      <c r="D1242" s="34">
        <v>76</v>
      </c>
      <c r="E1242" s="34">
        <v>2674</v>
      </c>
      <c r="F1242" s="43">
        <v>28.42</v>
      </c>
    </row>
    <row r="1243" spans="1:6" x14ac:dyDescent="0.2">
      <c r="A1243" s="34">
        <v>1</v>
      </c>
      <c r="B1243" s="34">
        <v>380</v>
      </c>
      <c r="C1243" s="34">
        <v>1</v>
      </c>
      <c r="D1243" s="34">
        <v>75</v>
      </c>
      <c r="E1243" s="34">
        <v>2637</v>
      </c>
      <c r="F1243" s="43">
        <v>28.44</v>
      </c>
    </row>
    <row r="1244" spans="1:6" x14ac:dyDescent="0.2">
      <c r="A1244" s="34">
        <v>1</v>
      </c>
      <c r="B1244" s="34">
        <v>379</v>
      </c>
      <c r="C1244" s="34">
        <v>3</v>
      </c>
      <c r="D1244" s="34">
        <v>66</v>
      </c>
      <c r="E1244" s="105">
        <v>2380</v>
      </c>
      <c r="F1244" s="114">
        <v>27.73</v>
      </c>
    </row>
    <row r="1245" spans="1:6" x14ac:dyDescent="0.2">
      <c r="A1245" s="34">
        <v>1</v>
      </c>
      <c r="B1245" s="34">
        <v>379</v>
      </c>
      <c r="C1245" s="34">
        <v>3</v>
      </c>
      <c r="D1245" s="34">
        <v>65</v>
      </c>
      <c r="E1245" s="105">
        <v>2345</v>
      </c>
      <c r="F1245" s="114">
        <v>27.72</v>
      </c>
    </row>
    <row r="1246" spans="1:6" x14ac:dyDescent="0.2">
      <c r="A1246" s="34">
        <v>1</v>
      </c>
      <c r="B1246" s="34">
        <v>379</v>
      </c>
      <c r="C1246" s="34">
        <v>3</v>
      </c>
      <c r="D1246" s="34">
        <v>64</v>
      </c>
      <c r="E1246" s="105">
        <v>2310</v>
      </c>
      <c r="F1246" s="114">
        <v>27.71</v>
      </c>
    </row>
    <row r="1247" spans="1:6" x14ac:dyDescent="0.2">
      <c r="A1247" s="34">
        <v>1</v>
      </c>
      <c r="B1247" s="34">
        <v>379</v>
      </c>
      <c r="C1247" s="34">
        <v>3</v>
      </c>
      <c r="D1247" s="34">
        <v>63</v>
      </c>
      <c r="E1247" s="105">
        <v>2275</v>
      </c>
      <c r="F1247" s="114">
        <v>27.69</v>
      </c>
    </row>
    <row r="1248" spans="1:6" x14ac:dyDescent="0.2">
      <c r="A1248" s="34">
        <v>1</v>
      </c>
      <c r="B1248" s="34">
        <v>379</v>
      </c>
      <c r="C1248" s="34">
        <v>3</v>
      </c>
      <c r="D1248" s="34">
        <v>62</v>
      </c>
      <c r="E1248" s="105">
        <v>2241</v>
      </c>
      <c r="F1248" s="114">
        <v>27.67</v>
      </c>
    </row>
    <row r="1249" spans="1:6" x14ac:dyDescent="0.2">
      <c r="A1249" s="34">
        <v>1</v>
      </c>
      <c r="B1249" s="34">
        <v>379</v>
      </c>
      <c r="C1249" s="34">
        <v>3</v>
      </c>
      <c r="D1249" s="34">
        <v>61</v>
      </c>
      <c r="E1249" s="105">
        <v>2207</v>
      </c>
      <c r="F1249" s="114">
        <v>27.64</v>
      </c>
    </row>
    <row r="1250" spans="1:6" x14ac:dyDescent="0.2">
      <c r="A1250" s="34">
        <v>1</v>
      </c>
      <c r="B1250" s="34">
        <v>379</v>
      </c>
      <c r="C1250" s="34">
        <v>3</v>
      </c>
      <c r="D1250" s="34">
        <v>60</v>
      </c>
      <c r="E1250" s="105">
        <v>2173</v>
      </c>
      <c r="F1250" s="114">
        <v>27.61</v>
      </c>
    </row>
    <row r="1251" spans="1:6" x14ac:dyDescent="0.2">
      <c r="A1251" s="34">
        <v>1</v>
      </c>
      <c r="B1251" s="34">
        <v>379</v>
      </c>
      <c r="C1251" s="34">
        <v>2</v>
      </c>
      <c r="D1251" s="34">
        <v>87</v>
      </c>
      <c r="E1251" s="34">
        <v>0</v>
      </c>
      <c r="F1251" s="43">
        <v>0</v>
      </c>
    </row>
    <row r="1252" spans="1:6" x14ac:dyDescent="0.2">
      <c r="A1252" s="34">
        <v>1</v>
      </c>
      <c r="B1252" s="34">
        <v>379</v>
      </c>
      <c r="C1252" s="34">
        <v>2</v>
      </c>
      <c r="D1252" s="34">
        <v>86</v>
      </c>
      <c r="E1252" s="34">
        <v>0</v>
      </c>
      <c r="F1252" s="43">
        <v>0</v>
      </c>
    </row>
    <row r="1253" spans="1:6" x14ac:dyDescent="0.2">
      <c r="A1253" s="41">
        <v>1</v>
      </c>
      <c r="B1253" s="41">
        <v>379</v>
      </c>
      <c r="C1253" s="41">
        <v>2</v>
      </c>
      <c r="D1253" s="34">
        <v>85</v>
      </c>
      <c r="E1253" s="34">
        <v>3090</v>
      </c>
      <c r="F1253" s="43">
        <v>27.51</v>
      </c>
    </row>
    <row r="1254" spans="1:6" x14ac:dyDescent="0.2">
      <c r="A1254" s="41">
        <v>1</v>
      </c>
      <c r="B1254" s="41">
        <v>379</v>
      </c>
      <c r="C1254" s="41">
        <v>2</v>
      </c>
      <c r="D1254" s="34">
        <v>84</v>
      </c>
      <c r="E1254" s="34">
        <v>3048</v>
      </c>
      <c r="F1254" s="43">
        <v>27.56</v>
      </c>
    </row>
    <row r="1255" spans="1:6" x14ac:dyDescent="0.2">
      <c r="A1255" s="41">
        <v>1</v>
      </c>
      <c r="B1255" s="41">
        <v>379</v>
      </c>
      <c r="C1255" s="41">
        <v>2</v>
      </c>
      <c r="D1255" s="34">
        <v>83</v>
      </c>
      <c r="E1255" s="34">
        <v>3006</v>
      </c>
      <c r="F1255" s="43">
        <v>27.61</v>
      </c>
    </row>
    <row r="1256" spans="1:6" x14ac:dyDescent="0.2">
      <c r="A1256" s="41">
        <v>1</v>
      </c>
      <c r="B1256" s="41">
        <v>379</v>
      </c>
      <c r="C1256" s="41">
        <v>2</v>
      </c>
      <c r="D1256" s="34">
        <v>82</v>
      </c>
      <c r="E1256" s="34">
        <v>2965</v>
      </c>
      <c r="F1256" s="43">
        <v>27.66</v>
      </c>
    </row>
    <row r="1257" spans="1:6" x14ac:dyDescent="0.2">
      <c r="A1257" s="41">
        <v>1</v>
      </c>
      <c r="B1257" s="41">
        <v>379</v>
      </c>
      <c r="C1257" s="41">
        <v>2</v>
      </c>
      <c r="D1257" s="34">
        <v>81</v>
      </c>
      <c r="E1257" s="34">
        <v>2924</v>
      </c>
      <c r="F1257" s="43">
        <v>27.7</v>
      </c>
    </row>
    <row r="1258" spans="1:6" x14ac:dyDescent="0.2">
      <c r="A1258" s="41">
        <v>1</v>
      </c>
      <c r="B1258" s="41">
        <v>379</v>
      </c>
      <c r="C1258" s="41">
        <v>2</v>
      </c>
      <c r="D1258" s="34">
        <v>80</v>
      </c>
      <c r="E1258" s="34">
        <v>2883</v>
      </c>
      <c r="F1258" s="43">
        <v>27.75</v>
      </c>
    </row>
    <row r="1259" spans="1:6" x14ac:dyDescent="0.2">
      <c r="A1259" s="41">
        <v>1</v>
      </c>
      <c r="B1259" s="41">
        <v>379</v>
      </c>
      <c r="C1259" s="41">
        <v>2</v>
      </c>
      <c r="D1259" s="34">
        <v>79</v>
      </c>
      <c r="E1259" s="34">
        <v>2843</v>
      </c>
      <c r="F1259" s="43">
        <v>27.79</v>
      </c>
    </row>
    <row r="1260" spans="1:6" x14ac:dyDescent="0.2">
      <c r="A1260" s="41">
        <v>1</v>
      </c>
      <c r="B1260" s="41">
        <v>379</v>
      </c>
      <c r="C1260" s="41">
        <v>2</v>
      </c>
      <c r="D1260" s="34">
        <v>78</v>
      </c>
      <c r="E1260" s="34">
        <v>2803</v>
      </c>
      <c r="F1260" s="43">
        <v>27.83</v>
      </c>
    </row>
    <row r="1261" spans="1:6" x14ac:dyDescent="0.2">
      <c r="A1261" s="41">
        <v>1</v>
      </c>
      <c r="B1261" s="41">
        <v>379</v>
      </c>
      <c r="C1261" s="41">
        <v>2</v>
      </c>
      <c r="D1261" s="34">
        <v>77</v>
      </c>
      <c r="E1261" s="34">
        <v>2764</v>
      </c>
      <c r="F1261" s="43">
        <v>27.86</v>
      </c>
    </row>
    <row r="1262" spans="1:6" x14ac:dyDescent="0.2">
      <c r="A1262" s="41">
        <v>1</v>
      </c>
      <c r="B1262" s="41">
        <v>379</v>
      </c>
      <c r="C1262" s="41">
        <v>2</v>
      </c>
      <c r="D1262" s="34">
        <v>76</v>
      </c>
      <c r="E1262" s="34">
        <v>2724</v>
      </c>
      <c r="F1262" s="43">
        <v>27.9</v>
      </c>
    </row>
    <row r="1263" spans="1:6" x14ac:dyDescent="0.2">
      <c r="A1263" s="41">
        <v>1</v>
      </c>
      <c r="B1263" s="41">
        <v>379</v>
      </c>
      <c r="C1263" s="41">
        <v>2</v>
      </c>
      <c r="D1263" s="41">
        <v>75</v>
      </c>
      <c r="E1263" s="41">
        <v>2686</v>
      </c>
      <c r="F1263" s="43">
        <v>27.93</v>
      </c>
    </row>
    <row r="1264" spans="1:6" x14ac:dyDescent="0.2">
      <c r="A1264" s="41">
        <v>1</v>
      </c>
      <c r="B1264" s="41">
        <v>379</v>
      </c>
      <c r="C1264" s="41">
        <v>2</v>
      </c>
      <c r="D1264" s="41">
        <v>74</v>
      </c>
      <c r="E1264" s="41">
        <v>2647</v>
      </c>
      <c r="F1264" s="43">
        <v>27.95</v>
      </c>
    </row>
    <row r="1265" spans="1:6" x14ac:dyDescent="0.2">
      <c r="A1265" s="41">
        <v>1</v>
      </c>
      <c r="B1265" s="41">
        <v>379</v>
      </c>
      <c r="C1265" s="41">
        <v>2</v>
      </c>
      <c r="D1265" s="41">
        <v>73</v>
      </c>
      <c r="E1265" s="41">
        <v>2610</v>
      </c>
      <c r="F1265" s="43">
        <v>27.97</v>
      </c>
    </row>
    <row r="1266" spans="1:6" x14ac:dyDescent="0.2">
      <c r="A1266" s="34">
        <v>1</v>
      </c>
      <c r="B1266" s="34">
        <v>379</v>
      </c>
      <c r="C1266" s="34">
        <v>2</v>
      </c>
      <c r="D1266" s="34">
        <v>72</v>
      </c>
      <c r="E1266" s="34">
        <v>2572</v>
      </c>
      <c r="F1266" s="43">
        <v>27.99</v>
      </c>
    </row>
    <row r="1267" spans="1:6" x14ac:dyDescent="0.2">
      <c r="A1267" s="34">
        <v>1</v>
      </c>
      <c r="B1267" s="34">
        <v>379</v>
      </c>
      <c r="C1267" s="34">
        <v>2</v>
      </c>
      <c r="D1267" s="34">
        <v>71</v>
      </c>
      <c r="E1267" s="34">
        <v>2535</v>
      </c>
      <c r="F1267" s="43">
        <v>28.01</v>
      </c>
    </row>
    <row r="1268" spans="1:6" x14ac:dyDescent="0.2">
      <c r="A1268" s="34">
        <v>1</v>
      </c>
      <c r="B1268" s="34">
        <v>379</v>
      </c>
      <c r="C1268" s="34">
        <v>2</v>
      </c>
      <c r="D1268" s="34">
        <v>70</v>
      </c>
      <c r="E1268" s="34">
        <v>2498</v>
      </c>
      <c r="F1268" s="43">
        <v>28.02</v>
      </c>
    </row>
    <row r="1269" spans="1:6" x14ac:dyDescent="0.2">
      <c r="A1269" s="34">
        <v>1</v>
      </c>
      <c r="B1269" s="34">
        <v>379</v>
      </c>
      <c r="C1269" s="34">
        <v>2</v>
      </c>
      <c r="D1269" s="34">
        <v>69</v>
      </c>
      <c r="E1269" s="34">
        <v>2462</v>
      </c>
      <c r="F1269" s="43">
        <v>28.03</v>
      </c>
    </row>
    <row r="1270" spans="1:6" x14ac:dyDescent="0.2">
      <c r="A1270" s="34">
        <v>1</v>
      </c>
      <c r="B1270" s="34">
        <v>379</v>
      </c>
      <c r="C1270" s="34">
        <v>2</v>
      </c>
      <c r="D1270" s="34">
        <v>68</v>
      </c>
      <c r="E1270" s="34">
        <v>2426</v>
      </c>
      <c r="F1270" s="43">
        <v>28.03</v>
      </c>
    </row>
    <row r="1271" spans="1:6" x14ac:dyDescent="0.2">
      <c r="A1271" s="34">
        <v>1</v>
      </c>
      <c r="B1271" s="34">
        <v>379</v>
      </c>
      <c r="C1271" s="34">
        <v>2</v>
      </c>
      <c r="D1271" s="34">
        <v>67</v>
      </c>
      <c r="E1271" s="34">
        <v>2390</v>
      </c>
      <c r="F1271" s="43">
        <v>28.03</v>
      </c>
    </row>
    <row r="1272" spans="1:6" x14ac:dyDescent="0.2">
      <c r="A1272" s="34">
        <v>1</v>
      </c>
      <c r="B1272" s="34">
        <v>379</v>
      </c>
      <c r="C1272" s="34">
        <v>2</v>
      </c>
      <c r="D1272" s="34">
        <v>66</v>
      </c>
      <c r="E1272" s="34">
        <v>2355</v>
      </c>
      <c r="F1272" s="43">
        <v>28.03</v>
      </c>
    </row>
    <row r="1273" spans="1:6" x14ac:dyDescent="0.2">
      <c r="A1273" s="34">
        <v>1</v>
      </c>
      <c r="B1273" s="34">
        <v>379</v>
      </c>
      <c r="C1273" s="34">
        <v>2</v>
      </c>
      <c r="D1273" s="34">
        <v>65</v>
      </c>
      <c r="E1273" s="34">
        <v>2320</v>
      </c>
      <c r="F1273" s="43">
        <v>28.02</v>
      </c>
    </row>
    <row r="1274" spans="1:6" x14ac:dyDescent="0.2">
      <c r="A1274" s="41">
        <v>1</v>
      </c>
      <c r="B1274" s="41">
        <v>379</v>
      </c>
      <c r="C1274" s="41">
        <v>2</v>
      </c>
      <c r="D1274" s="41">
        <v>61</v>
      </c>
      <c r="E1274" s="41">
        <v>2184</v>
      </c>
      <c r="F1274" s="43">
        <v>27.93</v>
      </c>
    </row>
    <row r="1275" spans="1:6" x14ac:dyDescent="0.2">
      <c r="A1275" s="41">
        <v>1</v>
      </c>
      <c r="B1275" s="41">
        <v>379</v>
      </c>
      <c r="C1275" s="41">
        <v>2</v>
      </c>
      <c r="D1275" s="41">
        <v>60</v>
      </c>
      <c r="E1275" s="41">
        <v>2151</v>
      </c>
      <c r="F1275" s="43">
        <v>27.9</v>
      </c>
    </row>
    <row r="1276" spans="1:6" x14ac:dyDescent="0.2">
      <c r="A1276" s="41">
        <v>1</v>
      </c>
      <c r="B1276" s="41">
        <v>379</v>
      </c>
      <c r="C1276" s="41">
        <v>2</v>
      </c>
      <c r="D1276" s="41">
        <v>59</v>
      </c>
      <c r="E1276" s="41">
        <v>2118</v>
      </c>
      <c r="F1276" s="43">
        <v>27.86</v>
      </c>
    </row>
    <row r="1277" spans="1:6" x14ac:dyDescent="0.2">
      <c r="A1277" s="41">
        <v>1</v>
      </c>
      <c r="B1277" s="41">
        <v>379</v>
      </c>
      <c r="C1277" s="41">
        <v>2</v>
      </c>
      <c r="D1277" s="34">
        <v>58</v>
      </c>
      <c r="E1277" s="34">
        <v>2085</v>
      </c>
      <c r="F1277" s="43">
        <v>27.82</v>
      </c>
    </row>
    <row r="1278" spans="1:6" x14ac:dyDescent="0.2">
      <c r="A1278" s="41">
        <v>1</v>
      </c>
      <c r="B1278" s="41">
        <v>379</v>
      </c>
      <c r="C1278" s="41">
        <v>2</v>
      </c>
      <c r="D1278" s="34">
        <v>57</v>
      </c>
      <c r="E1278" s="34">
        <v>2053</v>
      </c>
      <c r="F1278" s="43">
        <v>27.77</v>
      </c>
    </row>
    <row r="1279" spans="1:6" x14ac:dyDescent="0.2">
      <c r="A1279" s="41">
        <v>1</v>
      </c>
      <c r="B1279" s="41">
        <v>379</v>
      </c>
      <c r="C1279" s="41">
        <v>2</v>
      </c>
      <c r="D1279" s="34">
        <v>56</v>
      </c>
      <c r="E1279" s="34">
        <v>2021</v>
      </c>
      <c r="F1279" s="43">
        <v>27.71</v>
      </c>
    </row>
    <row r="1280" spans="1:6" x14ac:dyDescent="0.2">
      <c r="A1280" s="41">
        <v>1</v>
      </c>
      <c r="B1280" s="41">
        <v>379</v>
      </c>
      <c r="C1280" s="41">
        <v>2</v>
      </c>
      <c r="D1280" s="34">
        <v>56</v>
      </c>
      <c r="E1280" s="34">
        <v>2025</v>
      </c>
      <c r="F1280" s="43">
        <v>27.65</v>
      </c>
    </row>
    <row r="1281" spans="1:6" x14ac:dyDescent="0.2">
      <c r="A1281" s="41">
        <v>1</v>
      </c>
      <c r="B1281" s="41">
        <v>379</v>
      </c>
      <c r="C1281" s="41">
        <v>2</v>
      </c>
      <c r="D1281" s="34">
        <v>55</v>
      </c>
      <c r="E1281" s="34">
        <v>1989</v>
      </c>
      <c r="F1281" s="43">
        <v>27.65</v>
      </c>
    </row>
    <row r="1282" spans="1:6" x14ac:dyDescent="0.2">
      <c r="A1282" s="41">
        <v>1</v>
      </c>
      <c r="B1282" s="41">
        <v>379</v>
      </c>
      <c r="C1282" s="41">
        <v>2</v>
      </c>
      <c r="D1282" s="34">
        <v>55</v>
      </c>
      <c r="E1282" s="34">
        <v>1993</v>
      </c>
      <c r="F1282" s="43">
        <v>27.59</v>
      </c>
    </row>
    <row r="1283" spans="1:6" x14ac:dyDescent="0.2">
      <c r="A1283" s="41">
        <v>1</v>
      </c>
      <c r="B1283" s="41">
        <v>379</v>
      </c>
      <c r="C1283" s="41">
        <v>2</v>
      </c>
      <c r="D1283" s="34">
        <v>54</v>
      </c>
      <c r="E1283" s="34">
        <v>1961</v>
      </c>
      <c r="F1283" s="43">
        <v>27.53</v>
      </c>
    </row>
    <row r="1284" spans="1:6" x14ac:dyDescent="0.2">
      <c r="A1284" s="41">
        <v>1</v>
      </c>
      <c r="B1284" s="41">
        <v>379</v>
      </c>
      <c r="C1284" s="41">
        <v>2</v>
      </c>
      <c r="D1284" s="34">
        <v>53</v>
      </c>
      <c r="E1284" s="34">
        <v>1930</v>
      </c>
      <c r="F1284" s="43">
        <v>27.46</v>
      </c>
    </row>
    <row r="1285" spans="1:6" x14ac:dyDescent="0.2">
      <c r="A1285" s="41">
        <v>1</v>
      </c>
      <c r="B1285" s="41">
        <v>379</v>
      </c>
      <c r="C1285" s="41">
        <v>2</v>
      </c>
      <c r="D1285" s="41">
        <v>52</v>
      </c>
      <c r="E1285" s="34">
        <v>1899</v>
      </c>
      <c r="F1285" s="43">
        <v>27.39</v>
      </c>
    </row>
    <row r="1286" spans="1:6" x14ac:dyDescent="0.2">
      <c r="A1286" s="41">
        <v>1</v>
      </c>
      <c r="B1286" s="41">
        <v>379</v>
      </c>
      <c r="C1286" s="41">
        <v>2</v>
      </c>
      <c r="D1286" s="34">
        <v>51</v>
      </c>
      <c r="E1286" s="34">
        <v>1868</v>
      </c>
      <c r="F1286" s="43">
        <v>27.3</v>
      </c>
    </row>
    <row r="1287" spans="1:6" x14ac:dyDescent="0.2">
      <c r="A1287" s="41">
        <v>1</v>
      </c>
      <c r="B1287" s="41">
        <v>379</v>
      </c>
      <c r="C1287" s="41">
        <v>2</v>
      </c>
      <c r="D1287" s="34">
        <v>50</v>
      </c>
      <c r="E1287" s="34">
        <v>1837</v>
      </c>
      <c r="F1287" s="43">
        <v>27.22</v>
      </c>
    </row>
    <row r="1288" spans="1:6" x14ac:dyDescent="0.2">
      <c r="A1288" s="41">
        <v>1</v>
      </c>
      <c r="B1288" s="41">
        <v>379</v>
      </c>
      <c r="C1288" s="41">
        <v>2</v>
      </c>
      <c r="D1288" s="34">
        <v>49</v>
      </c>
      <c r="E1288" s="34">
        <v>1806</v>
      </c>
      <c r="F1288" s="43">
        <v>27.13</v>
      </c>
    </row>
    <row r="1289" spans="1:6" x14ac:dyDescent="0.2">
      <c r="A1289" s="41">
        <v>1</v>
      </c>
      <c r="B1289" s="41">
        <v>379</v>
      </c>
      <c r="C1289" s="41">
        <v>2</v>
      </c>
      <c r="D1289" s="34">
        <v>48</v>
      </c>
      <c r="E1289" s="34">
        <v>1776</v>
      </c>
      <c r="F1289" s="43">
        <v>27.03</v>
      </c>
    </row>
    <row r="1290" spans="1:6" x14ac:dyDescent="0.2">
      <c r="A1290" s="34">
        <v>1</v>
      </c>
      <c r="B1290" s="34">
        <v>379</v>
      </c>
      <c r="C1290" s="34">
        <v>1</v>
      </c>
      <c r="D1290" s="34">
        <v>75</v>
      </c>
      <c r="E1290" s="34">
        <v>2645</v>
      </c>
      <c r="F1290" s="43">
        <v>28.36</v>
      </c>
    </row>
    <row r="1291" spans="1:6" x14ac:dyDescent="0.2">
      <c r="A1291" s="34">
        <v>1</v>
      </c>
      <c r="B1291" s="34">
        <v>379</v>
      </c>
      <c r="C1291" s="34">
        <v>1</v>
      </c>
      <c r="D1291" s="34">
        <v>74</v>
      </c>
      <c r="E1291" s="34">
        <v>2608</v>
      </c>
      <c r="F1291" s="43">
        <v>28.37</v>
      </c>
    </row>
    <row r="1292" spans="1:6" x14ac:dyDescent="0.2">
      <c r="A1292" s="34">
        <v>1</v>
      </c>
      <c r="B1292" s="34">
        <v>379</v>
      </c>
      <c r="C1292" s="34">
        <v>1</v>
      </c>
      <c r="D1292" s="34">
        <v>73</v>
      </c>
      <c r="E1292" s="34">
        <v>2572</v>
      </c>
      <c r="F1292" s="43">
        <v>28.39</v>
      </c>
    </row>
    <row r="1293" spans="1:6" x14ac:dyDescent="0.2">
      <c r="A1293" s="34">
        <v>1</v>
      </c>
      <c r="B1293" s="34">
        <v>379</v>
      </c>
      <c r="C1293" s="34">
        <v>1</v>
      </c>
      <c r="D1293" s="34">
        <v>72</v>
      </c>
      <c r="E1293" s="34">
        <v>2536</v>
      </c>
      <c r="F1293" s="43">
        <v>28.4</v>
      </c>
    </row>
    <row r="1294" spans="1:6" x14ac:dyDescent="0.2">
      <c r="A1294" s="34">
        <v>1</v>
      </c>
      <c r="B1294" s="34">
        <v>379</v>
      </c>
      <c r="C1294" s="34">
        <v>1</v>
      </c>
      <c r="D1294" s="34">
        <v>71</v>
      </c>
      <c r="E1294" s="34">
        <v>2500</v>
      </c>
      <c r="F1294" s="43">
        <v>28.4</v>
      </c>
    </row>
    <row r="1295" spans="1:6" x14ac:dyDescent="0.2">
      <c r="A1295" s="34">
        <v>1</v>
      </c>
      <c r="B1295" s="34">
        <v>379</v>
      </c>
      <c r="C1295" s="34">
        <v>1</v>
      </c>
      <c r="D1295" s="34">
        <v>70</v>
      </c>
      <c r="E1295" s="34">
        <v>2464</v>
      </c>
      <c r="F1295" s="43">
        <v>28.41</v>
      </c>
    </row>
    <row r="1296" spans="1:6" x14ac:dyDescent="0.2">
      <c r="A1296" s="34">
        <v>1</v>
      </c>
      <c r="B1296" s="34">
        <v>379</v>
      </c>
      <c r="C1296" s="34">
        <v>1</v>
      </c>
      <c r="D1296" s="34">
        <v>69</v>
      </c>
      <c r="E1296" s="34">
        <v>2429</v>
      </c>
      <c r="F1296" s="43">
        <v>28.4</v>
      </c>
    </row>
    <row r="1297" spans="1:6" x14ac:dyDescent="0.2">
      <c r="A1297" s="34">
        <v>1</v>
      </c>
      <c r="B1297" s="34">
        <v>379</v>
      </c>
      <c r="C1297" s="34">
        <v>1</v>
      </c>
      <c r="D1297" s="34">
        <v>68</v>
      </c>
      <c r="E1297" s="34">
        <v>2394</v>
      </c>
      <c r="F1297" s="43">
        <v>28.4</v>
      </c>
    </row>
    <row r="1298" spans="1:6" x14ac:dyDescent="0.2">
      <c r="A1298" s="34">
        <v>1</v>
      </c>
      <c r="B1298" s="34">
        <v>379</v>
      </c>
      <c r="C1298" s="34">
        <v>1</v>
      </c>
      <c r="D1298" s="34">
        <v>67</v>
      </c>
      <c r="E1298" s="34">
        <v>2360</v>
      </c>
      <c r="F1298" s="43">
        <v>28.39</v>
      </c>
    </row>
    <row r="1299" spans="1:6" x14ac:dyDescent="0.2">
      <c r="A1299" s="34">
        <v>1</v>
      </c>
      <c r="B1299" s="34">
        <v>378</v>
      </c>
      <c r="C1299" s="34">
        <v>3</v>
      </c>
      <c r="D1299" s="34">
        <v>72</v>
      </c>
      <c r="E1299" s="105">
        <v>2609</v>
      </c>
      <c r="F1299" s="114">
        <v>27.6</v>
      </c>
    </row>
    <row r="1300" spans="1:6" x14ac:dyDescent="0.2">
      <c r="A1300" s="34">
        <v>1</v>
      </c>
      <c r="B1300" s="34">
        <v>378</v>
      </c>
      <c r="C1300" s="34">
        <v>3</v>
      </c>
      <c r="D1300" s="34">
        <v>71</v>
      </c>
      <c r="E1300" s="105">
        <v>2571</v>
      </c>
      <c r="F1300" s="114">
        <v>27.62</v>
      </c>
    </row>
    <row r="1301" spans="1:6" x14ac:dyDescent="0.2">
      <c r="A1301" s="34">
        <v>1</v>
      </c>
      <c r="B1301" s="34">
        <v>378</v>
      </c>
      <c r="C1301" s="34">
        <v>3</v>
      </c>
      <c r="D1301" s="34">
        <v>70</v>
      </c>
      <c r="E1301" s="105">
        <v>2533</v>
      </c>
      <c r="F1301" s="114">
        <v>27.63</v>
      </c>
    </row>
    <row r="1302" spans="1:6" x14ac:dyDescent="0.2">
      <c r="A1302" s="34">
        <v>1</v>
      </c>
      <c r="B1302" s="34">
        <v>378</v>
      </c>
      <c r="C1302" s="34">
        <v>3</v>
      </c>
      <c r="D1302" s="34">
        <v>69</v>
      </c>
      <c r="E1302" s="105">
        <v>2496</v>
      </c>
      <c r="F1302" s="114">
        <v>27.64</v>
      </c>
    </row>
    <row r="1303" spans="1:6" x14ac:dyDescent="0.2">
      <c r="A1303" s="34">
        <v>1</v>
      </c>
      <c r="B1303" s="34">
        <v>378</v>
      </c>
      <c r="C1303" s="34">
        <v>3</v>
      </c>
      <c r="D1303" s="34">
        <v>68</v>
      </c>
      <c r="E1303" s="105">
        <v>2459</v>
      </c>
      <c r="F1303" s="114">
        <v>27.65</v>
      </c>
    </row>
    <row r="1304" spans="1:6" x14ac:dyDescent="0.2">
      <c r="A1304" s="34">
        <v>1</v>
      </c>
      <c r="B1304" s="34">
        <v>378</v>
      </c>
      <c r="C1304" s="34">
        <v>3</v>
      </c>
      <c r="D1304" s="34">
        <v>67</v>
      </c>
      <c r="E1304" s="105">
        <v>2423</v>
      </c>
      <c r="F1304" s="114">
        <v>27.65</v>
      </c>
    </row>
    <row r="1305" spans="1:6" x14ac:dyDescent="0.2">
      <c r="A1305" s="34">
        <v>1</v>
      </c>
      <c r="B1305" s="34">
        <v>378</v>
      </c>
      <c r="C1305" s="34">
        <v>3</v>
      </c>
      <c r="D1305" s="34">
        <v>66</v>
      </c>
      <c r="E1305" s="105">
        <v>2387</v>
      </c>
      <c r="F1305" s="114">
        <v>27.65</v>
      </c>
    </row>
    <row r="1306" spans="1:6" x14ac:dyDescent="0.2">
      <c r="A1306" s="34">
        <v>1</v>
      </c>
      <c r="B1306" s="34">
        <v>378</v>
      </c>
      <c r="C1306" s="34">
        <v>3</v>
      </c>
      <c r="D1306" s="34">
        <v>65</v>
      </c>
      <c r="E1306" s="105">
        <v>2351</v>
      </c>
      <c r="F1306" s="114">
        <v>27.65</v>
      </c>
    </row>
    <row r="1307" spans="1:6" x14ac:dyDescent="0.2">
      <c r="A1307" s="34">
        <v>1</v>
      </c>
      <c r="B1307" s="34">
        <v>378</v>
      </c>
      <c r="C1307" s="34">
        <v>3</v>
      </c>
      <c r="D1307" s="34">
        <v>64</v>
      </c>
      <c r="E1307" s="105">
        <v>2316</v>
      </c>
      <c r="F1307" s="114">
        <v>27.64</v>
      </c>
    </row>
    <row r="1308" spans="1:6" x14ac:dyDescent="0.2">
      <c r="A1308" s="34">
        <v>1</v>
      </c>
      <c r="B1308" s="34">
        <v>378</v>
      </c>
      <c r="C1308" s="34">
        <v>3</v>
      </c>
      <c r="D1308" s="34">
        <v>63</v>
      </c>
      <c r="E1308" s="105">
        <v>2281</v>
      </c>
      <c r="F1308" s="114">
        <v>27.62</v>
      </c>
    </row>
    <row r="1309" spans="1:6" x14ac:dyDescent="0.2">
      <c r="A1309" s="34">
        <v>1</v>
      </c>
      <c r="B1309" s="34">
        <v>378</v>
      </c>
      <c r="C1309" s="34">
        <v>3</v>
      </c>
      <c r="D1309" s="34">
        <v>62</v>
      </c>
      <c r="E1309" s="105">
        <v>2246</v>
      </c>
      <c r="F1309" s="114">
        <v>27.6</v>
      </c>
    </row>
    <row r="1310" spans="1:6" x14ac:dyDescent="0.2">
      <c r="A1310" s="34">
        <v>1</v>
      </c>
      <c r="B1310" s="34">
        <v>378</v>
      </c>
      <c r="C1310" s="34">
        <v>3</v>
      </c>
      <c r="D1310" s="34">
        <v>61</v>
      </c>
      <c r="E1310" s="105">
        <v>2212</v>
      </c>
      <c r="F1310" s="114">
        <v>27.58</v>
      </c>
    </row>
    <row r="1311" spans="1:6" x14ac:dyDescent="0.2">
      <c r="A1311" s="34">
        <v>1</v>
      </c>
      <c r="B1311" s="34">
        <v>378</v>
      </c>
      <c r="C1311" s="34">
        <v>3</v>
      </c>
      <c r="D1311" s="34">
        <v>60</v>
      </c>
      <c r="E1311" s="105">
        <v>2178</v>
      </c>
      <c r="F1311" s="114">
        <v>27.55</v>
      </c>
    </row>
    <row r="1312" spans="1:6" x14ac:dyDescent="0.2">
      <c r="A1312" s="34">
        <v>1</v>
      </c>
      <c r="B1312" s="34">
        <v>378</v>
      </c>
      <c r="C1312" s="34">
        <v>3</v>
      </c>
      <c r="D1312" s="34">
        <v>57</v>
      </c>
      <c r="E1312" s="34">
        <v>2078</v>
      </c>
      <c r="F1312" s="43">
        <v>27.43</v>
      </c>
    </row>
    <row r="1313" spans="1:6" x14ac:dyDescent="0.2">
      <c r="A1313" s="34">
        <v>1</v>
      </c>
      <c r="B1313" s="34">
        <v>378</v>
      </c>
      <c r="C1313" s="34">
        <v>3</v>
      </c>
      <c r="D1313" s="34">
        <v>56</v>
      </c>
      <c r="E1313" s="34">
        <v>2045</v>
      </c>
      <c r="F1313" s="43">
        <v>27.38</v>
      </c>
    </row>
    <row r="1314" spans="1:6" x14ac:dyDescent="0.2">
      <c r="A1314" s="34">
        <v>1</v>
      </c>
      <c r="B1314" s="34">
        <v>378</v>
      </c>
      <c r="C1314" s="34">
        <v>3</v>
      </c>
      <c r="D1314" s="34">
        <v>55</v>
      </c>
      <c r="E1314" s="34">
        <v>2013</v>
      </c>
      <c r="F1314" s="43">
        <v>27.32</v>
      </c>
    </row>
    <row r="1315" spans="1:6" x14ac:dyDescent="0.2">
      <c r="A1315" s="34">
        <v>1</v>
      </c>
      <c r="B1315" s="34">
        <v>378</v>
      </c>
      <c r="C1315" s="34">
        <v>3</v>
      </c>
      <c r="D1315" s="34">
        <v>54</v>
      </c>
      <c r="E1315" s="34">
        <v>1981</v>
      </c>
      <c r="F1315" s="43">
        <v>27.26</v>
      </c>
    </row>
    <row r="1316" spans="1:6" x14ac:dyDescent="0.2">
      <c r="A1316" s="34">
        <v>1</v>
      </c>
      <c r="B1316" s="34">
        <v>378</v>
      </c>
      <c r="C1316" s="34">
        <v>3</v>
      </c>
      <c r="D1316" s="34">
        <v>53</v>
      </c>
      <c r="E1316" s="34">
        <v>1949</v>
      </c>
      <c r="F1316" s="43">
        <v>27.2</v>
      </c>
    </row>
    <row r="1317" spans="1:6" x14ac:dyDescent="0.2">
      <c r="A1317" s="34">
        <v>1</v>
      </c>
      <c r="B1317" s="34">
        <v>378</v>
      </c>
      <c r="C1317" s="34">
        <v>3</v>
      </c>
      <c r="D1317" s="34">
        <v>52</v>
      </c>
      <c r="E1317" s="34">
        <v>1917</v>
      </c>
      <c r="F1317" s="43">
        <v>21.12</v>
      </c>
    </row>
    <row r="1318" spans="1:6" x14ac:dyDescent="0.2">
      <c r="A1318" s="34">
        <v>1</v>
      </c>
      <c r="B1318" s="34">
        <v>378</v>
      </c>
      <c r="C1318" s="34">
        <v>2</v>
      </c>
      <c r="D1318" s="34">
        <v>87</v>
      </c>
      <c r="E1318" s="34">
        <v>0</v>
      </c>
      <c r="F1318" s="43">
        <v>0</v>
      </c>
    </row>
    <row r="1319" spans="1:6" x14ac:dyDescent="0.2">
      <c r="A1319" s="34">
        <v>1</v>
      </c>
      <c r="B1319" s="34">
        <v>378</v>
      </c>
      <c r="C1319" s="34">
        <v>2</v>
      </c>
      <c r="D1319" s="34">
        <v>86</v>
      </c>
      <c r="E1319" s="34">
        <v>0</v>
      </c>
      <c r="F1319" s="43">
        <v>0</v>
      </c>
    </row>
    <row r="1320" spans="1:6" x14ac:dyDescent="0.2">
      <c r="A1320" s="34">
        <v>1</v>
      </c>
      <c r="B1320" s="34">
        <v>378</v>
      </c>
      <c r="C1320" s="34">
        <v>2</v>
      </c>
      <c r="D1320" s="34">
        <v>85</v>
      </c>
      <c r="E1320" s="34">
        <v>0</v>
      </c>
      <c r="F1320" s="43">
        <v>0</v>
      </c>
    </row>
    <row r="1321" spans="1:6" x14ac:dyDescent="0.2">
      <c r="A1321" s="41">
        <v>1</v>
      </c>
      <c r="B1321" s="41">
        <v>378</v>
      </c>
      <c r="C1321" s="41">
        <v>2</v>
      </c>
      <c r="D1321" s="41">
        <v>84</v>
      </c>
      <c r="E1321" s="41">
        <v>3058</v>
      </c>
      <c r="F1321" s="43">
        <v>27.47</v>
      </c>
    </row>
    <row r="1322" spans="1:6" x14ac:dyDescent="0.2">
      <c r="A1322" s="41">
        <v>1</v>
      </c>
      <c r="B1322" s="41">
        <v>378</v>
      </c>
      <c r="C1322" s="41">
        <v>2</v>
      </c>
      <c r="D1322" s="41">
        <v>83</v>
      </c>
      <c r="E1322" s="41">
        <v>3016</v>
      </c>
      <c r="F1322" s="43">
        <v>27.52</v>
      </c>
    </row>
    <row r="1323" spans="1:6" x14ac:dyDescent="0.2">
      <c r="A1323" s="41">
        <v>1</v>
      </c>
      <c r="B1323" s="41">
        <v>378</v>
      </c>
      <c r="C1323" s="41">
        <v>2</v>
      </c>
      <c r="D1323" s="41">
        <v>82</v>
      </c>
      <c r="E1323" s="41">
        <v>2974</v>
      </c>
      <c r="F1323" s="43">
        <v>27.57</v>
      </c>
    </row>
    <row r="1324" spans="1:6" x14ac:dyDescent="0.2">
      <c r="A1324" s="41">
        <v>1</v>
      </c>
      <c r="B1324" s="41">
        <v>378</v>
      </c>
      <c r="C1324" s="41">
        <v>2</v>
      </c>
      <c r="D1324" s="41">
        <v>81</v>
      </c>
      <c r="E1324" s="41">
        <v>2933</v>
      </c>
      <c r="F1324" s="43">
        <v>27.62</v>
      </c>
    </row>
    <row r="1325" spans="1:6" x14ac:dyDescent="0.2">
      <c r="A1325" s="41">
        <v>1</v>
      </c>
      <c r="B1325" s="41">
        <v>378</v>
      </c>
      <c r="C1325" s="41">
        <v>2</v>
      </c>
      <c r="D1325" s="41">
        <v>80</v>
      </c>
      <c r="E1325" s="41">
        <v>2892</v>
      </c>
      <c r="F1325" s="43">
        <v>27.66</v>
      </c>
    </row>
    <row r="1326" spans="1:6" x14ac:dyDescent="0.2">
      <c r="A1326" s="41">
        <v>1</v>
      </c>
      <c r="B1326" s="41">
        <v>378</v>
      </c>
      <c r="C1326" s="41">
        <v>2</v>
      </c>
      <c r="D1326" s="41">
        <v>79</v>
      </c>
      <c r="E1326" s="41">
        <v>2852</v>
      </c>
      <c r="F1326" s="43">
        <v>27.7</v>
      </c>
    </row>
    <row r="1327" spans="1:6" x14ac:dyDescent="0.2">
      <c r="A1327" s="41">
        <v>1</v>
      </c>
      <c r="B1327" s="41">
        <v>378</v>
      </c>
      <c r="C1327" s="41">
        <v>2</v>
      </c>
      <c r="D1327" s="41">
        <v>78</v>
      </c>
      <c r="E1327" s="41">
        <v>2812</v>
      </c>
      <c r="F1327" s="43">
        <v>27.74</v>
      </c>
    </row>
    <row r="1328" spans="1:6" x14ac:dyDescent="0.2">
      <c r="A1328" s="41">
        <v>1</v>
      </c>
      <c r="B1328" s="41">
        <v>378</v>
      </c>
      <c r="C1328" s="41">
        <v>2</v>
      </c>
      <c r="D1328" s="41">
        <v>77</v>
      </c>
      <c r="E1328" s="41">
        <v>2772</v>
      </c>
      <c r="F1328" s="43">
        <v>27.78</v>
      </c>
    </row>
    <row r="1329" spans="1:6" x14ac:dyDescent="0.2">
      <c r="A1329" s="41">
        <v>1</v>
      </c>
      <c r="B1329" s="41">
        <v>378</v>
      </c>
      <c r="C1329" s="41">
        <v>2</v>
      </c>
      <c r="D1329" s="41">
        <v>76</v>
      </c>
      <c r="E1329" s="41">
        <v>2733</v>
      </c>
      <c r="F1329" s="43">
        <v>27.81</v>
      </c>
    </row>
    <row r="1330" spans="1:6" x14ac:dyDescent="0.2">
      <c r="A1330" s="41">
        <v>1</v>
      </c>
      <c r="B1330" s="41">
        <v>378</v>
      </c>
      <c r="C1330" s="41">
        <v>2</v>
      </c>
      <c r="D1330" s="41">
        <v>75</v>
      </c>
      <c r="E1330" s="41">
        <v>2694</v>
      </c>
      <c r="F1330" s="43">
        <v>27.84</v>
      </c>
    </row>
    <row r="1331" spans="1:6" x14ac:dyDescent="0.2">
      <c r="A1331" s="41">
        <v>1</v>
      </c>
      <c r="B1331" s="41">
        <v>378</v>
      </c>
      <c r="C1331" s="41">
        <v>2</v>
      </c>
      <c r="D1331" s="41">
        <v>74</v>
      </c>
      <c r="E1331" s="41">
        <v>2655</v>
      </c>
      <c r="F1331" s="43">
        <v>27.87</v>
      </c>
    </row>
    <row r="1332" spans="1:6" x14ac:dyDescent="0.2">
      <c r="A1332" s="41">
        <v>1</v>
      </c>
      <c r="B1332" s="41">
        <v>378</v>
      </c>
      <c r="C1332" s="41">
        <v>2</v>
      </c>
      <c r="D1332" s="41">
        <v>73</v>
      </c>
      <c r="E1332" s="41">
        <v>2617</v>
      </c>
      <c r="F1332" s="43">
        <v>27.89</v>
      </c>
    </row>
    <row r="1333" spans="1:6" x14ac:dyDescent="0.2">
      <c r="A1333" s="34">
        <v>1</v>
      </c>
      <c r="B1333" s="34">
        <v>378</v>
      </c>
      <c r="C1333" s="34">
        <v>2</v>
      </c>
      <c r="D1333" s="34">
        <v>72</v>
      </c>
      <c r="E1333" s="105">
        <v>2579</v>
      </c>
      <c r="F1333" s="114">
        <v>27.91</v>
      </c>
    </row>
    <row r="1334" spans="1:6" x14ac:dyDescent="0.2">
      <c r="A1334" s="34">
        <v>1</v>
      </c>
      <c r="B1334" s="34">
        <v>378</v>
      </c>
      <c r="C1334" s="34">
        <v>2</v>
      </c>
      <c r="D1334" s="34">
        <v>71</v>
      </c>
      <c r="E1334" s="105">
        <v>2542</v>
      </c>
      <c r="F1334" s="114">
        <v>27.93</v>
      </c>
    </row>
    <row r="1335" spans="1:6" x14ac:dyDescent="0.2">
      <c r="A1335" s="34">
        <v>1</v>
      </c>
      <c r="B1335" s="34">
        <v>378</v>
      </c>
      <c r="C1335" s="34">
        <v>2</v>
      </c>
      <c r="D1335" s="34">
        <v>70</v>
      </c>
      <c r="E1335" s="105">
        <v>2505</v>
      </c>
      <c r="F1335" s="114">
        <v>27.94</v>
      </c>
    </row>
    <row r="1336" spans="1:6" x14ac:dyDescent="0.2">
      <c r="A1336" s="34">
        <v>1</v>
      </c>
      <c r="B1336" s="34">
        <v>378</v>
      </c>
      <c r="C1336" s="34">
        <v>2</v>
      </c>
      <c r="D1336" s="34">
        <v>69</v>
      </c>
      <c r="E1336" s="105">
        <v>2468</v>
      </c>
      <c r="F1336" s="114">
        <v>27.95</v>
      </c>
    </row>
    <row r="1337" spans="1:6" x14ac:dyDescent="0.2">
      <c r="A1337" s="34">
        <v>1</v>
      </c>
      <c r="B1337" s="34">
        <v>378</v>
      </c>
      <c r="C1337" s="34">
        <v>2</v>
      </c>
      <c r="D1337" s="34">
        <v>68</v>
      </c>
      <c r="E1337" s="105">
        <v>2432</v>
      </c>
      <c r="F1337" s="114">
        <v>27.96</v>
      </c>
    </row>
    <row r="1338" spans="1:6" x14ac:dyDescent="0.2">
      <c r="A1338" s="34">
        <v>1</v>
      </c>
      <c r="B1338" s="34">
        <v>378</v>
      </c>
      <c r="C1338" s="34">
        <v>2</v>
      </c>
      <c r="D1338" s="34">
        <v>67</v>
      </c>
      <c r="E1338" s="105">
        <v>2396</v>
      </c>
      <c r="F1338" s="114">
        <v>27.96</v>
      </c>
    </row>
    <row r="1339" spans="1:6" x14ac:dyDescent="0.2">
      <c r="A1339" s="34">
        <v>1</v>
      </c>
      <c r="B1339" s="34">
        <v>378</v>
      </c>
      <c r="C1339" s="34">
        <v>2</v>
      </c>
      <c r="D1339" s="34">
        <v>66</v>
      </c>
      <c r="E1339" s="105">
        <v>2361</v>
      </c>
      <c r="F1339" s="114">
        <v>27.95</v>
      </c>
    </row>
    <row r="1340" spans="1:6" x14ac:dyDescent="0.2">
      <c r="A1340" s="34">
        <v>1</v>
      </c>
      <c r="B1340" s="34">
        <v>378</v>
      </c>
      <c r="C1340" s="34">
        <v>2</v>
      </c>
      <c r="D1340" s="34">
        <v>65</v>
      </c>
      <c r="E1340" s="105">
        <v>2326</v>
      </c>
      <c r="F1340" s="114">
        <v>27.95</v>
      </c>
    </row>
    <row r="1341" spans="1:6" x14ac:dyDescent="0.2">
      <c r="A1341" s="34">
        <v>1</v>
      </c>
      <c r="B1341" s="34">
        <v>378</v>
      </c>
      <c r="C1341" s="34">
        <v>2</v>
      </c>
      <c r="D1341" s="34">
        <v>64</v>
      </c>
      <c r="E1341" s="105">
        <v>2291</v>
      </c>
      <c r="F1341" s="114">
        <v>27.93</v>
      </c>
    </row>
    <row r="1342" spans="1:6" x14ac:dyDescent="0.2">
      <c r="A1342" s="34">
        <v>1</v>
      </c>
      <c r="B1342" s="34">
        <v>378</v>
      </c>
      <c r="C1342" s="34">
        <v>2</v>
      </c>
      <c r="D1342" s="34">
        <v>63</v>
      </c>
      <c r="E1342" s="105">
        <v>2257</v>
      </c>
      <c r="F1342" s="114">
        <v>27.92</v>
      </c>
    </row>
    <row r="1343" spans="1:6" x14ac:dyDescent="0.2">
      <c r="A1343" s="41">
        <v>1</v>
      </c>
      <c r="B1343" s="41">
        <v>378</v>
      </c>
      <c r="C1343" s="41">
        <v>2</v>
      </c>
      <c r="D1343" s="41">
        <v>62</v>
      </c>
      <c r="E1343" s="41">
        <v>2223</v>
      </c>
      <c r="F1343" s="43">
        <v>27.89</v>
      </c>
    </row>
    <row r="1344" spans="1:6" x14ac:dyDescent="0.2">
      <c r="A1344" s="41">
        <v>1</v>
      </c>
      <c r="B1344" s="41">
        <v>378</v>
      </c>
      <c r="C1344" s="41">
        <v>2</v>
      </c>
      <c r="D1344" s="41">
        <v>61</v>
      </c>
      <c r="E1344" s="41">
        <v>2189</v>
      </c>
      <c r="F1344" s="43">
        <v>27.87</v>
      </c>
    </row>
    <row r="1345" spans="1:6" x14ac:dyDescent="0.2">
      <c r="A1345" s="41">
        <v>1</v>
      </c>
      <c r="B1345" s="41">
        <v>378</v>
      </c>
      <c r="C1345" s="41">
        <v>2</v>
      </c>
      <c r="D1345" s="41">
        <v>60</v>
      </c>
      <c r="E1345" s="41">
        <v>2156</v>
      </c>
      <c r="F1345" s="43">
        <v>27.83</v>
      </c>
    </row>
    <row r="1346" spans="1:6" x14ac:dyDescent="0.2">
      <c r="A1346" s="41">
        <v>1</v>
      </c>
      <c r="B1346" s="41">
        <v>378</v>
      </c>
      <c r="C1346" s="41">
        <v>2</v>
      </c>
      <c r="D1346" s="41">
        <v>59</v>
      </c>
      <c r="E1346" s="41">
        <v>2123</v>
      </c>
      <c r="F1346" s="43">
        <v>27.8</v>
      </c>
    </row>
    <row r="1347" spans="1:6" x14ac:dyDescent="0.2">
      <c r="A1347" s="41">
        <v>1</v>
      </c>
      <c r="B1347" s="41">
        <v>378</v>
      </c>
      <c r="C1347" s="41">
        <v>2</v>
      </c>
      <c r="D1347" s="41">
        <v>58</v>
      </c>
      <c r="E1347" s="41">
        <v>2090</v>
      </c>
      <c r="F1347" s="43">
        <v>27.75</v>
      </c>
    </row>
    <row r="1348" spans="1:6" x14ac:dyDescent="0.2">
      <c r="A1348" s="41">
        <v>1</v>
      </c>
      <c r="B1348" s="41">
        <v>378</v>
      </c>
      <c r="C1348" s="41">
        <v>2</v>
      </c>
      <c r="D1348" s="34">
        <v>57</v>
      </c>
      <c r="E1348" s="41">
        <v>2057</v>
      </c>
      <c r="F1348" s="43">
        <v>27.71</v>
      </c>
    </row>
    <row r="1349" spans="1:6" x14ac:dyDescent="0.2">
      <c r="A1349" s="34">
        <v>1</v>
      </c>
      <c r="B1349" s="34">
        <v>378</v>
      </c>
      <c r="C1349" s="34">
        <v>1</v>
      </c>
      <c r="D1349" s="34">
        <v>90</v>
      </c>
      <c r="E1349" s="105">
        <v>0</v>
      </c>
      <c r="F1349" s="114">
        <v>0</v>
      </c>
    </row>
    <row r="1350" spans="1:6" x14ac:dyDescent="0.2">
      <c r="A1350" s="34">
        <v>1</v>
      </c>
      <c r="B1350" s="34">
        <v>378</v>
      </c>
      <c r="C1350" s="34">
        <v>1</v>
      </c>
      <c r="D1350" s="34">
        <f t="shared" ref="D1350:D1356" si="16">D1349-1</f>
        <v>89</v>
      </c>
      <c r="E1350" s="105">
        <v>0</v>
      </c>
      <c r="F1350" s="114">
        <v>0</v>
      </c>
    </row>
    <row r="1351" spans="1:6" x14ac:dyDescent="0.2">
      <c r="A1351" s="34">
        <v>1</v>
      </c>
      <c r="B1351" s="34">
        <v>378</v>
      </c>
      <c r="C1351" s="34">
        <v>1</v>
      </c>
      <c r="D1351" s="34">
        <f t="shared" si="16"/>
        <v>88</v>
      </c>
      <c r="E1351" s="105">
        <v>0</v>
      </c>
      <c r="F1351" s="114">
        <v>0</v>
      </c>
    </row>
    <row r="1352" spans="1:6" x14ac:dyDescent="0.2">
      <c r="A1352" s="34">
        <v>1</v>
      </c>
      <c r="B1352" s="34">
        <v>378</v>
      </c>
      <c r="C1352" s="34">
        <v>1</v>
      </c>
      <c r="D1352" s="34">
        <f t="shared" si="16"/>
        <v>87</v>
      </c>
      <c r="E1352" s="105">
        <v>0</v>
      </c>
      <c r="F1352" s="114">
        <v>0</v>
      </c>
    </row>
    <row r="1353" spans="1:6" x14ac:dyDescent="0.2">
      <c r="A1353" s="34">
        <v>1</v>
      </c>
      <c r="B1353" s="34">
        <v>378</v>
      </c>
      <c r="C1353" s="34">
        <v>1</v>
      </c>
      <c r="D1353" s="34">
        <f t="shared" si="16"/>
        <v>86</v>
      </c>
      <c r="E1353" s="105">
        <v>0</v>
      </c>
      <c r="F1353" s="114">
        <v>0</v>
      </c>
    </row>
    <row r="1354" spans="1:6" x14ac:dyDescent="0.2">
      <c r="A1354" s="34">
        <v>1</v>
      </c>
      <c r="B1354" s="34">
        <v>378</v>
      </c>
      <c r="C1354" s="34">
        <v>1</v>
      </c>
      <c r="D1354" s="34">
        <f t="shared" si="16"/>
        <v>85</v>
      </c>
      <c r="E1354" s="105">
        <v>0</v>
      </c>
      <c r="F1354" s="114">
        <v>0</v>
      </c>
    </row>
    <row r="1355" spans="1:6" x14ac:dyDescent="0.2">
      <c r="A1355" s="34">
        <v>1</v>
      </c>
      <c r="B1355" s="34">
        <v>378</v>
      </c>
      <c r="C1355" s="34">
        <v>1</v>
      </c>
      <c r="D1355" s="34">
        <f t="shared" si="16"/>
        <v>84</v>
      </c>
      <c r="E1355" s="105">
        <v>0</v>
      </c>
      <c r="F1355" s="114">
        <v>0</v>
      </c>
    </row>
    <row r="1356" spans="1:6" x14ac:dyDescent="0.2">
      <c r="A1356" s="34">
        <v>1</v>
      </c>
      <c r="B1356" s="34">
        <v>378</v>
      </c>
      <c r="C1356" s="34">
        <v>1</v>
      </c>
      <c r="D1356" s="34">
        <f t="shared" si="16"/>
        <v>83</v>
      </c>
      <c r="E1356" s="34">
        <v>3057</v>
      </c>
      <c r="F1356" s="43">
        <v>27.15</v>
      </c>
    </row>
    <row r="1357" spans="1:6" x14ac:dyDescent="0.2">
      <c r="A1357" s="34">
        <v>1</v>
      </c>
      <c r="B1357" s="34">
        <v>377</v>
      </c>
      <c r="C1357" s="34">
        <v>3</v>
      </c>
      <c r="D1357" s="34">
        <v>66</v>
      </c>
      <c r="E1357" s="34">
        <v>2393</v>
      </c>
      <c r="F1357" s="43">
        <v>27.58</v>
      </c>
    </row>
    <row r="1358" spans="1:6" x14ac:dyDescent="0.2">
      <c r="A1358" s="34">
        <v>1</v>
      </c>
      <c r="B1358" s="34">
        <v>377</v>
      </c>
      <c r="C1358" s="34">
        <v>3</v>
      </c>
      <c r="D1358" s="34">
        <v>65</v>
      </c>
      <c r="E1358" s="34">
        <v>2357</v>
      </c>
      <c r="F1358" s="43">
        <v>27.58</v>
      </c>
    </row>
    <row r="1359" spans="1:6" x14ac:dyDescent="0.2">
      <c r="A1359" s="34">
        <v>1</v>
      </c>
      <c r="B1359" s="34">
        <v>377</v>
      </c>
      <c r="C1359" s="34">
        <v>3</v>
      </c>
      <c r="D1359" s="34">
        <v>64</v>
      </c>
      <c r="E1359" s="34">
        <v>2322</v>
      </c>
      <c r="F1359" s="43">
        <v>27.57</v>
      </c>
    </row>
    <row r="1360" spans="1:6" x14ac:dyDescent="0.2">
      <c r="A1360" s="34">
        <v>1</v>
      </c>
      <c r="B1360" s="34">
        <v>377</v>
      </c>
      <c r="C1360" s="34">
        <v>3</v>
      </c>
      <c r="D1360" s="34">
        <v>63</v>
      </c>
      <c r="E1360" s="34">
        <v>2287</v>
      </c>
      <c r="F1360" s="43">
        <v>27.55</v>
      </c>
    </row>
    <row r="1361" spans="1:6" x14ac:dyDescent="0.2">
      <c r="A1361" s="34">
        <v>1</v>
      </c>
      <c r="B1361" s="34">
        <v>377</v>
      </c>
      <c r="C1361" s="34">
        <v>3</v>
      </c>
      <c r="D1361" s="34">
        <v>62</v>
      </c>
      <c r="E1361" s="34">
        <v>2252</v>
      </c>
      <c r="F1361" s="43">
        <v>27.53</v>
      </c>
    </row>
    <row r="1362" spans="1:6" x14ac:dyDescent="0.2">
      <c r="A1362" s="34">
        <v>1</v>
      </c>
      <c r="B1362" s="34">
        <v>377</v>
      </c>
      <c r="C1362" s="34">
        <v>3</v>
      </c>
      <c r="D1362" s="34">
        <v>61</v>
      </c>
      <c r="E1362" s="34">
        <v>2217</v>
      </c>
      <c r="F1362" s="43">
        <v>27.51</v>
      </c>
    </row>
    <row r="1363" spans="1:6" x14ac:dyDescent="0.2">
      <c r="A1363" s="34">
        <v>1</v>
      </c>
      <c r="B1363" s="34">
        <v>377</v>
      </c>
      <c r="C1363" s="34">
        <v>3</v>
      </c>
      <c r="D1363" s="34">
        <v>60</v>
      </c>
      <c r="E1363" s="34">
        <v>2183</v>
      </c>
      <c r="F1363" s="43">
        <v>27.48</v>
      </c>
    </row>
    <row r="1364" spans="1:6" x14ac:dyDescent="0.2">
      <c r="A1364" s="34">
        <v>1</v>
      </c>
      <c r="B1364" s="34">
        <v>377</v>
      </c>
      <c r="C1364" s="34">
        <v>3</v>
      </c>
      <c r="D1364" s="34">
        <v>59</v>
      </c>
      <c r="E1364" s="34">
        <v>2149</v>
      </c>
      <c r="F1364" s="43">
        <v>27.45</v>
      </c>
    </row>
    <row r="1365" spans="1:6" x14ac:dyDescent="0.2">
      <c r="A1365" s="34">
        <v>1</v>
      </c>
      <c r="B1365" s="34">
        <v>377</v>
      </c>
      <c r="C1365" s="34">
        <v>3</v>
      </c>
      <c r="D1365" s="34">
        <v>58</v>
      </c>
      <c r="E1365" s="34">
        <v>2116</v>
      </c>
      <c r="F1365" s="43">
        <v>27.41</v>
      </c>
    </row>
    <row r="1366" spans="1:6" x14ac:dyDescent="0.2">
      <c r="A1366" s="34">
        <v>1</v>
      </c>
      <c r="B1366" s="34">
        <v>377</v>
      </c>
      <c r="C1366" s="34">
        <v>3</v>
      </c>
      <c r="D1366" s="34">
        <v>57</v>
      </c>
      <c r="E1366" s="34">
        <v>2083</v>
      </c>
      <c r="F1366" s="43">
        <v>27.37</v>
      </c>
    </row>
    <row r="1367" spans="1:6" x14ac:dyDescent="0.2">
      <c r="A1367" s="34">
        <v>1</v>
      </c>
      <c r="B1367" s="34">
        <v>377</v>
      </c>
      <c r="C1367" s="34">
        <v>3</v>
      </c>
      <c r="D1367" s="34">
        <v>56</v>
      </c>
      <c r="E1367" s="34">
        <v>2050</v>
      </c>
      <c r="F1367" s="43">
        <v>27.32</v>
      </c>
    </row>
    <row r="1368" spans="1:6" x14ac:dyDescent="0.2">
      <c r="A1368" s="34">
        <v>1</v>
      </c>
      <c r="B1368" s="34">
        <v>377</v>
      </c>
      <c r="C1368" s="34">
        <v>3</v>
      </c>
      <c r="D1368" s="34">
        <v>55</v>
      </c>
      <c r="E1368" s="34">
        <v>2017</v>
      </c>
      <c r="F1368" s="43">
        <v>27.26</v>
      </c>
    </row>
    <row r="1369" spans="1:6" x14ac:dyDescent="0.2">
      <c r="A1369" s="34">
        <v>1</v>
      </c>
      <c r="B1369" s="34">
        <v>377</v>
      </c>
      <c r="C1369" s="34">
        <v>3</v>
      </c>
      <c r="D1369" s="34">
        <v>54</v>
      </c>
      <c r="E1369" s="34">
        <v>1985</v>
      </c>
      <c r="F1369" s="43">
        <v>27.2</v>
      </c>
    </row>
    <row r="1370" spans="1:6" x14ac:dyDescent="0.2">
      <c r="A1370" s="34">
        <v>1</v>
      </c>
      <c r="B1370" s="34">
        <v>377</v>
      </c>
      <c r="C1370" s="34">
        <v>3</v>
      </c>
      <c r="D1370" s="34">
        <v>53</v>
      </c>
      <c r="E1370" s="34">
        <v>1921</v>
      </c>
      <c r="F1370" s="43">
        <v>27.07</v>
      </c>
    </row>
    <row r="1371" spans="1:6" x14ac:dyDescent="0.2">
      <c r="A1371" s="34">
        <v>1</v>
      </c>
      <c r="B1371" s="34">
        <v>377</v>
      </c>
      <c r="C1371" s="34">
        <v>3</v>
      </c>
      <c r="D1371" s="34">
        <v>52</v>
      </c>
      <c r="E1371" s="34">
        <v>1890</v>
      </c>
      <c r="F1371" s="43">
        <v>26.99</v>
      </c>
    </row>
    <row r="1372" spans="1:6" x14ac:dyDescent="0.2">
      <c r="A1372" s="34">
        <v>1</v>
      </c>
      <c r="B1372" s="34">
        <v>377</v>
      </c>
      <c r="C1372" s="34">
        <v>2</v>
      </c>
      <c r="D1372" s="34">
        <v>88</v>
      </c>
      <c r="E1372" s="34">
        <v>0</v>
      </c>
      <c r="F1372" s="43">
        <v>0</v>
      </c>
    </row>
    <row r="1373" spans="1:6" x14ac:dyDescent="0.2">
      <c r="A1373" s="34">
        <v>1</v>
      </c>
      <c r="B1373" s="34">
        <v>377</v>
      </c>
      <c r="C1373" s="34">
        <v>2</v>
      </c>
      <c r="D1373" s="34">
        <v>87</v>
      </c>
      <c r="E1373" s="34">
        <v>0</v>
      </c>
      <c r="F1373" s="43">
        <v>0</v>
      </c>
    </row>
    <row r="1374" spans="1:6" x14ac:dyDescent="0.2">
      <c r="A1374" s="34">
        <v>1</v>
      </c>
      <c r="B1374" s="34">
        <v>377</v>
      </c>
      <c r="C1374" s="34">
        <v>2</v>
      </c>
      <c r="D1374" s="34">
        <v>86</v>
      </c>
      <c r="E1374" s="34">
        <v>0</v>
      </c>
      <c r="F1374" s="43">
        <v>0</v>
      </c>
    </row>
    <row r="1375" spans="1:6" x14ac:dyDescent="0.2">
      <c r="A1375" s="34">
        <v>1</v>
      </c>
      <c r="B1375" s="34">
        <v>377</v>
      </c>
      <c r="C1375" s="34">
        <v>2</v>
      </c>
      <c r="D1375" s="34">
        <v>85</v>
      </c>
      <c r="E1375" s="34">
        <v>0</v>
      </c>
      <c r="F1375" s="43">
        <v>0</v>
      </c>
    </row>
    <row r="1376" spans="1:6" x14ac:dyDescent="0.2">
      <c r="A1376" s="34">
        <v>1</v>
      </c>
      <c r="B1376" s="34">
        <v>377</v>
      </c>
      <c r="C1376" s="34">
        <v>2</v>
      </c>
      <c r="D1376" s="34">
        <v>84</v>
      </c>
      <c r="E1376" s="34">
        <v>3068</v>
      </c>
      <c r="F1376" s="43">
        <v>27.38</v>
      </c>
    </row>
    <row r="1377" spans="1:6" x14ac:dyDescent="0.2">
      <c r="A1377" s="34">
        <v>1</v>
      </c>
      <c r="B1377" s="34">
        <v>377</v>
      </c>
      <c r="C1377" s="34">
        <v>2</v>
      </c>
      <c r="D1377" s="34">
        <v>83</v>
      </c>
      <c r="E1377" s="34">
        <v>3026</v>
      </c>
      <c r="F1377" s="43">
        <v>27.43</v>
      </c>
    </row>
    <row r="1378" spans="1:6" x14ac:dyDescent="0.2">
      <c r="A1378" s="34">
        <v>1</v>
      </c>
      <c r="B1378" s="34">
        <v>377</v>
      </c>
      <c r="C1378" s="34">
        <v>2</v>
      </c>
      <c r="D1378" s="34">
        <v>82</v>
      </c>
      <c r="E1378" s="34">
        <v>2984</v>
      </c>
      <c r="F1378" s="43">
        <v>27.48</v>
      </c>
    </row>
    <row r="1379" spans="1:6" x14ac:dyDescent="0.2">
      <c r="A1379" s="34">
        <v>1</v>
      </c>
      <c r="B1379" s="34">
        <v>377</v>
      </c>
      <c r="C1379" s="34">
        <v>2</v>
      </c>
      <c r="D1379" s="34">
        <v>81</v>
      </c>
      <c r="E1379" s="34">
        <v>2942</v>
      </c>
      <c r="F1379" s="43">
        <v>27.53</v>
      </c>
    </row>
    <row r="1380" spans="1:6" x14ac:dyDescent="0.2">
      <c r="A1380" s="34">
        <v>1</v>
      </c>
      <c r="B1380" s="34">
        <v>377</v>
      </c>
      <c r="C1380" s="34">
        <v>2</v>
      </c>
      <c r="D1380" s="34">
        <v>80</v>
      </c>
      <c r="E1380" s="34">
        <v>2901</v>
      </c>
      <c r="F1380" s="43">
        <v>27.57</v>
      </c>
    </row>
    <row r="1381" spans="1:6" x14ac:dyDescent="0.2">
      <c r="A1381" s="41">
        <v>1</v>
      </c>
      <c r="B1381" s="41">
        <v>377</v>
      </c>
      <c r="C1381" s="41">
        <v>2</v>
      </c>
      <c r="D1381" s="34">
        <v>79</v>
      </c>
      <c r="E1381" s="34">
        <v>2861</v>
      </c>
      <c r="F1381" s="43">
        <v>27.62</v>
      </c>
    </row>
    <row r="1382" spans="1:6" x14ac:dyDescent="0.2">
      <c r="A1382" s="41">
        <v>1</v>
      </c>
      <c r="B1382" s="41">
        <v>377</v>
      </c>
      <c r="C1382" s="41">
        <v>2</v>
      </c>
      <c r="D1382" s="34">
        <v>78</v>
      </c>
      <c r="E1382" s="34">
        <v>2820</v>
      </c>
      <c r="F1382" s="43">
        <v>27.66</v>
      </c>
    </row>
    <row r="1383" spans="1:6" x14ac:dyDescent="0.2">
      <c r="A1383" s="41">
        <v>1</v>
      </c>
      <c r="B1383" s="41">
        <v>377</v>
      </c>
      <c r="C1383" s="41">
        <v>2</v>
      </c>
      <c r="D1383" s="34">
        <v>77</v>
      </c>
      <c r="E1383" s="34">
        <v>2780</v>
      </c>
      <c r="F1383" s="43">
        <v>27.7</v>
      </c>
    </row>
    <row r="1384" spans="1:6" x14ac:dyDescent="0.2">
      <c r="A1384" s="41">
        <v>1</v>
      </c>
      <c r="B1384" s="41">
        <v>377</v>
      </c>
      <c r="C1384" s="41">
        <v>2</v>
      </c>
      <c r="D1384" s="34">
        <v>76</v>
      </c>
      <c r="E1384" s="34">
        <v>2741</v>
      </c>
      <c r="F1384" s="43">
        <v>27.73</v>
      </c>
    </row>
    <row r="1385" spans="1:6" x14ac:dyDescent="0.2">
      <c r="A1385" s="41">
        <v>1</v>
      </c>
      <c r="B1385" s="41">
        <v>377</v>
      </c>
      <c r="C1385" s="41">
        <v>2</v>
      </c>
      <c r="D1385" s="34">
        <v>75</v>
      </c>
      <c r="E1385" s="34">
        <v>2702</v>
      </c>
      <c r="F1385" s="43">
        <v>27.76</v>
      </c>
    </row>
    <row r="1386" spans="1:6" x14ac:dyDescent="0.2">
      <c r="A1386" s="41">
        <v>1</v>
      </c>
      <c r="B1386" s="41">
        <v>377</v>
      </c>
      <c r="C1386" s="41">
        <v>2</v>
      </c>
      <c r="D1386" s="34">
        <v>74</v>
      </c>
      <c r="E1386" s="34">
        <v>2663</v>
      </c>
      <c r="F1386" s="43">
        <v>27.79</v>
      </c>
    </row>
    <row r="1387" spans="1:6" x14ac:dyDescent="0.2">
      <c r="A1387" s="41">
        <v>1</v>
      </c>
      <c r="B1387" s="41">
        <v>377</v>
      </c>
      <c r="C1387" s="41">
        <v>2</v>
      </c>
      <c r="D1387" s="34">
        <v>73</v>
      </c>
      <c r="E1387" s="34">
        <v>2625</v>
      </c>
      <c r="F1387" s="43">
        <v>27.81</v>
      </c>
    </row>
    <row r="1388" spans="1:6" x14ac:dyDescent="0.2">
      <c r="A1388" s="41">
        <v>1</v>
      </c>
      <c r="B1388" s="41">
        <v>377</v>
      </c>
      <c r="C1388" s="41">
        <v>2</v>
      </c>
      <c r="D1388" s="34">
        <v>72</v>
      </c>
      <c r="E1388" s="34">
        <v>2587</v>
      </c>
      <c r="F1388" s="43">
        <v>27.84</v>
      </c>
    </row>
    <row r="1389" spans="1:6" x14ac:dyDescent="0.2">
      <c r="A1389" s="41">
        <v>1</v>
      </c>
      <c r="B1389" s="41">
        <v>377</v>
      </c>
      <c r="C1389" s="41">
        <v>2</v>
      </c>
      <c r="D1389" s="41">
        <v>71</v>
      </c>
      <c r="E1389" s="41">
        <v>2549</v>
      </c>
      <c r="F1389" s="43">
        <v>27.85</v>
      </c>
    </row>
    <row r="1390" spans="1:6" x14ac:dyDescent="0.2">
      <c r="A1390" s="41">
        <v>1</v>
      </c>
      <c r="B1390" s="41">
        <v>377</v>
      </c>
      <c r="C1390" s="41">
        <v>2</v>
      </c>
      <c r="D1390" s="41">
        <v>70</v>
      </c>
      <c r="E1390" s="41">
        <v>2512</v>
      </c>
      <c r="F1390" s="43">
        <v>27.87</v>
      </c>
    </row>
    <row r="1391" spans="1:6" x14ac:dyDescent="0.2">
      <c r="A1391" s="41">
        <v>1</v>
      </c>
      <c r="B1391" s="41">
        <v>377</v>
      </c>
      <c r="C1391" s="41">
        <v>2</v>
      </c>
      <c r="D1391" s="41">
        <v>69</v>
      </c>
      <c r="E1391" s="41">
        <v>2475</v>
      </c>
      <c r="F1391" s="43">
        <v>27.88</v>
      </c>
    </row>
    <row r="1392" spans="1:6" x14ac:dyDescent="0.2">
      <c r="A1392" s="41">
        <v>1</v>
      </c>
      <c r="B1392" s="41">
        <v>377</v>
      </c>
      <c r="C1392" s="41">
        <v>2</v>
      </c>
      <c r="D1392" s="41">
        <v>68</v>
      </c>
      <c r="E1392" s="41">
        <v>2439</v>
      </c>
      <c r="F1392" s="43">
        <v>27.88</v>
      </c>
    </row>
    <row r="1393" spans="1:6" x14ac:dyDescent="0.2">
      <c r="A1393" s="41">
        <v>1</v>
      </c>
      <c r="B1393" s="41">
        <v>377</v>
      </c>
      <c r="C1393" s="41">
        <v>2</v>
      </c>
      <c r="D1393" s="41">
        <v>67</v>
      </c>
      <c r="E1393" s="41">
        <v>2403</v>
      </c>
      <c r="F1393" s="43">
        <v>27.89</v>
      </c>
    </row>
    <row r="1394" spans="1:6" x14ac:dyDescent="0.2">
      <c r="A1394" s="41">
        <v>1</v>
      </c>
      <c r="B1394" s="41">
        <v>377</v>
      </c>
      <c r="C1394" s="41">
        <v>2</v>
      </c>
      <c r="D1394" s="41">
        <v>66</v>
      </c>
      <c r="E1394" s="41">
        <v>2367</v>
      </c>
      <c r="F1394" s="43">
        <v>27.88</v>
      </c>
    </row>
    <row r="1395" spans="1:6" x14ac:dyDescent="0.2">
      <c r="A1395" s="41">
        <v>1</v>
      </c>
      <c r="B1395" s="41">
        <v>377</v>
      </c>
      <c r="C1395" s="41">
        <v>2</v>
      </c>
      <c r="D1395" s="41">
        <v>65</v>
      </c>
      <c r="E1395" s="41">
        <v>2332</v>
      </c>
      <c r="F1395" s="43">
        <v>27.88</v>
      </c>
    </row>
    <row r="1396" spans="1:6" x14ac:dyDescent="0.2">
      <c r="A1396" s="41">
        <v>1</v>
      </c>
      <c r="B1396" s="41">
        <v>377</v>
      </c>
      <c r="C1396" s="41">
        <v>2</v>
      </c>
      <c r="D1396" s="34">
        <v>64</v>
      </c>
      <c r="E1396" s="34">
        <v>2303</v>
      </c>
      <c r="F1396" s="43">
        <v>27.79</v>
      </c>
    </row>
    <row r="1397" spans="1:6" x14ac:dyDescent="0.2">
      <c r="A1397" s="41">
        <v>1</v>
      </c>
      <c r="B1397" s="41">
        <v>377</v>
      </c>
      <c r="C1397" s="41">
        <v>2</v>
      </c>
      <c r="D1397" s="34">
        <v>63</v>
      </c>
      <c r="E1397" s="34">
        <v>2268</v>
      </c>
      <c r="F1397" s="43">
        <v>27.78</v>
      </c>
    </row>
    <row r="1398" spans="1:6" x14ac:dyDescent="0.2">
      <c r="A1398" s="41">
        <v>1</v>
      </c>
      <c r="B1398" s="41">
        <v>377</v>
      </c>
      <c r="C1398" s="41">
        <v>2</v>
      </c>
      <c r="D1398" s="34">
        <v>62</v>
      </c>
      <c r="E1398" s="34">
        <v>2234</v>
      </c>
      <c r="F1398" s="43">
        <v>27.76</v>
      </c>
    </row>
    <row r="1399" spans="1:6" x14ac:dyDescent="0.2">
      <c r="A1399" s="34">
        <v>1</v>
      </c>
      <c r="B1399" s="34">
        <v>377</v>
      </c>
      <c r="C1399" s="34">
        <v>2</v>
      </c>
      <c r="D1399" s="34">
        <v>61</v>
      </c>
      <c r="E1399" s="41">
        <v>2194</v>
      </c>
      <c r="F1399" s="43">
        <v>27.8</v>
      </c>
    </row>
    <row r="1400" spans="1:6" x14ac:dyDescent="0.2">
      <c r="A1400" s="34">
        <v>1</v>
      </c>
      <c r="B1400" s="34">
        <v>377</v>
      </c>
      <c r="C1400" s="34">
        <v>2</v>
      </c>
      <c r="D1400" s="34">
        <v>60</v>
      </c>
      <c r="E1400" s="41">
        <v>2161</v>
      </c>
      <c r="F1400" s="43">
        <v>27.77</v>
      </c>
    </row>
    <row r="1401" spans="1:6" x14ac:dyDescent="0.2">
      <c r="A1401" s="34">
        <v>1</v>
      </c>
      <c r="B1401" s="34">
        <v>377</v>
      </c>
      <c r="C1401" s="34">
        <v>2</v>
      </c>
      <c r="D1401" s="34">
        <v>59</v>
      </c>
      <c r="E1401" s="34">
        <v>2127</v>
      </c>
      <c r="F1401" s="43">
        <v>27.73</v>
      </c>
    </row>
    <row r="1402" spans="1:6" x14ac:dyDescent="0.2">
      <c r="A1402" s="34">
        <v>1</v>
      </c>
      <c r="B1402" s="34">
        <v>377</v>
      </c>
      <c r="C1402" s="34">
        <v>2</v>
      </c>
      <c r="D1402" s="34">
        <v>58</v>
      </c>
      <c r="E1402" s="34">
        <v>2095</v>
      </c>
      <c r="F1402" s="43">
        <v>27.69</v>
      </c>
    </row>
    <row r="1403" spans="1:6" x14ac:dyDescent="0.2">
      <c r="A1403" s="34">
        <v>1</v>
      </c>
      <c r="B1403" s="34">
        <v>377</v>
      </c>
      <c r="C1403" s="34">
        <v>2</v>
      </c>
      <c r="D1403" s="34">
        <v>57</v>
      </c>
      <c r="E1403" s="34">
        <v>2062</v>
      </c>
      <c r="F1403" s="43">
        <v>27.64</v>
      </c>
    </row>
    <row r="1404" spans="1:6" x14ac:dyDescent="0.2">
      <c r="A1404" s="34">
        <v>1</v>
      </c>
      <c r="B1404" s="34">
        <v>377</v>
      </c>
      <c r="C1404" s="34">
        <v>2</v>
      </c>
      <c r="D1404" s="34">
        <v>56</v>
      </c>
      <c r="E1404" s="34">
        <v>2030</v>
      </c>
      <c r="F1404" s="43">
        <v>27.59</v>
      </c>
    </row>
    <row r="1405" spans="1:6" x14ac:dyDescent="0.2">
      <c r="A1405" s="34">
        <v>1</v>
      </c>
      <c r="B1405" s="34">
        <v>377</v>
      </c>
      <c r="C1405" s="34">
        <v>2</v>
      </c>
      <c r="D1405" s="34">
        <v>55</v>
      </c>
      <c r="E1405" s="34">
        <v>1997</v>
      </c>
      <c r="F1405" s="43">
        <v>27.54</v>
      </c>
    </row>
    <row r="1406" spans="1:6" x14ac:dyDescent="0.2">
      <c r="A1406" s="34">
        <v>1</v>
      </c>
      <c r="B1406" s="34">
        <v>377</v>
      </c>
      <c r="C1406" s="34">
        <v>2</v>
      </c>
      <c r="D1406" s="34">
        <v>54</v>
      </c>
      <c r="E1406" s="34">
        <v>1966</v>
      </c>
      <c r="F1406" s="43">
        <v>27.47</v>
      </c>
    </row>
    <row r="1407" spans="1:6" x14ac:dyDescent="0.2">
      <c r="A1407" s="34">
        <v>1</v>
      </c>
      <c r="B1407" s="34">
        <v>377</v>
      </c>
      <c r="C1407" s="34">
        <v>2</v>
      </c>
      <c r="D1407" s="34">
        <v>53</v>
      </c>
      <c r="E1407" s="34">
        <v>1934</v>
      </c>
      <c r="F1407" s="43">
        <v>27.4</v>
      </c>
    </row>
    <row r="1408" spans="1:6" x14ac:dyDescent="0.2">
      <c r="A1408" s="34">
        <v>1</v>
      </c>
      <c r="B1408" s="34">
        <v>377</v>
      </c>
      <c r="C1408" s="34">
        <v>2</v>
      </c>
      <c r="D1408" s="34">
        <v>52</v>
      </c>
      <c r="E1408" s="34">
        <v>1903</v>
      </c>
      <c r="F1408" s="43">
        <v>27.33</v>
      </c>
    </row>
    <row r="1409" spans="1:6" x14ac:dyDescent="0.2">
      <c r="A1409" s="34">
        <v>1</v>
      </c>
      <c r="B1409" s="34">
        <v>376</v>
      </c>
      <c r="C1409" s="34">
        <v>2</v>
      </c>
      <c r="D1409" s="34">
        <v>85</v>
      </c>
      <c r="E1409" s="34">
        <v>0</v>
      </c>
      <c r="F1409" s="43">
        <v>0</v>
      </c>
    </row>
    <row r="1410" spans="1:6" x14ac:dyDescent="0.2">
      <c r="A1410" s="41">
        <v>1</v>
      </c>
      <c r="B1410" s="41">
        <v>376</v>
      </c>
      <c r="C1410" s="41">
        <v>2</v>
      </c>
      <c r="D1410" s="34">
        <v>84</v>
      </c>
      <c r="E1410" s="34">
        <v>3078</v>
      </c>
      <c r="F1410" s="43">
        <v>27.29</v>
      </c>
    </row>
    <row r="1411" spans="1:6" x14ac:dyDescent="0.2">
      <c r="A1411" s="41">
        <v>1</v>
      </c>
      <c r="B1411" s="41">
        <v>376</v>
      </c>
      <c r="C1411" s="41">
        <v>2</v>
      </c>
      <c r="D1411" s="34">
        <v>83</v>
      </c>
      <c r="E1411" s="34">
        <v>3035</v>
      </c>
      <c r="F1411" s="43">
        <v>27.34</v>
      </c>
    </row>
    <row r="1412" spans="1:6" x14ac:dyDescent="0.2">
      <c r="A1412" s="41">
        <v>1</v>
      </c>
      <c r="B1412" s="41">
        <v>376</v>
      </c>
      <c r="C1412" s="41">
        <v>2</v>
      </c>
      <c r="D1412" s="34">
        <v>82</v>
      </c>
      <c r="E1412" s="34">
        <v>2993</v>
      </c>
      <c r="F1412" s="43">
        <v>27.39</v>
      </c>
    </row>
    <row r="1413" spans="1:6" x14ac:dyDescent="0.2">
      <c r="A1413" s="41">
        <v>1</v>
      </c>
      <c r="B1413" s="41">
        <v>376</v>
      </c>
      <c r="C1413" s="41">
        <v>2</v>
      </c>
      <c r="D1413" s="34">
        <v>81</v>
      </c>
      <c r="E1413" s="34">
        <v>2952</v>
      </c>
      <c r="F1413" s="43">
        <v>27.44</v>
      </c>
    </row>
    <row r="1414" spans="1:6" x14ac:dyDescent="0.2">
      <c r="A1414" s="41">
        <v>1</v>
      </c>
      <c r="B1414" s="41">
        <v>376</v>
      </c>
      <c r="C1414" s="41">
        <v>2</v>
      </c>
      <c r="D1414" s="34">
        <v>80</v>
      </c>
      <c r="E1414" s="34">
        <v>2910</v>
      </c>
      <c r="F1414" s="43">
        <v>27.49</v>
      </c>
    </row>
    <row r="1415" spans="1:6" x14ac:dyDescent="0.2">
      <c r="A1415" s="41">
        <v>1</v>
      </c>
      <c r="B1415" s="41">
        <v>376</v>
      </c>
      <c r="C1415" s="41">
        <v>2</v>
      </c>
      <c r="D1415" s="34">
        <v>79</v>
      </c>
      <c r="E1415" s="34">
        <v>2869</v>
      </c>
      <c r="F1415" s="43">
        <v>27.53</v>
      </c>
    </row>
    <row r="1416" spans="1:6" x14ac:dyDescent="0.2">
      <c r="A1416" s="41">
        <v>1</v>
      </c>
      <c r="B1416" s="41">
        <v>376</v>
      </c>
      <c r="C1416" s="41">
        <v>2</v>
      </c>
      <c r="D1416" s="34">
        <v>78</v>
      </c>
      <c r="E1416" s="34">
        <v>2829</v>
      </c>
      <c r="F1416" s="43">
        <v>27.57</v>
      </c>
    </row>
    <row r="1417" spans="1:6" x14ac:dyDescent="0.2">
      <c r="A1417" s="41">
        <v>1</v>
      </c>
      <c r="B1417" s="41">
        <v>376</v>
      </c>
      <c r="C1417" s="41">
        <v>2</v>
      </c>
      <c r="D1417" s="34">
        <v>77</v>
      </c>
      <c r="E1417" s="34">
        <v>2789</v>
      </c>
      <c r="F1417" s="43">
        <v>27.61</v>
      </c>
    </row>
    <row r="1418" spans="1:6" x14ac:dyDescent="0.2">
      <c r="A1418" s="41">
        <v>1</v>
      </c>
      <c r="B1418" s="41">
        <v>376</v>
      </c>
      <c r="C1418" s="41">
        <v>2</v>
      </c>
      <c r="D1418" s="34">
        <v>76</v>
      </c>
      <c r="E1418" s="34">
        <v>2749</v>
      </c>
      <c r="F1418" s="43">
        <v>27.65</v>
      </c>
    </row>
    <row r="1419" spans="1:6" x14ac:dyDescent="0.2">
      <c r="A1419" s="41">
        <v>1</v>
      </c>
      <c r="B1419" s="41">
        <v>376</v>
      </c>
      <c r="C1419" s="41">
        <v>2</v>
      </c>
      <c r="D1419" s="34">
        <v>75</v>
      </c>
      <c r="E1419" s="34">
        <v>2710</v>
      </c>
      <c r="F1419" s="43">
        <v>27.68</v>
      </c>
    </row>
    <row r="1420" spans="1:6" x14ac:dyDescent="0.2">
      <c r="A1420" s="41">
        <v>1</v>
      </c>
      <c r="B1420" s="41">
        <v>376</v>
      </c>
      <c r="C1420" s="41">
        <v>2</v>
      </c>
      <c r="D1420" s="34">
        <v>74</v>
      </c>
      <c r="E1420" s="34">
        <v>2671</v>
      </c>
      <c r="F1420" s="43">
        <v>27.71</v>
      </c>
    </row>
    <row r="1421" spans="1:6" x14ac:dyDescent="0.2">
      <c r="A1421" s="41">
        <v>1</v>
      </c>
      <c r="B1421" s="41">
        <v>376</v>
      </c>
      <c r="C1421" s="41">
        <v>2</v>
      </c>
      <c r="D1421" s="34">
        <v>73</v>
      </c>
      <c r="E1421" s="34">
        <v>2632</v>
      </c>
      <c r="F1421" s="43">
        <v>27.73</v>
      </c>
    </row>
    <row r="1422" spans="1:6" x14ac:dyDescent="0.2">
      <c r="A1422" s="41">
        <v>1</v>
      </c>
      <c r="B1422" s="41">
        <v>376</v>
      </c>
      <c r="C1422" s="41">
        <v>2</v>
      </c>
      <c r="D1422" s="34">
        <v>72</v>
      </c>
      <c r="E1422" s="34">
        <v>2594</v>
      </c>
      <c r="F1422" s="43">
        <v>27.76</v>
      </c>
    </row>
    <row r="1423" spans="1:6" x14ac:dyDescent="0.2">
      <c r="A1423" s="41">
        <v>1</v>
      </c>
      <c r="B1423" s="41">
        <v>376</v>
      </c>
      <c r="C1423" s="41">
        <v>2</v>
      </c>
      <c r="D1423" s="34">
        <v>71</v>
      </c>
      <c r="E1423" s="34">
        <v>2556</v>
      </c>
      <c r="F1423" s="43">
        <v>27.78</v>
      </c>
    </row>
    <row r="1424" spans="1:6" x14ac:dyDescent="0.2">
      <c r="A1424" s="41">
        <v>1</v>
      </c>
      <c r="B1424" s="41">
        <v>376</v>
      </c>
      <c r="C1424" s="41">
        <v>2</v>
      </c>
      <c r="D1424" s="34">
        <v>70</v>
      </c>
      <c r="E1424" s="34">
        <v>2519</v>
      </c>
      <c r="F1424" s="43">
        <v>27.79</v>
      </c>
    </row>
    <row r="1425" spans="1:6" x14ac:dyDescent="0.2">
      <c r="A1425" s="41">
        <v>1</v>
      </c>
      <c r="B1425" s="41">
        <v>376</v>
      </c>
      <c r="C1425" s="41">
        <v>2</v>
      </c>
      <c r="D1425" s="34">
        <v>69</v>
      </c>
      <c r="E1425" s="34">
        <v>2482</v>
      </c>
      <c r="F1425" s="43">
        <v>27.8</v>
      </c>
    </row>
    <row r="1426" spans="1:6" x14ac:dyDescent="0.2">
      <c r="A1426" s="41">
        <v>1</v>
      </c>
      <c r="B1426" s="41">
        <v>376</v>
      </c>
      <c r="C1426" s="41">
        <v>2</v>
      </c>
      <c r="D1426" s="34">
        <v>68</v>
      </c>
      <c r="E1426" s="34">
        <v>2445</v>
      </c>
      <c r="F1426" s="43">
        <v>27.81</v>
      </c>
    </row>
    <row r="1427" spans="1:6" x14ac:dyDescent="0.2">
      <c r="A1427" s="41">
        <v>1</v>
      </c>
      <c r="B1427" s="41">
        <v>376</v>
      </c>
      <c r="C1427" s="41">
        <v>2</v>
      </c>
      <c r="D1427" s="34">
        <v>67</v>
      </c>
      <c r="E1427" s="34">
        <v>2409</v>
      </c>
      <c r="F1427" s="43">
        <v>27.81</v>
      </c>
    </row>
    <row r="1428" spans="1:6" x14ac:dyDescent="0.2">
      <c r="A1428" s="34">
        <v>1</v>
      </c>
      <c r="B1428" s="34">
        <v>375</v>
      </c>
      <c r="C1428" s="34">
        <v>3</v>
      </c>
      <c r="D1428" s="34">
        <v>66</v>
      </c>
      <c r="E1428" s="41">
        <v>2406</v>
      </c>
      <c r="F1428" s="43">
        <v>27.43</v>
      </c>
    </row>
    <row r="1429" spans="1:6" x14ac:dyDescent="0.2">
      <c r="A1429" s="34">
        <v>1</v>
      </c>
      <c r="B1429" s="34">
        <v>375</v>
      </c>
      <c r="C1429" s="34">
        <v>3</v>
      </c>
      <c r="D1429" s="34">
        <v>65</v>
      </c>
      <c r="E1429" s="41">
        <v>2370</v>
      </c>
      <c r="F1429" s="43">
        <v>27.43</v>
      </c>
    </row>
    <row r="1430" spans="1:6" x14ac:dyDescent="0.2">
      <c r="A1430" s="34">
        <v>1</v>
      </c>
      <c r="B1430" s="34">
        <v>375</v>
      </c>
      <c r="C1430" s="34">
        <v>3</v>
      </c>
      <c r="D1430" s="34">
        <v>64</v>
      </c>
      <c r="E1430" s="41">
        <v>2334</v>
      </c>
      <c r="F1430" s="43">
        <v>27.42</v>
      </c>
    </row>
    <row r="1431" spans="1:6" x14ac:dyDescent="0.2">
      <c r="A1431" s="34">
        <v>1</v>
      </c>
      <c r="B1431" s="34">
        <v>375</v>
      </c>
      <c r="C1431" s="34">
        <v>3</v>
      </c>
      <c r="D1431" s="34">
        <v>63</v>
      </c>
      <c r="E1431" s="41">
        <v>2298</v>
      </c>
      <c r="F1431" s="43">
        <v>27.41</v>
      </c>
    </row>
    <row r="1432" spans="1:6" x14ac:dyDescent="0.2">
      <c r="A1432" s="34">
        <v>1</v>
      </c>
      <c r="B1432" s="34">
        <v>375</v>
      </c>
      <c r="C1432" s="34">
        <v>3</v>
      </c>
      <c r="D1432" s="34">
        <v>62</v>
      </c>
      <c r="E1432" s="41">
        <v>2263</v>
      </c>
      <c r="F1432" s="43">
        <v>27.4</v>
      </c>
    </row>
    <row r="1433" spans="1:6" x14ac:dyDescent="0.2">
      <c r="A1433" s="34">
        <v>1</v>
      </c>
      <c r="B1433" s="34">
        <v>375</v>
      </c>
      <c r="C1433" s="34">
        <v>3</v>
      </c>
      <c r="D1433" s="34">
        <v>61</v>
      </c>
      <c r="E1433" s="41">
        <v>2228</v>
      </c>
      <c r="F1433" s="43">
        <v>27.38</v>
      </c>
    </row>
    <row r="1434" spans="1:6" x14ac:dyDescent="0.2">
      <c r="A1434" s="34">
        <v>1</v>
      </c>
      <c r="B1434" s="34">
        <v>375</v>
      </c>
      <c r="C1434" s="34">
        <v>2</v>
      </c>
      <c r="D1434" s="34">
        <v>85</v>
      </c>
      <c r="E1434" s="34">
        <v>0</v>
      </c>
      <c r="F1434" s="43">
        <v>0</v>
      </c>
    </row>
    <row r="1435" spans="1:6" x14ac:dyDescent="0.2">
      <c r="A1435" s="34">
        <v>1</v>
      </c>
      <c r="B1435" s="34">
        <v>375</v>
      </c>
      <c r="C1435" s="34">
        <v>2</v>
      </c>
      <c r="D1435" s="34">
        <v>84</v>
      </c>
      <c r="E1435" s="34">
        <v>0</v>
      </c>
      <c r="F1435" s="43">
        <v>0</v>
      </c>
    </row>
    <row r="1436" spans="1:6" x14ac:dyDescent="0.2">
      <c r="A1436" s="41">
        <v>1</v>
      </c>
      <c r="B1436" s="41">
        <v>375</v>
      </c>
      <c r="C1436" s="41">
        <v>2</v>
      </c>
      <c r="D1436" s="34">
        <v>83</v>
      </c>
      <c r="E1436" s="34">
        <v>3045</v>
      </c>
      <c r="F1436" s="41">
        <v>27.26</v>
      </c>
    </row>
    <row r="1437" spans="1:6" x14ac:dyDescent="0.2">
      <c r="A1437" s="41">
        <v>1</v>
      </c>
      <c r="B1437" s="41">
        <v>375</v>
      </c>
      <c r="C1437" s="41">
        <v>2</v>
      </c>
      <c r="D1437" s="34">
        <v>82</v>
      </c>
      <c r="E1437" s="34">
        <v>3003</v>
      </c>
      <c r="F1437" s="41">
        <v>27.31</v>
      </c>
    </row>
    <row r="1438" spans="1:6" x14ac:dyDescent="0.2">
      <c r="A1438" s="41">
        <v>1</v>
      </c>
      <c r="B1438" s="41">
        <v>375</v>
      </c>
      <c r="C1438" s="41">
        <v>2</v>
      </c>
      <c r="D1438" s="34">
        <v>81</v>
      </c>
      <c r="E1438" s="34">
        <v>2961</v>
      </c>
      <c r="F1438" s="41">
        <v>27.36</v>
      </c>
    </row>
    <row r="1439" spans="1:6" x14ac:dyDescent="0.2">
      <c r="A1439" s="41">
        <v>1</v>
      </c>
      <c r="B1439" s="41">
        <v>375</v>
      </c>
      <c r="C1439" s="41">
        <v>2</v>
      </c>
      <c r="D1439" s="34">
        <v>80</v>
      </c>
      <c r="E1439" s="34">
        <v>2919</v>
      </c>
      <c r="F1439" s="41">
        <v>27.4</v>
      </c>
    </row>
    <row r="1440" spans="1:6" x14ac:dyDescent="0.2">
      <c r="A1440" s="41">
        <v>1</v>
      </c>
      <c r="B1440" s="41">
        <v>375</v>
      </c>
      <c r="C1440" s="41">
        <v>2</v>
      </c>
      <c r="D1440" s="34">
        <v>79</v>
      </c>
      <c r="E1440" s="34">
        <v>2878</v>
      </c>
      <c r="F1440" s="43">
        <v>27.45</v>
      </c>
    </row>
    <row r="1441" spans="1:6" x14ac:dyDescent="0.2">
      <c r="A1441" s="41">
        <v>1</v>
      </c>
      <c r="B1441" s="41">
        <v>375</v>
      </c>
      <c r="C1441" s="41">
        <v>2</v>
      </c>
      <c r="D1441" s="34">
        <v>78</v>
      </c>
      <c r="E1441" s="34">
        <v>2838</v>
      </c>
      <c r="F1441" s="43">
        <v>27.49</v>
      </c>
    </row>
    <row r="1442" spans="1:6" x14ac:dyDescent="0.2">
      <c r="A1442" s="41">
        <v>1</v>
      </c>
      <c r="B1442" s="41">
        <v>375</v>
      </c>
      <c r="C1442" s="41">
        <v>2</v>
      </c>
      <c r="D1442" s="34">
        <v>77</v>
      </c>
      <c r="E1442" s="34">
        <v>2797</v>
      </c>
      <c r="F1442" s="43">
        <v>27.53</v>
      </c>
    </row>
    <row r="1443" spans="1:6" x14ac:dyDescent="0.2">
      <c r="A1443" s="41">
        <v>1</v>
      </c>
      <c r="B1443" s="41">
        <v>375</v>
      </c>
      <c r="C1443" s="41">
        <v>2</v>
      </c>
      <c r="D1443" s="41">
        <v>76</v>
      </c>
      <c r="E1443" s="41">
        <v>2757</v>
      </c>
      <c r="F1443" s="43">
        <v>27.56</v>
      </c>
    </row>
    <row r="1444" spans="1:6" x14ac:dyDescent="0.2">
      <c r="A1444" s="41">
        <v>1</v>
      </c>
      <c r="B1444" s="41">
        <v>375</v>
      </c>
      <c r="C1444" s="41">
        <v>2</v>
      </c>
      <c r="D1444" s="41">
        <v>75</v>
      </c>
      <c r="E1444" s="41">
        <v>2718</v>
      </c>
      <c r="F1444" s="43">
        <v>27.6</v>
      </c>
    </row>
    <row r="1445" spans="1:6" x14ac:dyDescent="0.2">
      <c r="A1445" s="41">
        <v>1</v>
      </c>
      <c r="B1445" s="41">
        <v>375</v>
      </c>
      <c r="C1445" s="41">
        <v>2</v>
      </c>
      <c r="D1445" s="41">
        <v>74</v>
      </c>
      <c r="E1445" s="41">
        <v>2678</v>
      </c>
      <c r="F1445" s="43">
        <v>27.63</v>
      </c>
    </row>
    <row r="1446" spans="1:6" x14ac:dyDescent="0.2">
      <c r="A1446" s="41">
        <v>1</v>
      </c>
      <c r="B1446" s="41">
        <v>375</v>
      </c>
      <c r="C1446" s="41">
        <v>2</v>
      </c>
      <c r="D1446" s="41">
        <v>73</v>
      </c>
      <c r="E1446" s="41">
        <v>2640</v>
      </c>
      <c r="F1446" s="43">
        <v>27.66</v>
      </c>
    </row>
    <row r="1447" spans="1:6" x14ac:dyDescent="0.2">
      <c r="A1447" s="41">
        <v>1</v>
      </c>
      <c r="B1447" s="41">
        <v>375</v>
      </c>
      <c r="C1447" s="41">
        <v>2</v>
      </c>
      <c r="D1447" s="41">
        <v>72</v>
      </c>
      <c r="E1447" s="41">
        <v>2601</v>
      </c>
      <c r="F1447" s="43">
        <v>27.68</v>
      </c>
    </row>
    <row r="1448" spans="1:6" x14ac:dyDescent="0.2">
      <c r="A1448" s="41">
        <v>1</v>
      </c>
      <c r="B1448" s="41">
        <v>375</v>
      </c>
      <c r="C1448" s="41">
        <v>2</v>
      </c>
      <c r="D1448" s="41">
        <v>71</v>
      </c>
      <c r="E1448" s="41">
        <v>2563</v>
      </c>
      <c r="F1448" s="43">
        <v>27.7</v>
      </c>
    </row>
    <row r="1449" spans="1:6" x14ac:dyDescent="0.2">
      <c r="A1449" s="34">
        <v>1</v>
      </c>
      <c r="B1449" s="34">
        <v>375</v>
      </c>
      <c r="C1449" s="34">
        <v>1</v>
      </c>
      <c r="D1449" s="34">
        <v>82</v>
      </c>
      <c r="E1449" s="34">
        <v>2950</v>
      </c>
      <c r="F1449" s="43">
        <v>27.8</v>
      </c>
    </row>
    <row r="1450" spans="1:6" x14ac:dyDescent="0.2">
      <c r="A1450" s="34">
        <v>1</v>
      </c>
      <c r="B1450" s="34">
        <v>375</v>
      </c>
      <c r="C1450" s="34">
        <v>1</v>
      </c>
      <c r="D1450" s="34">
        <v>81</v>
      </c>
      <c r="E1450" s="34">
        <v>2910</v>
      </c>
      <c r="F1450" s="43">
        <v>27.84</v>
      </c>
    </row>
    <row r="1451" spans="1:6" x14ac:dyDescent="0.2">
      <c r="A1451" s="34">
        <v>1</v>
      </c>
      <c r="B1451" s="34">
        <v>375</v>
      </c>
      <c r="C1451" s="34">
        <v>1</v>
      </c>
      <c r="D1451" s="34">
        <v>80</v>
      </c>
      <c r="E1451" s="34">
        <v>2870</v>
      </c>
      <c r="F1451" s="43">
        <v>27.87</v>
      </c>
    </row>
    <row r="1452" spans="1:6" x14ac:dyDescent="0.2">
      <c r="A1452" s="34">
        <v>1</v>
      </c>
      <c r="B1452" s="34">
        <v>375</v>
      </c>
      <c r="C1452" s="34">
        <v>1</v>
      </c>
      <c r="D1452" s="34">
        <v>79</v>
      </c>
      <c r="E1452" s="34">
        <v>2831</v>
      </c>
      <c r="F1452" s="43">
        <v>27.9</v>
      </c>
    </row>
    <row r="1453" spans="1:6" x14ac:dyDescent="0.2">
      <c r="A1453" s="34">
        <v>1</v>
      </c>
      <c r="B1453" s="34">
        <v>375</v>
      </c>
      <c r="C1453" s="34">
        <v>1</v>
      </c>
      <c r="D1453" s="34">
        <v>78</v>
      </c>
      <c r="E1453" s="34">
        <v>2792</v>
      </c>
      <c r="F1453" s="43">
        <v>27.93</v>
      </c>
    </row>
    <row r="1454" spans="1:6" x14ac:dyDescent="0.2">
      <c r="A1454" s="34">
        <v>1</v>
      </c>
      <c r="B1454" s="34">
        <v>375</v>
      </c>
      <c r="C1454" s="34">
        <v>1</v>
      </c>
      <c r="D1454" s="34">
        <v>77</v>
      </c>
      <c r="E1454" s="34">
        <v>2754</v>
      </c>
      <c r="F1454" s="43">
        <v>27.96</v>
      </c>
    </row>
    <row r="1455" spans="1:6" x14ac:dyDescent="0.2">
      <c r="A1455" s="34">
        <v>1</v>
      </c>
      <c r="B1455" s="34">
        <v>375</v>
      </c>
      <c r="C1455" s="34">
        <v>1</v>
      </c>
      <c r="D1455" s="34">
        <v>76</v>
      </c>
      <c r="E1455" s="34">
        <v>2715</v>
      </c>
      <c r="F1455" s="43">
        <v>27.99</v>
      </c>
    </row>
    <row r="1456" spans="1:6" x14ac:dyDescent="0.2">
      <c r="A1456" s="34">
        <v>1</v>
      </c>
      <c r="B1456" s="34">
        <v>375</v>
      </c>
      <c r="C1456" s="34">
        <v>1</v>
      </c>
      <c r="D1456" s="34">
        <v>75</v>
      </c>
      <c r="E1456" s="34">
        <v>2678</v>
      </c>
      <c r="F1456" s="43">
        <v>28.01</v>
      </c>
    </row>
    <row r="1457" spans="1:6" x14ac:dyDescent="0.2">
      <c r="A1457" s="34">
        <v>1</v>
      </c>
      <c r="B1457" s="34">
        <v>374</v>
      </c>
      <c r="C1457" s="34">
        <v>3</v>
      </c>
      <c r="D1457" s="34">
        <v>57</v>
      </c>
      <c r="E1457" s="34">
        <v>2097</v>
      </c>
      <c r="F1457" s="43">
        <v>27.18</v>
      </c>
    </row>
    <row r="1458" spans="1:6" x14ac:dyDescent="0.2">
      <c r="A1458" s="34">
        <v>1</v>
      </c>
      <c r="B1458" s="34">
        <v>374</v>
      </c>
      <c r="C1458" s="34">
        <v>3</v>
      </c>
      <c r="D1458" s="34">
        <v>56</v>
      </c>
      <c r="E1458" s="34">
        <v>2064</v>
      </c>
      <c r="F1458" s="43">
        <v>27.13</v>
      </c>
    </row>
    <row r="1459" spans="1:6" x14ac:dyDescent="0.2">
      <c r="A1459" s="34">
        <v>1</v>
      </c>
      <c r="B1459" s="34">
        <v>374</v>
      </c>
      <c r="C1459" s="34">
        <v>3</v>
      </c>
      <c r="D1459" s="34">
        <f>D1458-1</f>
        <v>55</v>
      </c>
      <c r="E1459" s="34">
        <v>2031</v>
      </c>
      <c r="F1459" s="43">
        <v>27.08</v>
      </c>
    </row>
    <row r="1460" spans="1:6" x14ac:dyDescent="0.2">
      <c r="A1460" s="34">
        <v>1</v>
      </c>
      <c r="B1460" s="34">
        <v>374</v>
      </c>
      <c r="C1460" s="34">
        <v>3</v>
      </c>
      <c r="D1460" s="34">
        <f>D1459-1</f>
        <v>54</v>
      </c>
      <c r="E1460" s="34">
        <v>1998</v>
      </c>
      <c r="F1460" s="43">
        <v>27.03</v>
      </c>
    </row>
    <row r="1461" spans="1:6" x14ac:dyDescent="0.2">
      <c r="A1461" s="34">
        <v>1</v>
      </c>
      <c r="B1461" s="34">
        <v>374</v>
      </c>
      <c r="C1461" s="34">
        <v>3</v>
      </c>
      <c r="D1461" s="34">
        <f>D1460-1</f>
        <v>53</v>
      </c>
      <c r="E1461" s="34">
        <v>1965</v>
      </c>
      <c r="F1461" s="43">
        <v>26.97</v>
      </c>
    </row>
    <row r="1462" spans="1:6" x14ac:dyDescent="0.2">
      <c r="A1462" s="34">
        <v>1</v>
      </c>
      <c r="B1462" s="34">
        <v>374</v>
      </c>
      <c r="C1462" s="34">
        <v>3</v>
      </c>
      <c r="D1462" s="34">
        <f>D1461-1</f>
        <v>52</v>
      </c>
      <c r="E1462" s="34">
        <v>1933</v>
      </c>
      <c r="F1462" s="43">
        <v>26.9</v>
      </c>
    </row>
    <row r="1463" spans="1:6" x14ac:dyDescent="0.2">
      <c r="A1463" s="34">
        <v>1</v>
      </c>
      <c r="B1463" s="34">
        <v>374</v>
      </c>
      <c r="C1463" s="34">
        <v>2</v>
      </c>
      <c r="D1463" s="34">
        <v>87</v>
      </c>
      <c r="E1463" s="34">
        <v>0</v>
      </c>
      <c r="F1463" s="43">
        <v>0</v>
      </c>
    </row>
    <row r="1464" spans="1:6" x14ac:dyDescent="0.2">
      <c r="A1464" s="34">
        <v>1</v>
      </c>
      <c r="B1464" s="34">
        <v>374</v>
      </c>
      <c r="C1464" s="34">
        <v>2</v>
      </c>
      <c r="D1464" s="34">
        <v>86</v>
      </c>
      <c r="E1464" s="34">
        <v>0</v>
      </c>
      <c r="F1464" s="43">
        <v>0</v>
      </c>
    </row>
    <row r="1465" spans="1:6" x14ac:dyDescent="0.2">
      <c r="A1465" s="34">
        <v>1</v>
      </c>
      <c r="B1465" s="34">
        <v>374</v>
      </c>
      <c r="C1465" s="34">
        <v>2</v>
      </c>
      <c r="D1465" s="34">
        <v>85</v>
      </c>
      <c r="E1465" s="34">
        <v>0</v>
      </c>
      <c r="F1465" s="43">
        <v>0</v>
      </c>
    </row>
    <row r="1466" spans="1:6" x14ac:dyDescent="0.2">
      <c r="A1466" s="34">
        <v>1</v>
      </c>
      <c r="B1466" s="34">
        <v>374</v>
      </c>
      <c r="C1466" s="34">
        <v>2</v>
      </c>
      <c r="D1466" s="34">
        <v>84</v>
      </c>
      <c r="E1466" s="34">
        <v>0</v>
      </c>
      <c r="F1466" s="43">
        <v>0</v>
      </c>
    </row>
    <row r="1467" spans="1:6" x14ac:dyDescent="0.2">
      <c r="A1467" s="41">
        <v>1</v>
      </c>
      <c r="B1467" s="41">
        <v>374</v>
      </c>
      <c r="C1467" s="41">
        <v>2</v>
      </c>
      <c r="D1467" s="34">
        <v>83</v>
      </c>
      <c r="E1467" s="34">
        <v>3055</v>
      </c>
      <c r="F1467" s="43">
        <v>27.17</v>
      </c>
    </row>
    <row r="1468" spans="1:6" x14ac:dyDescent="0.2">
      <c r="A1468" s="41">
        <v>1</v>
      </c>
      <c r="B1468" s="41">
        <v>374</v>
      </c>
      <c r="C1468" s="41">
        <v>2</v>
      </c>
      <c r="D1468" s="34">
        <v>82</v>
      </c>
      <c r="E1468" s="34">
        <v>3012</v>
      </c>
      <c r="F1468" s="43">
        <v>27.22</v>
      </c>
    </row>
    <row r="1469" spans="1:6" x14ac:dyDescent="0.2">
      <c r="A1469" s="41">
        <v>1</v>
      </c>
      <c r="B1469" s="41">
        <v>374</v>
      </c>
      <c r="C1469" s="41">
        <v>2</v>
      </c>
      <c r="D1469" s="34">
        <v>81</v>
      </c>
      <c r="E1469" s="34">
        <v>2970</v>
      </c>
      <c r="F1469" s="43">
        <v>27.27</v>
      </c>
    </row>
    <row r="1470" spans="1:6" x14ac:dyDescent="0.2">
      <c r="A1470" s="41">
        <v>1</v>
      </c>
      <c r="B1470" s="41">
        <v>374</v>
      </c>
      <c r="C1470" s="41">
        <v>2</v>
      </c>
      <c r="D1470" s="34">
        <v>80</v>
      </c>
      <c r="E1470" s="34">
        <v>2929</v>
      </c>
      <c r="F1470" s="43">
        <v>27.32</v>
      </c>
    </row>
    <row r="1471" spans="1:6" x14ac:dyDescent="0.2">
      <c r="A1471" s="41">
        <v>1</v>
      </c>
      <c r="B1471" s="41">
        <v>374</v>
      </c>
      <c r="C1471" s="41">
        <v>2</v>
      </c>
      <c r="D1471" s="34">
        <v>79</v>
      </c>
      <c r="E1471" s="34">
        <v>2887</v>
      </c>
      <c r="F1471" s="43">
        <v>27.36</v>
      </c>
    </row>
    <row r="1472" spans="1:6" x14ac:dyDescent="0.2">
      <c r="A1472" s="41">
        <v>1</v>
      </c>
      <c r="B1472" s="41">
        <v>374</v>
      </c>
      <c r="C1472" s="41">
        <v>2</v>
      </c>
      <c r="D1472" s="34">
        <v>78</v>
      </c>
      <c r="E1472" s="34">
        <v>2846</v>
      </c>
      <c r="F1472" s="43">
        <v>27.4</v>
      </c>
    </row>
    <row r="1473" spans="1:6" x14ac:dyDescent="0.2">
      <c r="A1473" s="41">
        <v>1</v>
      </c>
      <c r="B1473" s="41">
        <v>374</v>
      </c>
      <c r="C1473" s="41">
        <v>2</v>
      </c>
      <c r="D1473" s="34">
        <v>77</v>
      </c>
      <c r="E1473" s="34">
        <v>2806</v>
      </c>
      <c r="F1473" s="43">
        <v>27.44</v>
      </c>
    </row>
    <row r="1474" spans="1:6" x14ac:dyDescent="0.2">
      <c r="A1474" s="41">
        <v>1</v>
      </c>
      <c r="B1474" s="41">
        <v>374</v>
      </c>
      <c r="C1474" s="41">
        <v>2</v>
      </c>
      <c r="D1474" s="34">
        <v>76</v>
      </c>
      <c r="E1474" s="34">
        <v>2765</v>
      </c>
      <c r="F1474" s="43">
        <v>27.48</v>
      </c>
    </row>
    <row r="1475" spans="1:6" x14ac:dyDescent="0.2">
      <c r="A1475" s="41">
        <v>1</v>
      </c>
      <c r="B1475" s="41">
        <v>374</v>
      </c>
      <c r="C1475" s="41">
        <v>2</v>
      </c>
      <c r="D1475" s="34">
        <v>75</v>
      </c>
      <c r="E1475" s="34">
        <v>2726</v>
      </c>
      <c r="F1475" s="43">
        <v>27.52</v>
      </c>
    </row>
    <row r="1476" spans="1:6" x14ac:dyDescent="0.2">
      <c r="A1476" s="34">
        <v>1</v>
      </c>
      <c r="B1476" s="34">
        <v>374</v>
      </c>
      <c r="C1476" s="34">
        <v>2</v>
      </c>
      <c r="D1476" s="34">
        <v>74</v>
      </c>
      <c r="E1476" s="34">
        <v>2686</v>
      </c>
      <c r="F1476" s="43">
        <v>27.55</v>
      </c>
    </row>
    <row r="1477" spans="1:6" x14ac:dyDescent="0.2">
      <c r="A1477" s="34">
        <v>1</v>
      </c>
      <c r="B1477" s="34">
        <v>374</v>
      </c>
      <c r="C1477" s="34">
        <v>2</v>
      </c>
      <c r="D1477" s="34">
        <v>73</v>
      </c>
      <c r="E1477" s="34">
        <v>2647</v>
      </c>
      <c r="F1477" s="43">
        <v>27.58</v>
      </c>
    </row>
    <row r="1478" spans="1:6" x14ac:dyDescent="0.2">
      <c r="A1478" s="34">
        <v>1</v>
      </c>
      <c r="B1478" s="34">
        <v>374</v>
      </c>
      <c r="C1478" s="34">
        <v>2</v>
      </c>
      <c r="D1478" s="34">
        <v>72</v>
      </c>
      <c r="E1478" s="34">
        <v>2609</v>
      </c>
      <c r="F1478" s="43">
        <v>27.6</v>
      </c>
    </row>
    <row r="1479" spans="1:6" x14ac:dyDescent="0.2">
      <c r="A1479" s="34">
        <v>1</v>
      </c>
      <c r="B1479" s="34">
        <v>374</v>
      </c>
      <c r="C1479" s="34">
        <v>2</v>
      </c>
      <c r="D1479" s="34">
        <v>71</v>
      </c>
      <c r="E1479" s="34">
        <v>2570</v>
      </c>
      <c r="F1479" s="43">
        <v>27.62</v>
      </c>
    </row>
    <row r="1480" spans="1:6" x14ac:dyDescent="0.2">
      <c r="A1480" s="41">
        <v>1</v>
      </c>
      <c r="B1480" s="41">
        <v>374</v>
      </c>
      <c r="C1480" s="41">
        <v>2</v>
      </c>
      <c r="D1480" s="34">
        <v>64</v>
      </c>
      <c r="E1480" s="41">
        <v>2320</v>
      </c>
      <c r="F1480" s="43">
        <v>27.58</v>
      </c>
    </row>
    <row r="1481" spans="1:6" x14ac:dyDescent="0.2">
      <c r="A1481" s="41">
        <v>1</v>
      </c>
      <c r="B1481" s="41">
        <v>374</v>
      </c>
      <c r="C1481" s="41">
        <v>2</v>
      </c>
      <c r="D1481" s="34">
        <v>63</v>
      </c>
      <c r="E1481" s="41">
        <v>2285</v>
      </c>
      <c r="F1481" s="43">
        <v>27.59</v>
      </c>
    </row>
    <row r="1482" spans="1:6" x14ac:dyDescent="0.2">
      <c r="A1482" s="41">
        <v>1</v>
      </c>
      <c r="B1482" s="41">
        <v>374</v>
      </c>
      <c r="C1482" s="41">
        <v>2</v>
      </c>
      <c r="D1482" s="34">
        <v>62</v>
      </c>
      <c r="E1482" s="41">
        <v>2250</v>
      </c>
      <c r="F1482" s="43">
        <v>27.56</v>
      </c>
    </row>
    <row r="1483" spans="1:6" x14ac:dyDescent="0.2">
      <c r="A1483" s="34">
        <v>1</v>
      </c>
      <c r="B1483" s="34">
        <v>373</v>
      </c>
      <c r="C1483" s="34">
        <v>3</v>
      </c>
      <c r="D1483" s="34">
        <v>54</v>
      </c>
      <c r="E1483" s="41">
        <v>2002</v>
      </c>
      <c r="F1483" s="43">
        <v>26.97</v>
      </c>
    </row>
    <row r="1484" spans="1:6" x14ac:dyDescent="0.2">
      <c r="A1484" s="34">
        <v>1</v>
      </c>
      <c r="B1484" s="34">
        <v>373</v>
      </c>
      <c r="C1484" s="34">
        <v>3</v>
      </c>
      <c r="D1484" s="34">
        <v>53</v>
      </c>
      <c r="E1484" s="41">
        <v>1970</v>
      </c>
      <c r="F1484" s="43">
        <v>26.91</v>
      </c>
    </row>
    <row r="1485" spans="1:6" x14ac:dyDescent="0.2">
      <c r="A1485" s="34">
        <v>1</v>
      </c>
      <c r="B1485" s="34">
        <v>373</v>
      </c>
      <c r="C1485" s="34">
        <v>3</v>
      </c>
      <c r="D1485" s="34">
        <v>52</v>
      </c>
      <c r="E1485" s="41">
        <v>1937</v>
      </c>
      <c r="F1485" s="43">
        <v>26.84</v>
      </c>
    </row>
    <row r="1486" spans="1:6" x14ac:dyDescent="0.2">
      <c r="A1486" s="34">
        <v>1</v>
      </c>
      <c r="B1486" s="34">
        <v>373</v>
      </c>
      <c r="C1486" s="34">
        <v>3</v>
      </c>
      <c r="D1486" s="34">
        <v>51</v>
      </c>
      <c r="E1486" s="41">
        <v>1905</v>
      </c>
      <c r="F1486" s="43">
        <v>26.77</v>
      </c>
    </row>
    <row r="1487" spans="1:6" x14ac:dyDescent="0.2">
      <c r="A1487" s="34">
        <v>1</v>
      </c>
      <c r="B1487" s="34">
        <v>373</v>
      </c>
      <c r="C1487" s="34">
        <v>3</v>
      </c>
      <c r="D1487" s="34">
        <v>50</v>
      </c>
      <c r="E1487" s="41">
        <v>1873</v>
      </c>
      <c r="F1487" s="43">
        <v>26.69</v>
      </c>
    </row>
    <row r="1488" spans="1:6" x14ac:dyDescent="0.2">
      <c r="A1488" s="34">
        <v>1</v>
      </c>
      <c r="B1488" s="34">
        <v>373</v>
      </c>
      <c r="C1488" s="34">
        <v>3</v>
      </c>
      <c r="D1488" s="34">
        <v>49</v>
      </c>
      <c r="E1488" s="41">
        <v>1842</v>
      </c>
      <c r="F1488" s="43">
        <v>26.61</v>
      </c>
    </row>
    <row r="1489" spans="1:6" x14ac:dyDescent="0.2">
      <c r="A1489" s="34">
        <v>1</v>
      </c>
      <c r="B1489" s="34">
        <v>373</v>
      </c>
      <c r="C1489" s="34">
        <v>2</v>
      </c>
      <c r="D1489" s="34">
        <v>88</v>
      </c>
      <c r="E1489" s="34">
        <v>0</v>
      </c>
      <c r="F1489" s="43">
        <v>0</v>
      </c>
    </row>
    <row r="1490" spans="1:6" x14ac:dyDescent="0.2">
      <c r="A1490" s="34">
        <v>1</v>
      </c>
      <c r="B1490" s="34">
        <v>373</v>
      </c>
      <c r="C1490" s="34">
        <v>2</v>
      </c>
      <c r="D1490" s="34">
        <v>87</v>
      </c>
      <c r="E1490" s="34">
        <v>0</v>
      </c>
      <c r="F1490" s="43">
        <v>0</v>
      </c>
    </row>
    <row r="1491" spans="1:6" x14ac:dyDescent="0.2">
      <c r="A1491" s="34">
        <v>1</v>
      </c>
      <c r="B1491" s="34">
        <v>373</v>
      </c>
      <c r="C1491" s="34">
        <v>2</v>
      </c>
      <c r="D1491" s="34">
        <v>86</v>
      </c>
      <c r="E1491" s="34">
        <v>0</v>
      </c>
      <c r="F1491" s="43">
        <v>0</v>
      </c>
    </row>
    <row r="1492" spans="1:6" x14ac:dyDescent="0.2">
      <c r="A1492" s="34">
        <v>1</v>
      </c>
      <c r="B1492" s="34">
        <v>373</v>
      </c>
      <c r="C1492" s="34">
        <v>2</v>
      </c>
      <c r="D1492" s="34">
        <v>85</v>
      </c>
      <c r="E1492" s="34">
        <v>0</v>
      </c>
      <c r="F1492" s="43">
        <v>0</v>
      </c>
    </row>
    <row r="1493" spans="1:6" x14ac:dyDescent="0.2">
      <c r="A1493" s="34">
        <v>1</v>
      </c>
      <c r="B1493" s="34">
        <v>373</v>
      </c>
      <c r="C1493" s="34">
        <v>2</v>
      </c>
      <c r="D1493" s="34">
        <v>84</v>
      </c>
      <c r="E1493" s="34">
        <v>0</v>
      </c>
      <c r="F1493" s="43">
        <v>0</v>
      </c>
    </row>
    <row r="1494" spans="1:6" x14ac:dyDescent="0.2">
      <c r="A1494" s="41">
        <v>1</v>
      </c>
      <c r="B1494" s="41">
        <v>373</v>
      </c>
      <c r="C1494" s="41">
        <v>2</v>
      </c>
      <c r="D1494" s="34">
        <v>83</v>
      </c>
      <c r="E1494" s="34">
        <v>3065</v>
      </c>
      <c r="F1494" s="43">
        <v>27.08</v>
      </c>
    </row>
    <row r="1495" spans="1:6" x14ac:dyDescent="0.2">
      <c r="A1495" s="41">
        <v>1</v>
      </c>
      <c r="B1495" s="41">
        <v>373</v>
      </c>
      <c r="C1495" s="41">
        <v>2</v>
      </c>
      <c r="D1495" s="34">
        <v>82</v>
      </c>
      <c r="E1495" s="34">
        <v>3022</v>
      </c>
      <c r="F1495" s="43">
        <v>27.13</v>
      </c>
    </row>
    <row r="1496" spans="1:6" x14ac:dyDescent="0.2">
      <c r="A1496" s="41">
        <v>1</v>
      </c>
      <c r="B1496" s="41">
        <v>373</v>
      </c>
      <c r="C1496" s="41">
        <v>2</v>
      </c>
      <c r="D1496" s="34">
        <v>81</v>
      </c>
      <c r="E1496" s="34">
        <v>2980</v>
      </c>
      <c r="F1496" s="43">
        <v>27.18</v>
      </c>
    </row>
    <row r="1497" spans="1:6" x14ac:dyDescent="0.2">
      <c r="A1497" s="41">
        <v>1</v>
      </c>
      <c r="B1497" s="41">
        <v>373</v>
      </c>
      <c r="C1497" s="41">
        <v>2</v>
      </c>
      <c r="D1497" s="34">
        <v>80</v>
      </c>
      <c r="E1497" s="34">
        <v>2938</v>
      </c>
      <c r="F1497" s="43">
        <v>27.23</v>
      </c>
    </row>
    <row r="1498" spans="1:6" x14ac:dyDescent="0.2">
      <c r="A1498" s="41">
        <v>1</v>
      </c>
      <c r="B1498" s="41">
        <v>373</v>
      </c>
      <c r="C1498" s="41">
        <v>2</v>
      </c>
      <c r="D1498" s="34">
        <v>79</v>
      </c>
      <c r="E1498" s="34">
        <v>2896</v>
      </c>
      <c r="F1498" s="43">
        <v>27.28</v>
      </c>
    </row>
    <row r="1499" spans="1:6" x14ac:dyDescent="0.2">
      <c r="A1499" s="41">
        <v>1</v>
      </c>
      <c r="B1499" s="41">
        <v>373</v>
      </c>
      <c r="C1499" s="41">
        <v>2</v>
      </c>
      <c r="D1499" s="34">
        <v>78</v>
      </c>
      <c r="E1499" s="34">
        <v>2855</v>
      </c>
      <c r="F1499" s="43">
        <v>27.32</v>
      </c>
    </row>
    <row r="1500" spans="1:6" x14ac:dyDescent="0.2">
      <c r="A1500" s="41">
        <v>1</v>
      </c>
      <c r="B1500" s="41">
        <v>373</v>
      </c>
      <c r="C1500" s="41">
        <v>2</v>
      </c>
      <c r="D1500" s="34">
        <v>77</v>
      </c>
      <c r="E1500" s="34">
        <v>2814</v>
      </c>
      <c r="F1500" s="43">
        <v>27.36</v>
      </c>
    </row>
    <row r="1501" spans="1:6" x14ac:dyDescent="0.2">
      <c r="A1501" s="41">
        <v>1</v>
      </c>
      <c r="B1501" s="41">
        <v>373</v>
      </c>
      <c r="C1501" s="41">
        <v>2</v>
      </c>
      <c r="D1501" s="34">
        <v>76</v>
      </c>
      <c r="E1501" s="34">
        <v>2774</v>
      </c>
      <c r="F1501" s="43">
        <v>27.4</v>
      </c>
    </row>
    <row r="1502" spans="1:6" x14ac:dyDescent="0.2">
      <c r="A1502" s="41">
        <v>1</v>
      </c>
      <c r="B1502" s="41">
        <v>373</v>
      </c>
      <c r="C1502" s="41">
        <v>2</v>
      </c>
      <c r="D1502" s="34">
        <v>75</v>
      </c>
      <c r="E1502" s="41">
        <v>2734</v>
      </c>
      <c r="F1502" s="43">
        <v>27.44</v>
      </c>
    </row>
    <row r="1503" spans="1:6" x14ac:dyDescent="0.2">
      <c r="A1503" s="41">
        <v>1</v>
      </c>
      <c r="B1503" s="41">
        <v>373</v>
      </c>
      <c r="C1503" s="41">
        <v>2</v>
      </c>
      <c r="D1503" s="34">
        <v>74</v>
      </c>
      <c r="E1503" s="41">
        <v>2694</v>
      </c>
      <c r="F1503" s="43">
        <v>27.47</v>
      </c>
    </row>
    <row r="1504" spans="1:6" x14ac:dyDescent="0.2">
      <c r="A1504" s="41">
        <v>1</v>
      </c>
      <c r="B1504" s="41">
        <v>373</v>
      </c>
      <c r="C1504" s="41">
        <v>2</v>
      </c>
      <c r="D1504" s="34">
        <v>73</v>
      </c>
      <c r="E1504" s="41">
        <v>2655</v>
      </c>
      <c r="F1504" s="43">
        <v>27.5</v>
      </c>
    </row>
    <row r="1505" spans="1:6" x14ac:dyDescent="0.2">
      <c r="A1505" s="41">
        <v>1</v>
      </c>
      <c r="B1505" s="41">
        <v>373</v>
      </c>
      <c r="C1505" s="41">
        <v>2</v>
      </c>
      <c r="D1505" s="34">
        <v>72</v>
      </c>
      <c r="E1505" s="41">
        <v>2616</v>
      </c>
      <c r="F1505" s="43">
        <v>27.52</v>
      </c>
    </row>
    <row r="1506" spans="1:6" x14ac:dyDescent="0.2">
      <c r="A1506" s="41">
        <v>1</v>
      </c>
      <c r="B1506" s="41">
        <v>373</v>
      </c>
      <c r="C1506" s="41">
        <v>2</v>
      </c>
      <c r="D1506" s="34">
        <v>71</v>
      </c>
      <c r="E1506" s="41">
        <v>2578</v>
      </c>
      <c r="F1506" s="43">
        <v>27.54</v>
      </c>
    </row>
    <row r="1507" spans="1:6" x14ac:dyDescent="0.2">
      <c r="A1507" s="41">
        <v>1</v>
      </c>
      <c r="B1507" s="41">
        <v>373</v>
      </c>
      <c r="C1507" s="41">
        <v>2</v>
      </c>
      <c r="D1507" s="34">
        <v>70</v>
      </c>
      <c r="E1507" s="41">
        <v>2540</v>
      </c>
      <c r="F1507" s="43">
        <v>27.56</v>
      </c>
    </row>
    <row r="1508" spans="1:6" x14ac:dyDescent="0.2">
      <c r="A1508" s="41">
        <v>1</v>
      </c>
      <c r="B1508" s="41">
        <v>373</v>
      </c>
      <c r="C1508" s="41">
        <v>2</v>
      </c>
      <c r="D1508" s="41">
        <v>69</v>
      </c>
      <c r="E1508" s="41">
        <v>2502</v>
      </c>
      <c r="F1508" s="43">
        <v>27.58</v>
      </c>
    </row>
    <row r="1509" spans="1:6" x14ac:dyDescent="0.2">
      <c r="A1509" s="41">
        <v>1</v>
      </c>
      <c r="B1509" s="41">
        <v>373</v>
      </c>
      <c r="C1509" s="41">
        <v>2</v>
      </c>
      <c r="D1509" s="41">
        <v>68</v>
      </c>
      <c r="E1509" s="41">
        <v>2465</v>
      </c>
      <c r="F1509" s="43">
        <v>27.59</v>
      </c>
    </row>
    <row r="1510" spans="1:6" x14ac:dyDescent="0.2">
      <c r="A1510" s="41">
        <v>1</v>
      </c>
      <c r="B1510" s="41">
        <v>373</v>
      </c>
      <c r="C1510" s="41">
        <v>2</v>
      </c>
      <c r="D1510" s="41">
        <v>67</v>
      </c>
      <c r="E1510" s="41">
        <v>2428</v>
      </c>
      <c r="F1510" s="43">
        <v>27.59</v>
      </c>
    </row>
    <row r="1511" spans="1:6" x14ac:dyDescent="0.2">
      <c r="A1511" s="41">
        <v>1</v>
      </c>
      <c r="B1511" s="41">
        <v>373</v>
      </c>
      <c r="C1511" s="41">
        <v>2</v>
      </c>
      <c r="D1511" s="41">
        <v>66</v>
      </c>
      <c r="E1511" s="41">
        <v>2392</v>
      </c>
      <c r="F1511" s="43">
        <v>27.59</v>
      </c>
    </row>
    <row r="1512" spans="1:6" x14ac:dyDescent="0.2">
      <c r="A1512" s="41">
        <v>1</v>
      </c>
      <c r="B1512" s="41">
        <v>373</v>
      </c>
      <c r="C1512" s="41">
        <v>2</v>
      </c>
      <c r="D1512" s="41">
        <v>65</v>
      </c>
      <c r="E1512" s="41">
        <v>2356</v>
      </c>
      <c r="F1512" s="43">
        <v>27.59</v>
      </c>
    </row>
    <row r="1513" spans="1:6" x14ac:dyDescent="0.2">
      <c r="A1513" s="34">
        <v>1</v>
      </c>
      <c r="B1513" s="34">
        <v>373</v>
      </c>
      <c r="C1513" s="34">
        <v>2</v>
      </c>
      <c r="D1513" s="34">
        <v>64</v>
      </c>
      <c r="E1513" s="34">
        <v>2320</v>
      </c>
      <c r="F1513" s="43">
        <v>27.58</v>
      </c>
    </row>
    <row r="1514" spans="1:6" x14ac:dyDescent="0.2">
      <c r="A1514" s="34">
        <v>1</v>
      </c>
      <c r="B1514" s="34">
        <v>373</v>
      </c>
      <c r="C1514" s="34">
        <v>2</v>
      </c>
      <c r="D1514" s="34">
        <v>63</v>
      </c>
      <c r="E1514" s="34">
        <v>2285</v>
      </c>
      <c r="F1514" s="43">
        <v>27.57</v>
      </c>
    </row>
    <row r="1515" spans="1:6" x14ac:dyDescent="0.2">
      <c r="A1515" s="34">
        <v>1</v>
      </c>
      <c r="B1515" s="34">
        <v>373</v>
      </c>
      <c r="C1515" s="34">
        <v>2</v>
      </c>
      <c r="D1515" s="34">
        <v>62</v>
      </c>
      <c r="E1515" s="34">
        <v>2250</v>
      </c>
      <c r="F1515" s="43">
        <v>27.56</v>
      </c>
    </row>
    <row r="1516" spans="1:6" x14ac:dyDescent="0.2">
      <c r="A1516" s="34">
        <v>1</v>
      </c>
      <c r="B1516" s="34">
        <v>373</v>
      </c>
      <c r="C1516" s="34">
        <v>2</v>
      </c>
      <c r="D1516" s="34">
        <v>61</v>
      </c>
      <c r="E1516" s="34">
        <v>2215</v>
      </c>
      <c r="F1516" s="43">
        <v>27.53</v>
      </c>
    </row>
    <row r="1517" spans="1:6" x14ac:dyDescent="0.2">
      <c r="A1517" s="34">
        <v>1</v>
      </c>
      <c r="B1517" s="34">
        <v>373</v>
      </c>
      <c r="C1517" s="34">
        <v>2</v>
      </c>
      <c r="D1517" s="34">
        <v>60</v>
      </c>
      <c r="E1517" s="34">
        <v>2181</v>
      </c>
      <c r="F1517" s="43">
        <v>27.51</v>
      </c>
    </row>
    <row r="1518" spans="1:6" x14ac:dyDescent="0.2">
      <c r="A1518" s="34">
        <v>1</v>
      </c>
      <c r="B1518" s="34">
        <v>373</v>
      </c>
      <c r="C1518" s="34">
        <v>2</v>
      </c>
      <c r="D1518" s="34">
        <v>59</v>
      </c>
      <c r="E1518" s="34">
        <v>2147</v>
      </c>
      <c r="F1518" s="43">
        <v>27.48</v>
      </c>
    </row>
    <row r="1519" spans="1:6" x14ac:dyDescent="0.2">
      <c r="A1519" s="34">
        <v>1</v>
      </c>
      <c r="B1519" s="34">
        <v>373</v>
      </c>
      <c r="C1519" s="34">
        <v>1</v>
      </c>
      <c r="D1519" s="34">
        <v>85</v>
      </c>
      <c r="E1519" s="34">
        <v>0</v>
      </c>
      <c r="F1519" s="43">
        <v>0</v>
      </c>
    </row>
    <row r="1520" spans="1:6" x14ac:dyDescent="0.2">
      <c r="A1520" s="34">
        <v>1</v>
      </c>
      <c r="B1520" s="34">
        <v>373</v>
      </c>
      <c r="C1520" s="34">
        <v>1</v>
      </c>
      <c r="D1520" s="34">
        <v>84</v>
      </c>
      <c r="E1520" s="34">
        <v>3050</v>
      </c>
      <c r="F1520" s="43">
        <v>27.55</v>
      </c>
    </row>
    <row r="1521" spans="1:6" x14ac:dyDescent="0.2">
      <c r="A1521" s="34">
        <v>1</v>
      </c>
      <c r="B1521" s="34">
        <v>373</v>
      </c>
      <c r="C1521" s="34">
        <v>1</v>
      </c>
      <c r="D1521" s="34">
        <v>83</v>
      </c>
      <c r="E1521" s="34">
        <v>3009</v>
      </c>
      <c r="F1521" s="43">
        <v>27.58</v>
      </c>
    </row>
    <row r="1522" spans="1:6" x14ac:dyDescent="0.2">
      <c r="A1522" s="34">
        <v>1</v>
      </c>
      <c r="B1522" s="34">
        <v>373</v>
      </c>
      <c r="C1522" s="34">
        <v>1</v>
      </c>
      <c r="D1522" s="34">
        <v>82</v>
      </c>
      <c r="E1522" s="34">
        <v>2969</v>
      </c>
      <c r="F1522" s="43">
        <v>27.66</v>
      </c>
    </row>
    <row r="1523" spans="1:6" x14ac:dyDescent="0.2">
      <c r="A1523" s="41">
        <v>1</v>
      </c>
      <c r="B1523" s="41">
        <v>373</v>
      </c>
      <c r="C1523" s="41">
        <v>1</v>
      </c>
      <c r="D1523" s="34">
        <v>81</v>
      </c>
      <c r="E1523" s="34">
        <v>2929</v>
      </c>
      <c r="F1523" s="43">
        <v>27.66</v>
      </c>
    </row>
    <row r="1524" spans="1:6" x14ac:dyDescent="0.2">
      <c r="A1524" s="41">
        <v>1</v>
      </c>
      <c r="B1524" s="41">
        <v>373</v>
      </c>
      <c r="C1524" s="41">
        <v>1</v>
      </c>
      <c r="D1524" s="34">
        <v>80</v>
      </c>
      <c r="E1524" s="34">
        <v>2889</v>
      </c>
      <c r="F1524" s="43">
        <v>27.69</v>
      </c>
    </row>
    <row r="1525" spans="1:6" x14ac:dyDescent="0.2">
      <c r="A1525" s="41">
        <v>1</v>
      </c>
      <c r="B1525" s="41">
        <v>373</v>
      </c>
      <c r="C1525" s="41">
        <v>1</v>
      </c>
      <c r="D1525" s="34">
        <v>79</v>
      </c>
      <c r="E1525" s="34">
        <v>2849</v>
      </c>
      <c r="F1525" s="43">
        <v>27.73</v>
      </c>
    </row>
    <row r="1526" spans="1:6" x14ac:dyDescent="0.2">
      <c r="A1526" s="41">
        <v>1</v>
      </c>
      <c r="B1526" s="41">
        <v>373</v>
      </c>
      <c r="C1526" s="41">
        <v>1</v>
      </c>
      <c r="D1526" s="34">
        <v>78</v>
      </c>
      <c r="E1526" s="34">
        <v>2810</v>
      </c>
      <c r="F1526" s="43">
        <v>27.76</v>
      </c>
    </row>
    <row r="1527" spans="1:6" x14ac:dyDescent="0.2">
      <c r="A1527" s="41">
        <v>1</v>
      </c>
      <c r="B1527" s="41">
        <v>373</v>
      </c>
      <c r="C1527" s="41">
        <v>1</v>
      </c>
      <c r="D1527" s="34">
        <v>77</v>
      </c>
      <c r="E1527" s="34">
        <v>2771</v>
      </c>
      <c r="F1527" s="43">
        <v>27.78</v>
      </c>
    </row>
    <row r="1528" spans="1:6" x14ac:dyDescent="0.2">
      <c r="A1528" s="41">
        <v>1</v>
      </c>
      <c r="B1528" s="41">
        <v>373</v>
      </c>
      <c r="C1528" s="41">
        <v>1</v>
      </c>
      <c r="D1528" s="34">
        <v>76</v>
      </c>
      <c r="E1528" s="34">
        <v>2733</v>
      </c>
      <c r="F1528" s="43">
        <v>27.81</v>
      </c>
    </row>
    <row r="1529" spans="1:6" x14ac:dyDescent="0.2">
      <c r="A1529" s="41">
        <v>1</v>
      </c>
      <c r="B1529" s="41">
        <v>373</v>
      </c>
      <c r="C1529" s="41">
        <v>1</v>
      </c>
      <c r="D1529" s="34">
        <v>75</v>
      </c>
      <c r="E1529" s="34">
        <v>2694</v>
      </c>
      <c r="F1529" s="43">
        <v>27.84</v>
      </c>
    </row>
    <row r="1530" spans="1:6" x14ac:dyDescent="0.2">
      <c r="A1530" s="41">
        <v>1</v>
      </c>
      <c r="B1530" s="41">
        <v>373</v>
      </c>
      <c r="C1530" s="41">
        <v>1</v>
      </c>
      <c r="D1530" s="34">
        <v>74</v>
      </c>
      <c r="E1530" s="34">
        <v>2656</v>
      </c>
      <c r="F1530" s="43">
        <v>27.86</v>
      </c>
    </row>
    <row r="1531" spans="1:6" x14ac:dyDescent="0.2">
      <c r="A1531" s="34">
        <v>1</v>
      </c>
      <c r="B1531" s="34">
        <v>372</v>
      </c>
      <c r="C1531" s="34">
        <v>3</v>
      </c>
      <c r="D1531" s="34">
        <v>60</v>
      </c>
      <c r="E1531" s="34">
        <v>2210</v>
      </c>
      <c r="F1531" s="43">
        <v>27.15</v>
      </c>
    </row>
    <row r="1532" spans="1:6" x14ac:dyDescent="0.2">
      <c r="A1532" s="34">
        <v>1</v>
      </c>
      <c r="B1532" s="34">
        <v>372</v>
      </c>
      <c r="C1532" s="34">
        <v>3</v>
      </c>
      <c r="D1532" s="34">
        <f>D1531-1</f>
        <v>59</v>
      </c>
      <c r="E1532" s="34">
        <v>2175</v>
      </c>
      <c r="F1532" s="43">
        <v>27.12</v>
      </c>
    </row>
    <row r="1533" spans="1:6" x14ac:dyDescent="0.2">
      <c r="A1533" s="34">
        <v>1</v>
      </c>
      <c r="B1533" s="34">
        <v>372</v>
      </c>
      <c r="C1533" s="34">
        <v>3</v>
      </c>
      <c r="D1533" s="34">
        <f>D1532-1</f>
        <v>58</v>
      </c>
      <c r="E1533" s="34">
        <v>2141</v>
      </c>
      <c r="F1533" s="43">
        <v>27.09</v>
      </c>
    </row>
    <row r="1534" spans="1:6" x14ac:dyDescent="0.2">
      <c r="A1534" s="34">
        <v>1</v>
      </c>
      <c r="B1534" s="34">
        <v>372</v>
      </c>
      <c r="C1534" s="34">
        <v>3</v>
      </c>
      <c r="D1534" s="34">
        <f>D1533-1</f>
        <v>57</v>
      </c>
      <c r="E1534" s="34">
        <v>2107</v>
      </c>
      <c r="F1534" s="43">
        <v>27.05</v>
      </c>
    </row>
    <row r="1535" spans="1:6" x14ac:dyDescent="0.2">
      <c r="A1535" s="34">
        <v>1</v>
      </c>
      <c r="B1535" s="34">
        <v>372</v>
      </c>
      <c r="C1535" s="34">
        <v>3</v>
      </c>
      <c r="D1535" s="34">
        <f>D1534-1</f>
        <v>56</v>
      </c>
      <c r="E1535" s="34">
        <v>2073</v>
      </c>
      <c r="F1535" s="43">
        <v>27.01</v>
      </c>
    </row>
    <row r="1536" spans="1:6" x14ac:dyDescent="0.2">
      <c r="A1536" s="34">
        <v>1</v>
      </c>
      <c r="B1536" s="34">
        <v>372</v>
      </c>
      <c r="C1536" s="34">
        <v>3</v>
      </c>
      <c r="D1536" s="34">
        <f>D1535-1</f>
        <v>55</v>
      </c>
      <c r="E1536" s="34">
        <v>2040</v>
      </c>
      <c r="F1536" s="43">
        <v>26.96</v>
      </c>
    </row>
    <row r="1537" spans="1:6" x14ac:dyDescent="0.2">
      <c r="A1537" s="34">
        <v>1</v>
      </c>
      <c r="B1537" s="34">
        <v>372</v>
      </c>
      <c r="C1537" s="34">
        <v>3</v>
      </c>
      <c r="D1537" s="34">
        <v>54</v>
      </c>
      <c r="E1537" s="34">
        <v>2007</v>
      </c>
      <c r="F1537" s="43">
        <v>26.91</v>
      </c>
    </row>
    <row r="1538" spans="1:6" x14ac:dyDescent="0.2">
      <c r="A1538" s="34">
        <v>1</v>
      </c>
      <c r="B1538" s="34">
        <v>372</v>
      </c>
      <c r="C1538" s="34">
        <v>3</v>
      </c>
      <c r="D1538" s="34">
        <v>53</v>
      </c>
      <c r="E1538" s="34">
        <v>1974</v>
      </c>
      <c r="F1538" s="43">
        <v>26.85</v>
      </c>
    </row>
    <row r="1539" spans="1:6" x14ac:dyDescent="0.2">
      <c r="A1539" s="34">
        <v>1</v>
      </c>
      <c r="B1539" s="34">
        <v>372</v>
      </c>
      <c r="C1539" s="34">
        <v>3</v>
      </c>
      <c r="D1539" s="34">
        <v>52</v>
      </c>
      <c r="E1539" s="34">
        <v>1941</v>
      </c>
      <c r="F1539" s="43">
        <v>26.78</v>
      </c>
    </row>
    <row r="1540" spans="1:6" x14ac:dyDescent="0.2">
      <c r="A1540" s="34">
        <v>1</v>
      </c>
      <c r="B1540" s="34">
        <v>372</v>
      </c>
      <c r="C1540" s="34">
        <v>2</v>
      </c>
      <c r="D1540" s="34">
        <v>85</v>
      </c>
      <c r="E1540" s="34">
        <v>0</v>
      </c>
      <c r="F1540" s="43">
        <v>0</v>
      </c>
    </row>
    <row r="1541" spans="1:6" x14ac:dyDescent="0.2">
      <c r="A1541" s="34">
        <v>1</v>
      </c>
      <c r="B1541" s="34">
        <v>372</v>
      </c>
      <c r="C1541" s="34">
        <v>2</v>
      </c>
      <c r="D1541" s="34">
        <v>84</v>
      </c>
      <c r="E1541" s="34">
        <v>0</v>
      </c>
      <c r="F1541" s="43">
        <v>0</v>
      </c>
    </row>
    <row r="1542" spans="1:6" x14ac:dyDescent="0.2">
      <c r="A1542" s="34">
        <v>1</v>
      </c>
      <c r="B1542" s="34">
        <v>372</v>
      </c>
      <c r="C1542" s="34">
        <v>2</v>
      </c>
      <c r="D1542" s="34">
        <v>83</v>
      </c>
      <c r="E1542" s="34">
        <v>0</v>
      </c>
      <c r="F1542" s="43">
        <v>0</v>
      </c>
    </row>
    <row r="1543" spans="1:6" x14ac:dyDescent="0.2">
      <c r="A1543" s="41">
        <v>1</v>
      </c>
      <c r="B1543" s="41">
        <v>372</v>
      </c>
      <c r="C1543" s="41">
        <v>2</v>
      </c>
      <c r="D1543" s="34">
        <v>82</v>
      </c>
      <c r="E1543" s="34">
        <v>3032</v>
      </c>
      <c r="F1543" s="43">
        <v>27.05</v>
      </c>
    </row>
    <row r="1544" spans="1:6" x14ac:dyDescent="0.2">
      <c r="A1544" s="41">
        <v>1</v>
      </c>
      <c r="B1544" s="41">
        <v>372</v>
      </c>
      <c r="C1544" s="41">
        <v>2</v>
      </c>
      <c r="D1544" s="34">
        <v>81</v>
      </c>
      <c r="E1544" s="34">
        <v>2989</v>
      </c>
      <c r="F1544" s="43">
        <v>27.1</v>
      </c>
    </row>
    <row r="1545" spans="1:6" x14ac:dyDescent="0.2">
      <c r="A1545" s="41">
        <v>1</v>
      </c>
      <c r="B1545" s="41">
        <v>372</v>
      </c>
      <c r="C1545" s="41">
        <v>2</v>
      </c>
      <c r="D1545" s="41">
        <v>80</v>
      </c>
      <c r="E1545" s="34">
        <v>2947</v>
      </c>
      <c r="F1545" s="43">
        <v>27.15</v>
      </c>
    </row>
    <row r="1546" spans="1:6" x14ac:dyDescent="0.2">
      <c r="A1546" s="41">
        <v>1</v>
      </c>
      <c r="B1546" s="41">
        <v>372</v>
      </c>
      <c r="C1546" s="41">
        <v>2</v>
      </c>
      <c r="D1546" s="41">
        <v>79</v>
      </c>
      <c r="E1546" s="34">
        <v>2905</v>
      </c>
      <c r="F1546" s="43">
        <v>27.19</v>
      </c>
    </row>
    <row r="1547" spans="1:6" x14ac:dyDescent="0.2">
      <c r="A1547" s="41">
        <v>1</v>
      </c>
      <c r="B1547" s="41">
        <v>372</v>
      </c>
      <c r="C1547" s="41">
        <v>2</v>
      </c>
      <c r="D1547" s="34">
        <v>78</v>
      </c>
      <c r="E1547" s="34">
        <v>2864</v>
      </c>
      <c r="F1547" s="43">
        <v>27.24</v>
      </c>
    </row>
    <row r="1548" spans="1:6" x14ac:dyDescent="0.2">
      <c r="A1548" s="41">
        <v>1</v>
      </c>
      <c r="B1548" s="41">
        <v>372</v>
      </c>
      <c r="C1548" s="41">
        <v>2</v>
      </c>
      <c r="D1548" s="34">
        <v>77</v>
      </c>
      <c r="E1548" s="34">
        <v>2823</v>
      </c>
      <c r="F1548" s="43">
        <v>27.28</v>
      </c>
    </row>
    <row r="1549" spans="1:6" x14ac:dyDescent="0.2">
      <c r="A1549" s="41">
        <v>1</v>
      </c>
      <c r="B1549" s="41">
        <v>372</v>
      </c>
      <c r="C1549" s="41">
        <v>2</v>
      </c>
      <c r="D1549" s="34">
        <v>76</v>
      </c>
      <c r="E1549" s="34">
        <v>2782</v>
      </c>
      <c r="F1549" s="43">
        <v>27.32</v>
      </c>
    </row>
    <row r="1550" spans="1:6" x14ac:dyDescent="0.2">
      <c r="A1550" s="41">
        <v>1</v>
      </c>
      <c r="B1550" s="41">
        <v>372</v>
      </c>
      <c r="C1550" s="41">
        <v>2</v>
      </c>
      <c r="D1550" s="34">
        <v>75</v>
      </c>
      <c r="E1550" s="34">
        <v>2742</v>
      </c>
      <c r="F1550" s="43">
        <v>27.35</v>
      </c>
    </row>
    <row r="1551" spans="1:6" x14ac:dyDescent="0.2">
      <c r="A1551" s="41">
        <v>1</v>
      </c>
      <c r="B1551" s="41">
        <v>372</v>
      </c>
      <c r="C1551" s="41">
        <v>2</v>
      </c>
      <c r="D1551" s="34">
        <v>74</v>
      </c>
      <c r="E1551" s="34">
        <v>2702</v>
      </c>
      <c r="F1551" s="43">
        <v>27.39</v>
      </c>
    </row>
    <row r="1552" spans="1:6" x14ac:dyDescent="0.2">
      <c r="A1552" s="41">
        <v>1</v>
      </c>
      <c r="B1552" s="41">
        <v>372</v>
      </c>
      <c r="C1552" s="41">
        <v>2</v>
      </c>
      <c r="D1552" s="34">
        <v>73</v>
      </c>
      <c r="E1552" s="34">
        <v>2663</v>
      </c>
      <c r="F1552" s="43">
        <v>27.42</v>
      </c>
    </row>
    <row r="1553" spans="1:6" x14ac:dyDescent="0.2">
      <c r="A1553" s="41">
        <v>1</v>
      </c>
      <c r="B1553" s="41">
        <v>372</v>
      </c>
      <c r="C1553" s="41">
        <v>2</v>
      </c>
      <c r="D1553" s="34">
        <v>72</v>
      </c>
      <c r="E1553" s="34">
        <v>2624</v>
      </c>
      <c r="F1553" s="43">
        <v>27.44</v>
      </c>
    </row>
    <row r="1554" spans="1:6" x14ac:dyDescent="0.2">
      <c r="A1554" s="41">
        <v>1</v>
      </c>
      <c r="B1554" s="41">
        <v>372</v>
      </c>
      <c r="C1554" s="41">
        <v>2</v>
      </c>
      <c r="D1554" s="34">
        <v>71</v>
      </c>
      <c r="E1554" s="34">
        <v>2585</v>
      </c>
      <c r="F1554" s="43">
        <v>27.47</v>
      </c>
    </row>
    <row r="1555" spans="1:6" x14ac:dyDescent="0.2">
      <c r="A1555" s="41">
        <v>1</v>
      </c>
      <c r="B1555" s="41">
        <v>372</v>
      </c>
      <c r="C1555" s="41">
        <v>2</v>
      </c>
      <c r="D1555" s="34">
        <v>70</v>
      </c>
      <c r="E1555" s="34">
        <v>2547</v>
      </c>
      <c r="F1555" s="43">
        <v>27.49</v>
      </c>
    </row>
    <row r="1556" spans="1:6" x14ac:dyDescent="0.2">
      <c r="A1556" s="41">
        <v>1</v>
      </c>
      <c r="B1556" s="41">
        <v>372</v>
      </c>
      <c r="C1556" s="41">
        <v>2</v>
      </c>
      <c r="D1556" s="34">
        <v>69</v>
      </c>
      <c r="E1556" s="34">
        <v>2509</v>
      </c>
      <c r="F1556" s="43">
        <v>27.5</v>
      </c>
    </row>
    <row r="1557" spans="1:6" x14ac:dyDescent="0.2">
      <c r="A1557" s="41">
        <v>1</v>
      </c>
      <c r="B1557" s="41">
        <v>372</v>
      </c>
      <c r="C1557" s="41">
        <v>2</v>
      </c>
      <c r="D1557" s="34">
        <v>68</v>
      </c>
      <c r="E1557" s="34">
        <v>2472</v>
      </c>
      <c r="F1557" s="43">
        <v>27.51</v>
      </c>
    </row>
    <row r="1558" spans="1:6" x14ac:dyDescent="0.2">
      <c r="A1558" s="41">
        <v>1</v>
      </c>
      <c r="B1558" s="41">
        <v>372</v>
      </c>
      <c r="C1558" s="41">
        <v>2</v>
      </c>
      <c r="D1558" s="34">
        <v>67</v>
      </c>
      <c r="E1558" s="34">
        <v>2435</v>
      </c>
      <c r="F1558" s="43">
        <v>27.52</v>
      </c>
    </row>
    <row r="1559" spans="1:6" x14ac:dyDescent="0.2">
      <c r="A1559" s="41">
        <v>1</v>
      </c>
      <c r="B1559" s="41">
        <v>372</v>
      </c>
      <c r="C1559" s="41">
        <v>2</v>
      </c>
      <c r="D1559" s="34">
        <v>66</v>
      </c>
      <c r="E1559" s="34">
        <v>2398</v>
      </c>
      <c r="F1559" s="43">
        <v>27.52</v>
      </c>
    </row>
    <row r="1560" spans="1:6" x14ac:dyDescent="0.2">
      <c r="A1560" s="41">
        <v>1</v>
      </c>
      <c r="B1560" s="41">
        <v>372</v>
      </c>
      <c r="C1560" s="41">
        <v>2</v>
      </c>
      <c r="D1560" s="34">
        <v>65</v>
      </c>
      <c r="E1560" s="34">
        <v>2362</v>
      </c>
      <c r="F1560" s="43">
        <v>27.52</v>
      </c>
    </row>
    <row r="1561" spans="1:6" x14ac:dyDescent="0.2">
      <c r="A1561" s="34">
        <v>1</v>
      </c>
      <c r="B1561" s="34">
        <v>372</v>
      </c>
      <c r="C1561" s="34">
        <v>2</v>
      </c>
      <c r="D1561" s="34">
        <v>64</v>
      </c>
      <c r="E1561" s="41">
        <v>2326</v>
      </c>
      <c r="F1561" s="43">
        <v>27.51</v>
      </c>
    </row>
    <row r="1562" spans="1:6" x14ac:dyDescent="0.2">
      <c r="A1562" s="41">
        <v>1</v>
      </c>
      <c r="B1562" s="41">
        <v>372</v>
      </c>
      <c r="C1562" s="41">
        <v>2</v>
      </c>
      <c r="D1562" s="34">
        <v>63</v>
      </c>
      <c r="E1562" s="41">
        <v>2296</v>
      </c>
      <c r="F1562" s="43">
        <v>27.43</v>
      </c>
    </row>
    <row r="1563" spans="1:6" x14ac:dyDescent="0.2">
      <c r="A1563" s="41">
        <v>1</v>
      </c>
      <c r="B1563" s="41">
        <v>372</v>
      </c>
      <c r="C1563" s="41">
        <v>2</v>
      </c>
      <c r="D1563" s="34">
        <v>62</v>
      </c>
      <c r="E1563" s="41">
        <v>2261</v>
      </c>
      <c r="F1563" s="43">
        <v>27.42</v>
      </c>
    </row>
    <row r="1564" spans="1:6" x14ac:dyDescent="0.2">
      <c r="A1564" s="41">
        <v>1</v>
      </c>
      <c r="B1564" s="41">
        <v>372</v>
      </c>
      <c r="C1564" s="41">
        <v>2</v>
      </c>
      <c r="D1564" s="34">
        <v>61</v>
      </c>
      <c r="E1564" s="41">
        <v>2226</v>
      </c>
      <c r="F1564" s="43">
        <v>27.4</v>
      </c>
    </row>
    <row r="1565" spans="1:6" x14ac:dyDescent="0.2">
      <c r="A1565" s="34">
        <v>1</v>
      </c>
      <c r="B1565" s="34">
        <v>372</v>
      </c>
      <c r="C1565" s="34">
        <v>2</v>
      </c>
      <c r="D1565" s="34">
        <v>60</v>
      </c>
      <c r="E1565" s="34">
        <v>2186</v>
      </c>
      <c r="F1565" s="43">
        <v>27.44</v>
      </c>
    </row>
    <row r="1566" spans="1:6" x14ac:dyDescent="0.2">
      <c r="A1566" s="34">
        <v>1</v>
      </c>
      <c r="B1566" s="34">
        <v>372</v>
      </c>
      <c r="C1566" s="34">
        <v>2</v>
      </c>
      <c r="D1566" s="34">
        <v>59</v>
      </c>
      <c r="E1566" s="34">
        <v>2152</v>
      </c>
      <c r="F1566" s="43">
        <v>27.41</v>
      </c>
    </row>
    <row r="1567" spans="1:6" x14ac:dyDescent="0.2">
      <c r="A1567" s="34">
        <v>1</v>
      </c>
      <c r="B1567" s="34">
        <v>372</v>
      </c>
      <c r="C1567" s="34">
        <v>2</v>
      </c>
      <c r="D1567" s="34">
        <v>58</v>
      </c>
      <c r="E1567" s="34">
        <v>2119</v>
      </c>
      <c r="F1567" s="43">
        <v>27.38</v>
      </c>
    </row>
    <row r="1568" spans="1:6" x14ac:dyDescent="0.2">
      <c r="A1568" s="34">
        <v>1</v>
      </c>
      <c r="B1568" s="34">
        <v>372</v>
      </c>
      <c r="C1568" s="34">
        <v>2</v>
      </c>
      <c r="D1568" s="34">
        <v>57</v>
      </c>
      <c r="E1568" s="34">
        <v>2085</v>
      </c>
      <c r="F1568" s="43">
        <v>27.33</v>
      </c>
    </row>
    <row r="1569" spans="1:6" x14ac:dyDescent="0.2">
      <c r="A1569" s="34">
        <v>1</v>
      </c>
      <c r="B1569" s="34">
        <v>372</v>
      </c>
      <c r="C1569" s="34">
        <v>2</v>
      </c>
      <c r="D1569" s="34">
        <v>56</v>
      </c>
      <c r="E1569" s="34">
        <v>2052</v>
      </c>
      <c r="F1569" s="43">
        <v>27.29</v>
      </c>
    </row>
    <row r="1570" spans="1:6" x14ac:dyDescent="0.2">
      <c r="A1570" s="34">
        <v>1</v>
      </c>
      <c r="B1570" s="34">
        <v>372</v>
      </c>
      <c r="C1570" s="34">
        <v>2</v>
      </c>
      <c r="D1570" s="34">
        <v>55</v>
      </c>
      <c r="E1570" s="34">
        <v>2019</v>
      </c>
      <c r="F1570" s="43">
        <v>27.24</v>
      </c>
    </row>
    <row r="1571" spans="1:6" x14ac:dyDescent="0.2">
      <c r="A1571" s="34">
        <v>1</v>
      </c>
      <c r="B1571" s="34">
        <v>372</v>
      </c>
      <c r="C1571" s="34">
        <v>2</v>
      </c>
      <c r="D1571" s="34">
        <v>54</v>
      </c>
      <c r="E1571" s="34">
        <v>1987</v>
      </c>
      <c r="F1571" s="43">
        <v>27.18</v>
      </c>
    </row>
    <row r="1572" spans="1:6" x14ac:dyDescent="0.2">
      <c r="A1572" s="34">
        <v>1</v>
      </c>
      <c r="B1572" s="34">
        <v>372</v>
      </c>
      <c r="C1572" s="34">
        <v>2</v>
      </c>
      <c r="D1572" s="34">
        <v>53</v>
      </c>
      <c r="E1572" s="34">
        <v>1955</v>
      </c>
      <c r="F1572" s="43">
        <v>27.11</v>
      </c>
    </row>
    <row r="1573" spans="1:6" x14ac:dyDescent="0.2">
      <c r="A1573" s="34">
        <v>1</v>
      </c>
      <c r="B1573" s="34">
        <v>372</v>
      </c>
      <c r="C1573" s="34">
        <v>2</v>
      </c>
      <c r="D1573" s="34">
        <v>52</v>
      </c>
      <c r="E1573" s="34">
        <v>1923</v>
      </c>
      <c r="F1573" s="43">
        <v>27.04</v>
      </c>
    </row>
    <row r="1574" spans="1:6" x14ac:dyDescent="0.2">
      <c r="A1574" s="34">
        <v>1</v>
      </c>
      <c r="B1574" s="34">
        <v>372</v>
      </c>
      <c r="C1574" s="34">
        <v>2</v>
      </c>
      <c r="D1574" s="34">
        <v>51</v>
      </c>
      <c r="E1574" s="34">
        <v>1891</v>
      </c>
      <c r="F1574" s="43">
        <v>26.97</v>
      </c>
    </row>
    <row r="1575" spans="1:6" x14ac:dyDescent="0.2">
      <c r="A1575" s="34">
        <v>1</v>
      </c>
      <c r="B1575" s="34">
        <v>372</v>
      </c>
      <c r="C1575" s="34">
        <v>2</v>
      </c>
      <c r="D1575" s="34">
        <v>50</v>
      </c>
      <c r="E1575" s="34">
        <v>1860</v>
      </c>
      <c r="F1575" s="43">
        <v>26.89</v>
      </c>
    </row>
    <row r="1576" spans="1:6" x14ac:dyDescent="0.2">
      <c r="A1576" s="34">
        <v>1</v>
      </c>
      <c r="B1576" s="34">
        <v>372</v>
      </c>
      <c r="C1576" s="34">
        <v>2</v>
      </c>
      <c r="D1576" s="34">
        <v>49</v>
      </c>
      <c r="E1576" s="34">
        <v>1828</v>
      </c>
      <c r="F1576" s="43">
        <v>26.8</v>
      </c>
    </row>
    <row r="1577" spans="1:6" x14ac:dyDescent="0.2">
      <c r="A1577" s="34">
        <v>1</v>
      </c>
      <c r="B1577" s="34">
        <v>372</v>
      </c>
      <c r="C1577" s="34">
        <v>1</v>
      </c>
      <c r="D1577" s="34">
        <v>91</v>
      </c>
      <c r="E1577" s="41">
        <v>0</v>
      </c>
      <c r="F1577" s="43">
        <v>0</v>
      </c>
    </row>
    <row r="1578" spans="1:6" x14ac:dyDescent="0.2">
      <c r="A1578" s="34">
        <v>1</v>
      </c>
      <c r="B1578" s="34">
        <v>372</v>
      </c>
      <c r="C1578" s="34">
        <v>1</v>
      </c>
      <c r="D1578" s="34">
        <v>90</v>
      </c>
      <c r="E1578" s="41">
        <v>0</v>
      </c>
      <c r="F1578" s="43">
        <v>0</v>
      </c>
    </row>
    <row r="1579" spans="1:6" x14ac:dyDescent="0.2">
      <c r="A1579" s="34">
        <v>1</v>
      </c>
      <c r="B1579" s="34">
        <v>372</v>
      </c>
      <c r="C1579" s="34">
        <v>1</v>
      </c>
      <c r="D1579" s="34">
        <v>89</v>
      </c>
      <c r="E1579" s="41">
        <v>0</v>
      </c>
      <c r="F1579" s="43">
        <v>0</v>
      </c>
    </row>
    <row r="1580" spans="1:6" x14ac:dyDescent="0.2">
      <c r="A1580" s="34">
        <v>1</v>
      </c>
      <c r="B1580" s="34">
        <v>372</v>
      </c>
      <c r="C1580" s="34">
        <v>1</v>
      </c>
      <c r="D1580" s="34">
        <v>88</v>
      </c>
      <c r="E1580" s="41">
        <v>0</v>
      </c>
      <c r="F1580" s="43">
        <v>0</v>
      </c>
    </row>
    <row r="1581" spans="1:6" x14ac:dyDescent="0.2">
      <c r="A1581" s="34">
        <v>1</v>
      </c>
      <c r="B1581" s="34">
        <v>372</v>
      </c>
      <c r="C1581" s="34">
        <v>1</v>
      </c>
      <c r="D1581" s="34">
        <v>87</v>
      </c>
      <c r="E1581" s="41">
        <v>0</v>
      </c>
      <c r="F1581" s="43">
        <v>0</v>
      </c>
    </row>
    <row r="1582" spans="1:6" x14ac:dyDescent="0.2">
      <c r="A1582" s="34">
        <v>1</v>
      </c>
      <c r="B1582" s="34">
        <v>372</v>
      </c>
      <c r="C1582" s="34">
        <v>1</v>
      </c>
      <c r="D1582" s="34">
        <v>86</v>
      </c>
      <c r="E1582" s="41">
        <v>0</v>
      </c>
      <c r="F1582" s="43">
        <v>0</v>
      </c>
    </row>
    <row r="1583" spans="1:6" x14ac:dyDescent="0.2">
      <c r="A1583" s="34">
        <v>1</v>
      </c>
      <c r="B1583" s="34">
        <v>372</v>
      </c>
      <c r="C1583" s="34">
        <v>1</v>
      </c>
      <c r="D1583" s="34">
        <v>85</v>
      </c>
      <c r="E1583" s="41">
        <v>0</v>
      </c>
      <c r="F1583" s="43">
        <v>0</v>
      </c>
    </row>
    <row r="1584" spans="1:6" x14ac:dyDescent="0.2">
      <c r="A1584" s="34">
        <v>1</v>
      </c>
      <c r="B1584" s="34">
        <v>372</v>
      </c>
      <c r="C1584" s="34">
        <v>1</v>
      </c>
      <c r="D1584" s="34">
        <v>84</v>
      </c>
      <c r="E1584" s="34">
        <v>3060</v>
      </c>
      <c r="F1584" s="43">
        <v>27.46</v>
      </c>
    </row>
    <row r="1585" spans="1:6" x14ac:dyDescent="0.2">
      <c r="A1585" s="34">
        <v>1</v>
      </c>
      <c r="B1585" s="34">
        <v>372</v>
      </c>
      <c r="C1585" s="34">
        <v>1</v>
      </c>
      <c r="D1585" s="34">
        <v>83</v>
      </c>
      <c r="E1585" s="34">
        <v>3019</v>
      </c>
      <c r="F1585" s="43">
        <v>27.49</v>
      </c>
    </row>
    <row r="1586" spans="1:6" x14ac:dyDescent="0.2">
      <c r="A1586" s="34">
        <v>1</v>
      </c>
      <c r="B1586" s="34">
        <v>372</v>
      </c>
      <c r="C1586" s="34">
        <v>1</v>
      </c>
      <c r="D1586" s="34">
        <f t="shared" ref="D1586:D1596" si="17">D1585-1</f>
        <v>82</v>
      </c>
      <c r="E1586" s="34">
        <v>2978</v>
      </c>
      <c r="F1586" s="43">
        <v>27.53</v>
      </c>
    </row>
    <row r="1587" spans="1:6" x14ac:dyDescent="0.2">
      <c r="A1587" s="34">
        <v>1</v>
      </c>
      <c r="B1587" s="34">
        <v>372</v>
      </c>
      <c r="C1587" s="34">
        <v>1</v>
      </c>
      <c r="D1587" s="34">
        <f t="shared" si="17"/>
        <v>81</v>
      </c>
      <c r="E1587" s="34">
        <v>2938</v>
      </c>
      <c r="F1587" s="43">
        <v>27.57</v>
      </c>
    </row>
    <row r="1588" spans="1:6" x14ac:dyDescent="0.2">
      <c r="A1588" s="34">
        <v>1</v>
      </c>
      <c r="B1588" s="34">
        <v>372</v>
      </c>
      <c r="C1588" s="34">
        <v>1</v>
      </c>
      <c r="D1588" s="34">
        <f t="shared" si="17"/>
        <v>80</v>
      </c>
      <c r="E1588" s="34">
        <v>2898</v>
      </c>
      <c r="F1588" s="43">
        <v>27.6</v>
      </c>
    </row>
    <row r="1589" spans="1:6" x14ac:dyDescent="0.2">
      <c r="A1589" s="34">
        <v>1</v>
      </c>
      <c r="B1589" s="34">
        <v>372</v>
      </c>
      <c r="C1589" s="34">
        <v>1</v>
      </c>
      <c r="D1589" s="34">
        <f t="shared" si="17"/>
        <v>79</v>
      </c>
      <c r="E1589" s="34">
        <v>2859</v>
      </c>
      <c r="F1589" s="43">
        <v>27.63</v>
      </c>
    </row>
    <row r="1590" spans="1:6" x14ac:dyDescent="0.2">
      <c r="A1590" s="34">
        <v>1</v>
      </c>
      <c r="B1590" s="34">
        <v>372</v>
      </c>
      <c r="C1590" s="34">
        <v>1</v>
      </c>
      <c r="D1590" s="34">
        <f t="shared" si="17"/>
        <v>78</v>
      </c>
      <c r="E1590" s="34">
        <v>2819</v>
      </c>
      <c r="F1590" s="43">
        <v>27.67</v>
      </c>
    </row>
    <row r="1591" spans="1:6" x14ac:dyDescent="0.2">
      <c r="A1591" s="34">
        <v>1</v>
      </c>
      <c r="B1591" s="34">
        <v>372</v>
      </c>
      <c r="C1591" s="34">
        <v>1</v>
      </c>
      <c r="D1591" s="34">
        <f t="shared" si="17"/>
        <v>77</v>
      </c>
      <c r="E1591" s="34">
        <v>2780</v>
      </c>
      <c r="F1591" s="43">
        <v>27.7</v>
      </c>
    </row>
    <row r="1592" spans="1:6" x14ac:dyDescent="0.2">
      <c r="A1592" s="34">
        <v>1</v>
      </c>
      <c r="B1592" s="34">
        <v>372</v>
      </c>
      <c r="C1592" s="34">
        <v>1</v>
      </c>
      <c r="D1592" s="34">
        <f t="shared" si="17"/>
        <v>76</v>
      </c>
      <c r="E1592" s="34">
        <v>2741</v>
      </c>
      <c r="F1592" s="43">
        <v>27.72</v>
      </c>
    </row>
    <row r="1593" spans="1:6" x14ac:dyDescent="0.2">
      <c r="A1593" s="34">
        <v>1</v>
      </c>
      <c r="B1593" s="34">
        <v>372</v>
      </c>
      <c r="C1593" s="34">
        <v>1</v>
      </c>
      <c r="D1593" s="34">
        <f t="shared" si="17"/>
        <v>75</v>
      </c>
      <c r="E1593" s="34">
        <v>2703</v>
      </c>
      <c r="F1593" s="43">
        <v>27.75</v>
      </c>
    </row>
    <row r="1594" spans="1:6" x14ac:dyDescent="0.2">
      <c r="A1594" s="34">
        <v>1</v>
      </c>
      <c r="B1594" s="34">
        <v>372</v>
      </c>
      <c r="C1594" s="34">
        <v>1</v>
      </c>
      <c r="D1594" s="34">
        <f t="shared" si="17"/>
        <v>74</v>
      </c>
      <c r="E1594" s="34">
        <v>2665</v>
      </c>
      <c r="F1594" s="43">
        <v>27.77</v>
      </c>
    </row>
    <row r="1595" spans="1:6" x14ac:dyDescent="0.2">
      <c r="A1595" s="34">
        <v>1</v>
      </c>
      <c r="B1595" s="34">
        <v>372</v>
      </c>
      <c r="C1595" s="34">
        <v>1</v>
      </c>
      <c r="D1595" s="34">
        <f t="shared" si="17"/>
        <v>73</v>
      </c>
      <c r="E1595" s="34">
        <v>2627</v>
      </c>
      <c r="F1595" s="43">
        <v>27.79</v>
      </c>
    </row>
    <row r="1596" spans="1:6" x14ac:dyDescent="0.2">
      <c r="A1596" s="34">
        <v>1</v>
      </c>
      <c r="B1596" s="34">
        <v>372</v>
      </c>
      <c r="C1596" s="34">
        <v>1</v>
      </c>
      <c r="D1596" s="34">
        <f t="shared" si="17"/>
        <v>72</v>
      </c>
      <c r="E1596" s="34">
        <v>2589</v>
      </c>
      <c r="F1596" s="43">
        <v>27.81</v>
      </c>
    </row>
    <row r="1597" spans="1:6" x14ac:dyDescent="0.2">
      <c r="A1597" s="34">
        <v>1</v>
      </c>
      <c r="B1597" s="34">
        <v>372</v>
      </c>
      <c r="C1597" s="34">
        <v>1</v>
      </c>
      <c r="D1597" s="34">
        <v>71</v>
      </c>
      <c r="E1597" s="34">
        <v>2552</v>
      </c>
      <c r="F1597" s="43">
        <v>27.82</v>
      </c>
    </row>
    <row r="1598" spans="1:6" x14ac:dyDescent="0.2">
      <c r="A1598" s="34">
        <v>1</v>
      </c>
      <c r="B1598" s="34">
        <v>372</v>
      </c>
      <c r="C1598" s="34">
        <v>1</v>
      </c>
      <c r="D1598" s="34">
        <v>70</v>
      </c>
      <c r="E1598" s="34">
        <v>2515</v>
      </c>
      <c r="F1598" s="43">
        <v>27.83</v>
      </c>
    </row>
    <row r="1599" spans="1:6" x14ac:dyDescent="0.2">
      <c r="A1599" s="34">
        <v>1</v>
      </c>
      <c r="B1599" s="34">
        <v>372</v>
      </c>
      <c r="C1599" s="34">
        <v>1</v>
      </c>
      <c r="D1599" s="34">
        <v>69</v>
      </c>
      <c r="E1599" s="34">
        <v>2479</v>
      </c>
      <c r="F1599" s="43">
        <v>27.84</v>
      </c>
    </row>
    <row r="1600" spans="1:6" x14ac:dyDescent="0.2">
      <c r="A1600" s="34">
        <v>1</v>
      </c>
      <c r="B1600" s="34">
        <v>372</v>
      </c>
      <c r="C1600" s="34">
        <v>1</v>
      </c>
      <c r="D1600" s="34">
        <v>68</v>
      </c>
      <c r="E1600" s="34">
        <v>2443</v>
      </c>
      <c r="F1600" s="43">
        <v>27.84</v>
      </c>
    </row>
    <row r="1601" spans="1:6" x14ac:dyDescent="0.2">
      <c r="A1601" s="34">
        <v>1</v>
      </c>
      <c r="B1601" s="34">
        <v>372</v>
      </c>
      <c r="C1601" s="34">
        <v>1</v>
      </c>
      <c r="D1601" s="34">
        <v>67</v>
      </c>
      <c r="E1601" s="34">
        <v>2407</v>
      </c>
      <c r="F1601" s="43">
        <v>27.84</v>
      </c>
    </row>
    <row r="1602" spans="1:6" x14ac:dyDescent="0.2">
      <c r="A1602" s="41">
        <v>1</v>
      </c>
      <c r="B1602" s="41">
        <v>371</v>
      </c>
      <c r="C1602" s="41">
        <v>2</v>
      </c>
      <c r="D1602" s="34">
        <v>82</v>
      </c>
      <c r="E1602" s="41">
        <v>3042</v>
      </c>
      <c r="F1602" s="43">
        <v>26.96</v>
      </c>
    </row>
    <row r="1603" spans="1:6" x14ac:dyDescent="0.2">
      <c r="A1603" s="41">
        <v>1</v>
      </c>
      <c r="B1603" s="41">
        <v>371</v>
      </c>
      <c r="C1603" s="41">
        <v>2</v>
      </c>
      <c r="D1603" s="34">
        <v>81</v>
      </c>
      <c r="E1603" s="41">
        <v>2999</v>
      </c>
      <c r="F1603" s="43">
        <v>27.01</v>
      </c>
    </row>
    <row r="1604" spans="1:6" x14ac:dyDescent="0.2">
      <c r="A1604" s="41">
        <v>1</v>
      </c>
      <c r="B1604" s="41">
        <v>371</v>
      </c>
      <c r="C1604" s="41">
        <v>2</v>
      </c>
      <c r="D1604" s="34">
        <v>80</v>
      </c>
      <c r="E1604" s="41">
        <v>2956</v>
      </c>
      <c r="F1604" s="43">
        <v>27.06</v>
      </c>
    </row>
    <row r="1605" spans="1:6" x14ac:dyDescent="0.2">
      <c r="A1605" s="41">
        <v>1</v>
      </c>
      <c r="B1605" s="41">
        <v>371</v>
      </c>
      <c r="C1605" s="41">
        <v>2</v>
      </c>
      <c r="D1605" s="34">
        <v>79</v>
      </c>
      <c r="E1605" s="41">
        <v>2914</v>
      </c>
      <c r="F1605" s="43">
        <v>27.11</v>
      </c>
    </row>
    <row r="1606" spans="1:6" x14ac:dyDescent="0.2">
      <c r="A1606" s="41">
        <v>1</v>
      </c>
      <c r="B1606" s="41">
        <v>371</v>
      </c>
      <c r="C1606" s="41">
        <v>2</v>
      </c>
      <c r="D1606" s="34">
        <v>78</v>
      </c>
      <c r="E1606" s="41">
        <v>2873</v>
      </c>
      <c r="F1606" s="43">
        <v>27.15</v>
      </c>
    </row>
    <row r="1607" spans="1:6" x14ac:dyDescent="0.2">
      <c r="A1607" s="41">
        <v>1</v>
      </c>
      <c r="B1607" s="41">
        <v>371</v>
      </c>
      <c r="C1607" s="41">
        <v>2</v>
      </c>
      <c r="D1607" s="34">
        <v>77</v>
      </c>
      <c r="E1607" s="41">
        <v>2831</v>
      </c>
      <c r="F1607" s="43">
        <v>27.2</v>
      </c>
    </row>
    <row r="1608" spans="1:6" x14ac:dyDescent="0.2">
      <c r="A1608" s="41">
        <v>1</v>
      </c>
      <c r="B1608" s="41">
        <v>371</v>
      </c>
      <c r="C1608" s="41">
        <v>2</v>
      </c>
      <c r="D1608" s="34">
        <v>76</v>
      </c>
      <c r="E1608" s="41">
        <v>2791</v>
      </c>
      <c r="F1608" s="43">
        <v>27.24</v>
      </c>
    </row>
    <row r="1609" spans="1:6" x14ac:dyDescent="0.2">
      <c r="A1609" s="41">
        <v>1</v>
      </c>
      <c r="B1609" s="41">
        <v>371</v>
      </c>
      <c r="C1609" s="41">
        <v>2</v>
      </c>
      <c r="D1609" s="34">
        <v>75</v>
      </c>
      <c r="E1609" s="41">
        <v>2750</v>
      </c>
      <c r="F1609" s="43">
        <v>27.27</v>
      </c>
    </row>
    <row r="1610" spans="1:6" x14ac:dyDescent="0.2">
      <c r="A1610" s="41">
        <v>1</v>
      </c>
      <c r="B1610" s="41">
        <v>371</v>
      </c>
      <c r="C1610" s="41">
        <v>2</v>
      </c>
      <c r="D1610" s="34">
        <v>74</v>
      </c>
      <c r="E1610" s="41">
        <v>2710</v>
      </c>
      <c r="F1610" s="43">
        <v>27.31</v>
      </c>
    </row>
    <row r="1611" spans="1:6" x14ac:dyDescent="0.2">
      <c r="A1611" s="41">
        <v>1</v>
      </c>
      <c r="B1611" s="41">
        <v>371</v>
      </c>
      <c r="C1611" s="41">
        <v>2</v>
      </c>
      <c r="D1611" s="34">
        <v>73</v>
      </c>
      <c r="E1611" s="41">
        <v>2670</v>
      </c>
      <c r="F1611" s="43">
        <v>27.34</v>
      </c>
    </row>
    <row r="1612" spans="1:6" x14ac:dyDescent="0.2">
      <c r="A1612" s="41">
        <v>1</v>
      </c>
      <c r="B1612" s="41">
        <v>371</v>
      </c>
      <c r="C1612" s="41">
        <v>2</v>
      </c>
      <c r="D1612" s="34">
        <v>72</v>
      </c>
      <c r="E1612" s="41">
        <v>2631</v>
      </c>
      <c r="F1612" s="43">
        <v>27.36</v>
      </c>
    </row>
    <row r="1613" spans="1:6" x14ac:dyDescent="0.2">
      <c r="A1613" s="41">
        <v>1</v>
      </c>
      <c r="B1613" s="41">
        <v>371</v>
      </c>
      <c r="C1613" s="41">
        <v>2</v>
      </c>
      <c r="D1613" s="34">
        <v>71</v>
      </c>
      <c r="E1613" s="41">
        <v>2592</v>
      </c>
      <c r="F1613" s="43">
        <v>27.39</v>
      </c>
    </row>
    <row r="1614" spans="1:6" x14ac:dyDescent="0.2">
      <c r="A1614" s="41">
        <v>1</v>
      </c>
      <c r="B1614" s="41">
        <v>371</v>
      </c>
      <c r="C1614" s="41">
        <v>2</v>
      </c>
      <c r="D1614" s="34">
        <v>70</v>
      </c>
      <c r="E1614" s="41">
        <v>2554</v>
      </c>
      <c r="F1614" s="43">
        <v>27.41</v>
      </c>
    </row>
    <row r="1615" spans="1:6" x14ac:dyDescent="0.2">
      <c r="A1615" s="41">
        <v>1</v>
      </c>
      <c r="B1615" s="41">
        <v>371</v>
      </c>
      <c r="C1615" s="41">
        <v>2</v>
      </c>
      <c r="D1615" s="34">
        <v>69</v>
      </c>
      <c r="E1615" s="41">
        <v>2516</v>
      </c>
      <c r="F1615" s="43">
        <v>27.43</v>
      </c>
    </row>
    <row r="1616" spans="1:6" x14ac:dyDescent="0.2">
      <c r="A1616" s="41">
        <v>1</v>
      </c>
      <c r="B1616" s="41">
        <v>371</v>
      </c>
      <c r="C1616" s="41">
        <v>2</v>
      </c>
      <c r="D1616" s="34">
        <v>68</v>
      </c>
      <c r="E1616" s="41">
        <v>2478</v>
      </c>
      <c r="F1616" s="43">
        <v>27.44</v>
      </c>
    </row>
    <row r="1617" spans="1:6" x14ac:dyDescent="0.2">
      <c r="A1617" s="41">
        <v>1</v>
      </c>
      <c r="B1617" s="41">
        <v>371</v>
      </c>
      <c r="C1617" s="41">
        <v>2</v>
      </c>
      <c r="D1617" s="34">
        <v>67</v>
      </c>
      <c r="E1617" s="41">
        <v>2441</v>
      </c>
      <c r="F1617" s="43">
        <v>27.45</v>
      </c>
    </row>
    <row r="1618" spans="1:6" x14ac:dyDescent="0.2">
      <c r="A1618" s="41">
        <v>1</v>
      </c>
      <c r="B1618" s="41">
        <v>371</v>
      </c>
      <c r="C1618" s="41">
        <v>2</v>
      </c>
      <c r="D1618" s="34">
        <v>66</v>
      </c>
      <c r="E1618" s="41">
        <v>2404</v>
      </c>
      <c r="F1618" s="43">
        <v>27.45</v>
      </c>
    </row>
    <row r="1619" spans="1:6" x14ac:dyDescent="0.2">
      <c r="A1619" s="41">
        <v>1</v>
      </c>
      <c r="B1619" s="41">
        <v>371</v>
      </c>
      <c r="C1619" s="41">
        <v>2</v>
      </c>
      <c r="D1619" s="34">
        <v>65</v>
      </c>
      <c r="E1619" s="41">
        <v>2368</v>
      </c>
      <c r="F1619" s="43">
        <v>27.45</v>
      </c>
    </row>
    <row r="1620" spans="1:6" x14ac:dyDescent="0.2">
      <c r="A1620" s="41">
        <v>1</v>
      </c>
      <c r="B1620" s="41">
        <v>371</v>
      </c>
      <c r="C1620" s="41">
        <v>2</v>
      </c>
      <c r="D1620" s="34">
        <v>64</v>
      </c>
      <c r="E1620" s="41">
        <v>2332</v>
      </c>
      <c r="F1620" s="43">
        <v>27.44</v>
      </c>
    </row>
    <row r="1621" spans="1:6" x14ac:dyDescent="0.2">
      <c r="A1621" s="41">
        <v>1</v>
      </c>
      <c r="B1621" s="41">
        <v>371</v>
      </c>
      <c r="C1621" s="41">
        <v>2</v>
      </c>
      <c r="D1621" s="34">
        <v>63</v>
      </c>
      <c r="E1621" s="41">
        <v>2302</v>
      </c>
      <c r="F1621" s="43">
        <v>27.37</v>
      </c>
    </row>
    <row r="1622" spans="1:6" x14ac:dyDescent="0.2">
      <c r="A1622" s="41">
        <v>1</v>
      </c>
      <c r="B1622" s="41">
        <v>371</v>
      </c>
      <c r="C1622" s="41">
        <v>2</v>
      </c>
      <c r="D1622" s="34">
        <v>62</v>
      </c>
      <c r="E1622" s="41">
        <v>2267</v>
      </c>
      <c r="F1622" s="43">
        <v>27.35</v>
      </c>
    </row>
    <row r="1623" spans="1:6" x14ac:dyDescent="0.2">
      <c r="A1623" s="41">
        <v>1</v>
      </c>
      <c r="B1623" s="41">
        <v>371</v>
      </c>
      <c r="C1623" s="41">
        <v>2</v>
      </c>
      <c r="D1623" s="34">
        <v>61</v>
      </c>
      <c r="E1623" s="41">
        <v>2232</v>
      </c>
      <c r="F1623" s="43">
        <v>27.33</v>
      </c>
    </row>
    <row r="1624" spans="1:6" x14ac:dyDescent="0.2">
      <c r="A1624" s="34">
        <v>1</v>
      </c>
      <c r="B1624" s="34">
        <v>370</v>
      </c>
      <c r="C1624" s="34">
        <v>3</v>
      </c>
      <c r="D1624" s="34">
        <v>57</v>
      </c>
      <c r="E1624" s="34">
        <v>2117</v>
      </c>
      <c r="F1624" s="43">
        <v>26.93</v>
      </c>
    </row>
    <row r="1625" spans="1:6" x14ac:dyDescent="0.2">
      <c r="A1625" s="34">
        <v>1</v>
      </c>
      <c r="B1625" s="34">
        <v>370</v>
      </c>
      <c r="C1625" s="34">
        <v>3</v>
      </c>
      <c r="D1625" s="34">
        <v>56</v>
      </c>
      <c r="E1625" s="34">
        <v>2083</v>
      </c>
      <c r="F1625" s="43">
        <v>26.89</v>
      </c>
    </row>
    <row r="1626" spans="1:6" x14ac:dyDescent="0.2">
      <c r="A1626" s="34">
        <v>1</v>
      </c>
      <c r="B1626" s="34">
        <v>370</v>
      </c>
      <c r="C1626" s="34">
        <v>3</v>
      </c>
      <c r="D1626" s="34">
        <v>55</v>
      </c>
      <c r="E1626" s="34">
        <v>2049</v>
      </c>
      <c r="F1626" s="43">
        <v>26.84</v>
      </c>
    </row>
    <row r="1627" spans="1:6" x14ac:dyDescent="0.2">
      <c r="A1627" s="34">
        <v>1</v>
      </c>
      <c r="B1627" s="34">
        <v>370</v>
      </c>
      <c r="C1627" s="34">
        <v>3</v>
      </c>
      <c r="D1627" s="34">
        <v>54</v>
      </c>
      <c r="E1627" s="34">
        <v>2016</v>
      </c>
      <c r="F1627" s="43">
        <v>26.79</v>
      </c>
    </row>
    <row r="1628" spans="1:6" x14ac:dyDescent="0.2">
      <c r="A1628" s="34">
        <v>1</v>
      </c>
      <c r="B1628" s="34">
        <v>370</v>
      </c>
      <c r="C1628" s="34">
        <v>3</v>
      </c>
      <c r="D1628" s="34">
        <v>53</v>
      </c>
      <c r="E1628" s="34">
        <v>1983</v>
      </c>
      <c r="F1628" s="43">
        <v>26.73</v>
      </c>
    </row>
    <row r="1629" spans="1:6" x14ac:dyDescent="0.2">
      <c r="A1629" s="34">
        <v>1</v>
      </c>
      <c r="B1629" s="34">
        <v>370</v>
      </c>
      <c r="C1629" s="34">
        <v>3</v>
      </c>
      <c r="D1629" s="34">
        <v>52</v>
      </c>
      <c r="E1629" s="34">
        <v>1950</v>
      </c>
      <c r="F1629" s="43">
        <v>26.67</v>
      </c>
    </row>
    <row r="1630" spans="1:6" x14ac:dyDescent="0.2">
      <c r="A1630" s="34">
        <v>1</v>
      </c>
      <c r="B1630" s="34">
        <v>370</v>
      </c>
      <c r="C1630" s="34">
        <v>2</v>
      </c>
      <c r="D1630" s="34">
        <v>85</v>
      </c>
      <c r="E1630" s="34">
        <v>0</v>
      </c>
      <c r="F1630" s="51">
        <v>0</v>
      </c>
    </row>
    <row r="1631" spans="1:6" x14ac:dyDescent="0.2">
      <c r="A1631" s="34">
        <v>1</v>
      </c>
      <c r="B1631" s="34">
        <v>370</v>
      </c>
      <c r="C1631" s="34">
        <v>2</v>
      </c>
      <c r="D1631" s="34">
        <v>84</v>
      </c>
      <c r="E1631" s="34">
        <v>0</v>
      </c>
      <c r="F1631" s="114">
        <v>0</v>
      </c>
    </row>
    <row r="1632" spans="1:6" x14ac:dyDescent="0.2">
      <c r="A1632" s="34">
        <v>1</v>
      </c>
      <c r="B1632" s="34">
        <v>370</v>
      </c>
      <c r="C1632" s="34">
        <v>2</v>
      </c>
      <c r="D1632" s="34">
        <v>83</v>
      </c>
      <c r="E1632" s="34">
        <v>0</v>
      </c>
      <c r="F1632" s="114">
        <v>0</v>
      </c>
    </row>
    <row r="1633" spans="1:6" x14ac:dyDescent="0.2">
      <c r="A1633" s="41">
        <v>1</v>
      </c>
      <c r="B1633" s="41">
        <v>370</v>
      </c>
      <c r="C1633" s="41">
        <v>2</v>
      </c>
      <c r="D1633" s="34">
        <v>82</v>
      </c>
      <c r="E1633" s="41">
        <v>3051</v>
      </c>
      <c r="F1633" s="43">
        <v>26.87</v>
      </c>
    </row>
    <row r="1634" spans="1:6" x14ac:dyDescent="0.2">
      <c r="A1634" s="41">
        <v>1</v>
      </c>
      <c r="B1634" s="41">
        <v>370</v>
      </c>
      <c r="C1634" s="41">
        <v>2</v>
      </c>
      <c r="D1634" s="34">
        <v>81</v>
      </c>
      <c r="E1634" s="41">
        <v>3008</v>
      </c>
      <c r="F1634" s="43">
        <v>26.92</v>
      </c>
    </row>
    <row r="1635" spans="1:6" x14ac:dyDescent="0.2">
      <c r="A1635" s="41">
        <v>1</v>
      </c>
      <c r="B1635" s="41">
        <v>370</v>
      </c>
      <c r="C1635" s="41">
        <v>2</v>
      </c>
      <c r="D1635" s="34">
        <v>80</v>
      </c>
      <c r="E1635" s="41">
        <v>2966</v>
      </c>
      <c r="F1635" s="43">
        <v>26.97</v>
      </c>
    </row>
    <row r="1636" spans="1:6" x14ac:dyDescent="0.2">
      <c r="A1636" s="41">
        <v>1</v>
      </c>
      <c r="B1636" s="41">
        <v>370</v>
      </c>
      <c r="C1636" s="41">
        <v>2</v>
      </c>
      <c r="D1636" s="34">
        <v>79</v>
      </c>
      <c r="E1636" s="41">
        <v>2923</v>
      </c>
      <c r="F1636" s="43">
        <v>27.02</v>
      </c>
    </row>
    <row r="1637" spans="1:6" x14ac:dyDescent="0.2">
      <c r="A1637" s="41">
        <v>1</v>
      </c>
      <c r="B1637" s="41">
        <v>370</v>
      </c>
      <c r="C1637" s="41">
        <v>2</v>
      </c>
      <c r="D1637" s="34">
        <v>78</v>
      </c>
      <c r="E1637" s="41">
        <v>2882</v>
      </c>
      <c r="F1637" s="43">
        <v>27.07</v>
      </c>
    </row>
    <row r="1638" spans="1:6" x14ac:dyDescent="0.2">
      <c r="A1638" s="41">
        <v>1</v>
      </c>
      <c r="B1638" s="41">
        <v>370</v>
      </c>
      <c r="C1638" s="41">
        <v>2</v>
      </c>
      <c r="D1638" s="34">
        <v>77</v>
      </c>
      <c r="E1638" s="41">
        <v>2840</v>
      </c>
      <c r="F1638" s="43">
        <v>27.11</v>
      </c>
    </row>
    <row r="1639" spans="1:6" x14ac:dyDescent="0.2">
      <c r="A1639" s="41">
        <v>1</v>
      </c>
      <c r="B1639" s="41">
        <v>370</v>
      </c>
      <c r="C1639" s="41">
        <v>2</v>
      </c>
      <c r="D1639" s="34">
        <v>76</v>
      </c>
      <c r="E1639" s="41">
        <v>2799</v>
      </c>
      <c r="F1639" s="43">
        <v>27.15</v>
      </c>
    </row>
    <row r="1640" spans="1:6" x14ac:dyDescent="0.2">
      <c r="A1640" s="41">
        <v>1</v>
      </c>
      <c r="B1640" s="41">
        <v>370</v>
      </c>
      <c r="C1640" s="41">
        <v>2</v>
      </c>
      <c r="D1640" s="34">
        <v>75</v>
      </c>
      <c r="E1640" s="41">
        <v>2758</v>
      </c>
      <c r="F1640" s="43">
        <v>27.19</v>
      </c>
    </row>
    <row r="1641" spans="1:6" x14ac:dyDescent="0.2">
      <c r="A1641" s="41">
        <v>1</v>
      </c>
      <c r="B1641" s="41">
        <v>370</v>
      </c>
      <c r="C1641" s="41">
        <v>2</v>
      </c>
      <c r="D1641" s="34">
        <v>74</v>
      </c>
      <c r="E1641" s="41">
        <v>2718</v>
      </c>
      <c r="F1641" s="43">
        <v>27.23</v>
      </c>
    </row>
    <row r="1642" spans="1:6" x14ac:dyDescent="0.2">
      <c r="A1642" s="41">
        <v>1</v>
      </c>
      <c r="B1642" s="41">
        <v>370</v>
      </c>
      <c r="C1642" s="41">
        <v>2</v>
      </c>
      <c r="D1642" s="34">
        <v>73</v>
      </c>
      <c r="E1642" s="41">
        <v>2678</v>
      </c>
      <c r="F1642" s="43">
        <v>27.26</v>
      </c>
    </row>
    <row r="1643" spans="1:6" x14ac:dyDescent="0.2">
      <c r="A1643" s="41">
        <v>1</v>
      </c>
      <c r="B1643" s="41">
        <v>370</v>
      </c>
      <c r="C1643" s="41">
        <v>2</v>
      </c>
      <c r="D1643" s="34">
        <v>72</v>
      </c>
      <c r="E1643" s="41">
        <v>2639</v>
      </c>
      <c r="F1643" s="43">
        <v>27.29</v>
      </c>
    </row>
    <row r="1644" spans="1:6" x14ac:dyDescent="0.2">
      <c r="A1644" s="41">
        <v>1</v>
      </c>
      <c r="B1644" s="41">
        <v>370</v>
      </c>
      <c r="C1644" s="41">
        <v>2</v>
      </c>
      <c r="D1644" s="34">
        <v>71</v>
      </c>
      <c r="E1644" s="41">
        <v>2600</v>
      </c>
      <c r="F1644" s="43">
        <v>27.31</v>
      </c>
    </row>
    <row r="1645" spans="1:6" x14ac:dyDescent="0.2">
      <c r="A1645" s="41">
        <v>1</v>
      </c>
      <c r="B1645" s="41">
        <v>370</v>
      </c>
      <c r="C1645" s="41">
        <v>2</v>
      </c>
      <c r="D1645" s="34">
        <v>70</v>
      </c>
      <c r="E1645" s="41">
        <v>2561</v>
      </c>
      <c r="F1645" s="43">
        <v>27.33</v>
      </c>
    </row>
    <row r="1646" spans="1:6" x14ac:dyDescent="0.2">
      <c r="A1646" s="41">
        <v>1</v>
      </c>
      <c r="B1646" s="41">
        <v>370</v>
      </c>
      <c r="C1646" s="41">
        <v>2</v>
      </c>
      <c r="D1646" s="34">
        <v>69</v>
      </c>
      <c r="E1646" s="41">
        <v>2523</v>
      </c>
      <c r="F1646" s="43">
        <v>27.35</v>
      </c>
    </row>
    <row r="1647" spans="1:6" x14ac:dyDescent="0.2">
      <c r="A1647" s="41">
        <v>1</v>
      </c>
      <c r="B1647" s="41">
        <v>370</v>
      </c>
      <c r="C1647" s="41">
        <v>2</v>
      </c>
      <c r="D1647" s="34">
        <v>68</v>
      </c>
      <c r="E1647" s="41">
        <v>2485</v>
      </c>
      <c r="F1647" s="43">
        <v>27.36</v>
      </c>
    </row>
    <row r="1648" spans="1:6" x14ac:dyDescent="0.2">
      <c r="A1648" s="41">
        <v>1</v>
      </c>
      <c r="B1648" s="41">
        <v>370</v>
      </c>
      <c r="C1648" s="41">
        <v>2</v>
      </c>
      <c r="D1648" s="34">
        <v>67</v>
      </c>
      <c r="E1648" s="41">
        <v>2448</v>
      </c>
      <c r="F1648" s="43">
        <v>27.37</v>
      </c>
    </row>
    <row r="1649" spans="1:6" x14ac:dyDescent="0.2">
      <c r="A1649" s="41">
        <v>1</v>
      </c>
      <c r="B1649" s="41">
        <v>370</v>
      </c>
      <c r="C1649" s="41">
        <v>2</v>
      </c>
      <c r="D1649" s="34">
        <v>66</v>
      </c>
      <c r="E1649" s="41">
        <v>2411</v>
      </c>
      <c r="F1649" s="43">
        <v>27.38</v>
      </c>
    </row>
    <row r="1650" spans="1:6" x14ac:dyDescent="0.2">
      <c r="A1650" s="41">
        <v>1</v>
      </c>
      <c r="B1650" s="41">
        <v>370</v>
      </c>
      <c r="C1650" s="41">
        <v>2</v>
      </c>
      <c r="D1650" s="34">
        <v>65</v>
      </c>
      <c r="E1650" s="41">
        <v>2374</v>
      </c>
      <c r="F1650" s="43">
        <v>27.38</v>
      </c>
    </row>
    <row r="1651" spans="1:6" x14ac:dyDescent="0.2">
      <c r="A1651" s="41">
        <v>1</v>
      </c>
      <c r="B1651" s="41">
        <v>370</v>
      </c>
      <c r="C1651" s="41">
        <v>2</v>
      </c>
      <c r="D1651" s="34">
        <v>64</v>
      </c>
      <c r="E1651" s="41">
        <v>2338</v>
      </c>
      <c r="F1651" s="43">
        <v>27.37</v>
      </c>
    </row>
    <row r="1652" spans="1:6" x14ac:dyDescent="0.2">
      <c r="A1652" s="34">
        <v>1</v>
      </c>
      <c r="B1652" s="34">
        <v>369</v>
      </c>
      <c r="C1652" s="34">
        <v>2</v>
      </c>
      <c r="D1652" s="34">
        <v>79</v>
      </c>
      <c r="E1652" s="34">
        <v>2933</v>
      </c>
      <c r="F1652" s="43">
        <v>26.94</v>
      </c>
    </row>
    <row r="1653" spans="1:6" x14ac:dyDescent="0.2">
      <c r="A1653" s="41">
        <v>1</v>
      </c>
      <c r="B1653" s="41">
        <v>369</v>
      </c>
      <c r="C1653" s="41">
        <v>2</v>
      </c>
      <c r="D1653" s="34">
        <v>78</v>
      </c>
      <c r="E1653" s="41">
        <v>2891</v>
      </c>
      <c r="F1653" s="43">
        <v>26.98</v>
      </c>
    </row>
    <row r="1654" spans="1:6" x14ac:dyDescent="0.2">
      <c r="A1654" s="41">
        <v>1</v>
      </c>
      <c r="B1654" s="41">
        <v>369</v>
      </c>
      <c r="C1654" s="41">
        <v>2</v>
      </c>
      <c r="D1654" s="34">
        <v>77</v>
      </c>
      <c r="E1654" s="41">
        <v>2849</v>
      </c>
      <c r="F1654" s="43">
        <v>27.03</v>
      </c>
    </row>
    <row r="1655" spans="1:6" x14ac:dyDescent="0.2">
      <c r="A1655" s="41">
        <v>1</v>
      </c>
      <c r="B1655" s="41">
        <v>369</v>
      </c>
      <c r="C1655" s="41">
        <v>2</v>
      </c>
      <c r="D1655" s="34">
        <v>76</v>
      </c>
      <c r="E1655" s="41">
        <v>2808</v>
      </c>
      <c r="F1655" s="43">
        <v>27.07</v>
      </c>
    </row>
    <row r="1656" spans="1:6" x14ac:dyDescent="0.2">
      <c r="A1656" s="41">
        <v>1</v>
      </c>
      <c r="B1656" s="41">
        <v>369</v>
      </c>
      <c r="C1656" s="41">
        <v>2</v>
      </c>
      <c r="D1656" s="34">
        <v>75</v>
      </c>
      <c r="E1656" s="41">
        <v>2767</v>
      </c>
      <c r="F1656" s="43">
        <v>27.11</v>
      </c>
    </row>
    <row r="1657" spans="1:6" x14ac:dyDescent="0.2">
      <c r="A1657" s="41">
        <v>1</v>
      </c>
      <c r="B1657" s="41">
        <v>369</v>
      </c>
      <c r="C1657" s="41">
        <v>2</v>
      </c>
      <c r="D1657" s="34">
        <v>74</v>
      </c>
      <c r="E1657" s="41">
        <v>2726</v>
      </c>
      <c r="F1657" s="43">
        <v>27.14</v>
      </c>
    </row>
    <row r="1658" spans="1:6" x14ac:dyDescent="0.2">
      <c r="A1658" s="41">
        <v>1</v>
      </c>
      <c r="B1658" s="41">
        <v>369</v>
      </c>
      <c r="C1658" s="41">
        <v>2</v>
      </c>
      <c r="D1658" s="34">
        <v>73</v>
      </c>
      <c r="E1658" s="41">
        <v>2686</v>
      </c>
      <c r="F1658" s="43">
        <v>27.18</v>
      </c>
    </row>
    <row r="1659" spans="1:6" x14ac:dyDescent="0.2">
      <c r="A1659" s="41">
        <v>1</v>
      </c>
      <c r="B1659" s="41">
        <v>369</v>
      </c>
      <c r="C1659" s="41">
        <v>2</v>
      </c>
      <c r="D1659" s="34">
        <v>72</v>
      </c>
      <c r="E1659" s="41">
        <v>2646</v>
      </c>
      <c r="F1659" s="43">
        <v>27.21</v>
      </c>
    </row>
    <row r="1660" spans="1:6" x14ac:dyDescent="0.2">
      <c r="A1660" s="41">
        <v>1</v>
      </c>
      <c r="B1660" s="41">
        <v>369</v>
      </c>
      <c r="C1660" s="41">
        <v>2</v>
      </c>
      <c r="D1660" s="34">
        <v>71</v>
      </c>
      <c r="E1660" s="41">
        <v>2607</v>
      </c>
      <c r="F1660" s="43">
        <v>27.23</v>
      </c>
    </row>
    <row r="1661" spans="1:6" x14ac:dyDescent="0.2">
      <c r="A1661" s="34">
        <v>1</v>
      </c>
      <c r="B1661" s="34">
        <v>368</v>
      </c>
      <c r="C1661" s="34">
        <v>3</v>
      </c>
      <c r="D1661" s="34">
        <v>57</v>
      </c>
      <c r="E1661" s="34">
        <v>2127</v>
      </c>
      <c r="F1661" s="43">
        <v>26.8</v>
      </c>
    </row>
    <row r="1662" spans="1:6" x14ac:dyDescent="0.2">
      <c r="A1662" s="34">
        <v>1</v>
      </c>
      <c r="B1662" s="34">
        <v>368</v>
      </c>
      <c r="C1662" s="34">
        <v>3</v>
      </c>
      <c r="D1662" s="34">
        <v>56</v>
      </c>
      <c r="E1662" s="34">
        <v>2092</v>
      </c>
      <c r="F1662" s="43">
        <v>26.76</v>
      </c>
    </row>
    <row r="1663" spans="1:6" x14ac:dyDescent="0.2">
      <c r="A1663" s="34">
        <v>1</v>
      </c>
      <c r="B1663" s="34">
        <v>368</v>
      </c>
      <c r="C1663" s="34">
        <v>3</v>
      </c>
      <c r="D1663" s="34">
        <v>55</v>
      </c>
      <c r="E1663" s="34">
        <v>2058</v>
      </c>
      <c r="F1663" s="43">
        <v>26.72</v>
      </c>
    </row>
    <row r="1664" spans="1:6" x14ac:dyDescent="0.2">
      <c r="A1664" s="34">
        <v>1</v>
      </c>
      <c r="B1664" s="34">
        <v>368</v>
      </c>
      <c r="C1664" s="34">
        <v>3</v>
      </c>
      <c r="D1664" s="34">
        <v>54</v>
      </c>
      <c r="E1664" s="34">
        <v>2025</v>
      </c>
      <c r="F1664" s="43">
        <v>26.67</v>
      </c>
    </row>
    <row r="1665" spans="1:6" x14ac:dyDescent="0.2">
      <c r="A1665" s="34">
        <v>1</v>
      </c>
      <c r="B1665" s="34">
        <v>368</v>
      </c>
      <c r="C1665" s="34">
        <v>3</v>
      </c>
      <c r="D1665" s="34">
        <v>53</v>
      </c>
      <c r="E1665" s="34">
        <v>1991</v>
      </c>
      <c r="F1665" s="43">
        <v>26.61</v>
      </c>
    </row>
    <row r="1666" spans="1:6" x14ac:dyDescent="0.2">
      <c r="A1666" s="34">
        <v>1</v>
      </c>
      <c r="B1666" s="34">
        <v>368</v>
      </c>
      <c r="C1666" s="34">
        <v>3</v>
      </c>
      <c r="D1666" s="34">
        <v>52</v>
      </c>
      <c r="E1666" s="34">
        <v>1958</v>
      </c>
      <c r="F1666" s="43">
        <v>26.55</v>
      </c>
    </row>
    <row r="1667" spans="1:6" x14ac:dyDescent="0.2">
      <c r="A1667" s="34">
        <v>1</v>
      </c>
      <c r="B1667" s="34">
        <v>368</v>
      </c>
      <c r="C1667" s="34">
        <v>2</v>
      </c>
      <c r="D1667" s="34">
        <v>85</v>
      </c>
      <c r="E1667" s="34">
        <v>0</v>
      </c>
      <c r="F1667" s="114">
        <v>0</v>
      </c>
    </row>
    <row r="1668" spans="1:6" x14ac:dyDescent="0.2">
      <c r="A1668" s="34">
        <v>1</v>
      </c>
      <c r="B1668" s="34">
        <v>368</v>
      </c>
      <c r="C1668" s="34">
        <v>2</v>
      </c>
      <c r="D1668" s="34">
        <f t="shared" ref="D1668:D1675" si="18">D1667-1</f>
        <v>84</v>
      </c>
      <c r="E1668" s="34">
        <v>0</v>
      </c>
      <c r="F1668" s="114">
        <v>0</v>
      </c>
    </row>
    <row r="1669" spans="1:6" x14ac:dyDescent="0.2">
      <c r="A1669" s="34">
        <v>1</v>
      </c>
      <c r="B1669" s="34">
        <v>368</v>
      </c>
      <c r="C1669" s="34">
        <v>2</v>
      </c>
      <c r="D1669" s="34">
        <f t="shared" si="18"/>
        <v>83</v>
      </c>
      <c r="E1669" s="34">
        <v>0</v>
      </c>
      <c r="F1669" s="114">
        <v>0</v>
      </c>
    </row>
    <row r="1670" spans="1:6" x14ac:dyDescent="0.2">
      <c r="A1670" s="34">
        <v>1</v>
      </c>
      <c r="B1670" s="34">
        <v>368</v>
      </c>
      <c r="C1670" s="34">
        <v>2</v>
      </c>
      <c r="D1670" s="34">
        <f t="shared" si="18"/>
        <v>82</v>
      </c>
      <c r="E1670" s="34">
        <v>0</v>
      </c>
      <c r="F1670" s="114">
        <v>0</v>
      </c>
    </row>
    <row r="1671" spans="1:6" x14ac:dyDescent="0.2">
      <c r="A1671" s="34">
        <v>1</v>
      </c>
      <c r="B1671" s="34">
        <v>368</v>
      </c>
      <c r="C1671" s="34">
        <v>2</v>
      </c>
      <c r="D1671" s="34">
        <f t="shared" si="18"/>
        <v>81</v>
      </c>
      <c r="E1671" s="34">
        <v>3028</v>
      </c>
      <c r="F1671" s="43">
        <v>26.75</v>
      </c>
    </row>
    <row r="1672" spans="1:6" x14ac:dyDescent="0.2">
      <c r="A1672" s="34">
        <v>1</v>
      </c>
      <c r="B1672" s="34">
        <v>368</v>
      </c>
      <c r="C1672" s="34">
        <v>2</v>
      </c>
      <c r="D1672" s="34">
        <f t="shared" si="18"/>
        <v>80</v>
      </c>
      <c r="E1672" s="34">
        <v>2985</v>
      </c>
      <c r="F1672" s="43">
        <v>26.8</v>
      </c>
    </row>
    <row r="1673" spans="1:6" x14ac:dyDescent="0.2">
      <c r="A1673" s="34">
        <v>1</v>
      </c>
      <c r="B1673" s="34">
        <v>368</v>
      </c>
      <c r="C1673" s="34">
        <v>2</v>
      </c>
      <c r="D1673" s="34">
        <f t="shared" si="18"/>
        <v>79</v>
      </c>
      <c r="E1673" s="34">
        <v>2942</v>
      </c>
      <c r="F1673" s="43">
        <v>26.85</v>
      </c>
    </row>
    <row r="1674" spans="1:6" x14ac:dyDescent="0.2">
      <c r="A1674" s="34">
        <v>1</v>
      </c>
      <c r="B1674" s="34">
        <v>368</v>
      </c>
      <c r="C1674" s="34">
        <v>2</v>
      </c>
      <c r="D1674" s="34">
        <f t="shared" si="18"/>
        <v>78</v>
      </c>
      <c r="E1674" s="34">
        <v>2900</v>
      </c>
      <c r="F1674" s="43">
        <v>26.9</v>
      </c>
    </row>
    <row r="1675" spans="1:6" x14ac:dyDescent="0.2">
      <c r="A1675" s="34">
        <v>1</v>
      </c>
      <c r="B1675" s="34">
        <v>368</v>
      </c>
      <c r="C1675" s="34">
        <v>2</v>
      </c>
      <c r="D1675" s="34">
        <f t="shared" si="18"/>
        <v>77</v>
      </c>
      <c r="E1675" s="34">
        <v>2858</v>
      </c>
      <c r="F1675" s="43">
        <v>26.95</v>
      </c>
    </row>
    <row r="1676" spans="1:6" x14ac:dyDescent="0.2">
      <c r="A1676" s="34">
        <v>1</v>
      </c>
      <c r="B1676" s="34">
        <v>367</v>
      </c>
      <c r="C1676" s="34">
        <v>3</v>
      </c>
      <c r="D1676" s="34">
        <v>57</v>
      </c>
      <c r="E1676" s="34">
        <v>2132</v>
      </c>
      <c r="F1676" s="43">
        <v>26.74</v>
      </c>
    </row>
    <row r="1677" spans="1:6" x14ac:dyDescent="0.2">
      <c r="A1677" s="34">
        <v>1</v>
      </c>
      <c r="B1677" s="34">
        <v>367</v>
      </c>
      <c r="C1677" s="34">
        <v>3</v>
      </c>
      <c r="D1677" s="34">
        <f>D1676-1</f>
        <v>56</v>
      </c>
      <c r="E1677" s="34">
        <v>2097</v>
      </c>
      <c r="F1677" s="43">
        <v>26.7</v>
      </c>
    </row>
    <row r="1678" spans="1:6" x14ac:dyDescent="0.2">
      <c r="A1678" s="34">
        <v>1</v>
      </c>
      <c r="B1678" s="34">
        <v>367</v>
      </c>
      <c r="C1678" s="34">
        <v>3</v>
      </c>
      <c r="D1678" s="34">
        <f>D1677-1</f>
        <v>55</v>
      </c>
      <c r="E1678" s="34">
        <v>2063</v>
      </c>
      <c r="F1678" s="43">
        <v>26.66</v>
      </c>
    </row>
    <row r="1679" spans="1:6" x14ac:dyDescent="0.2">
      <c r="A1679" s="34">
        <v>1</v>
      </c>
      <c r="B1679" s="34">
        <v>367</v>
      </c>
      <c r="C1679" s="34">
        <v>3</v>
      </c>
      <c r="D1679" s="34">
        <f>D1678-1</f>
        <v>54</v>
      </c>
      <c r="E1679" s="34">
        <v>2029</v>
      </c>
      <c r="F1679" s="43">
        <v>26.61</v>
      </c>
    </row>
    <row r="1680" spans="1:6" x14ac:dyDescent="0.2">
      <c r="A1680" s="34">
        <v>1</v>
      </c>
      <c r="B1680" s="34">
        <v>367</v>
      </c>
      <c r="C1680" s="34">
        <v>3</v>
      </c>
      <c r="D1680" s="34">
        <f>D1679-1</f>
        <v>53</v>
      </c>
      <c r="E1680" s="34">
        <v>1996</v>
      </c>
      <c r="F1680" s="43">
        <v>26.55</v>
      </c>
    </row>
    <row r="1681" spans="1:6" x14ac:dyDescent="0.2">
      <c r="A1681" s="34">
        <v>1</v>
      </c>
      <c r="B1681" s="34">
        <v>367</v>
      </c>
      <c r="C1681" s="34">
        <v>3</v>
      </c>
      <c r="D1681" s="34">
        <f>D1680-1</f>
        <v>52</v>
      </c>
      <c r="E1681" s="34">
        <v>1963</v>
      </c>
      <c r="F1681" s="43">
        <v>26.49</v>
      </c>
    </row>
    <row r="1682" spans="1:6" x14ac:dyDescent="0.2">
      <c r="A1682" s="34">
        <v>1</v>
      </c>
      <c r="B1682" s="34">
        <v>367</v>
      </c>
      <c r="C1682" s="34">
        <v>2</v>
      </c>
      <c r="D1682" s="34">
        <v>85</v>
      </c>
      <c r="E1682" s="34">
        <v>0</v>
      </c>
      <c r="F1682" s="43">
        <v>0</v>
      </c>
    </row>
    <row r="1683" spans="1:6" x14ac:dyDescent="0.2">
      <c r="A1683" s="34">
        <v>1</v>
      </c>
      <c r="B1683" s="34">
        <v>367</v>
      </c>
      <c r="C1683" s="34">
        <v>2</v>
      </c>
      <c r="D1683" s="34">
        <f t="shared" ref="D1683:D1689" si="19">D1682-1</f>
        <v>84</v>
      </c>
      <c r="E1683" s="34">
        <v>0</v>
      </c>
      <c r="F1683" s="43">
        <v>0</v>
      </c>
    </row>
    <row r="1684" spans="1:6" x14ac:dyDescent="0.2">
      <c r="A1684" s="34">
        <v>1</v>
      </c>
      <c r="B1684" s="34">
        <v>367</v>
      </c>
      <c r="C1684" s="34">
        <v>2</v>
      </c>
      <c r="D1684" s="34">
        <f t="shared" si="19"/>
        <v>83</v>
      </c>
      <c r="E1684" s="34">
        <v>0</v>
      </c>
      <c r="F1684" s="43">
        <v>0</v>
      </c>
    </row>
    <row r="1685" spans="1:6" x14ac:dyDescent="0.2">
      <c r="A1685" s="34">
        <v>1</v>
      </c>
      <c r="B1685" s="34">
        <v>367</v>
      </c>
      <c r="C1685" s="34">
        <v>2</v>
      </c>
      <c r="D1685" s="34">
        <f t="shared" si="19"/>
        <v>82</v>
      </c>
      <c r="E1685" s="34">
        <v>0</v>
      </c>
      <c r="F1685" s="43">
        <v>0</v>
      </c>
    </row>
    <row r="1686" spans="1:6" x14ac:dyDescent="0.2">
      <c r="A1686" s="34">
        <v>1</v>
      </c>
      <c r="B1686" s="34">
        <v>367</v>
      </c>
      <c r="C1686" s="34">
        <v>2</v>
      </c>
      <c r="D1686" s="34">
        <f t="shared" si="19"/>
        <v>81</v>
      </c>
      <c r="E1686" s="34">
        <v>3038</v>
      </c>
      <c r="F1686" s="43">
        <v>26.67</v>
      </c>
    </row>
    <row r="1687" spans="1:6" x14ac:dyDescent="0.2">
      <c r="A1687" s="34">
        <v>1</v>
      </c>
      <c r="B1687" s="34">
        <v>367</v>
      </c>
      <c r="C1687" s="34">
        <v>2</v>
      </c>
      <c r="D1687" s="34">
        <f t="shared" si="19"/>
        <v>80</v>
      </c>
      <c r="E1687" s="34">
        <v>2994</v>
      </c>
      <c r="F1687" s="43">
        <v>26.72</v>
      </c>
    </row>
    <row r="1688" spans="1:6" x14ac:dyDescent="0.2">
      <c r="A1688" s="34">
        <v>1</v>
      </c>
      <c r="B1688" s="34">
        <v>367</v>
      </c>
      <c r="C1688" s="34">
        <v>2</v>
      </c>
      <c r="D1688" s="34">
        <f t="shared" si="19"/>
        <v>79</v>
      </c>
      <c r="E1688" s="34">
        <v>2951</v>
      </c>
      <c r="F1688" s="43">
        <v>26.77</v>
      </c>
    </row>
    <row r="1689" spans="1:6" x14ac:dyDescent="0.2">
      <c r="A1689" s="34">
        <v>1</v>
      </c>
      <c r="B1689" s="34">
        <v>367</v>
      </c>
      <c r="C1689" s="34">
        <v>2</v>
      </c>
      <c r="D1689" s="34">
        <f t="shared" si="19"/>
        <v>78</v>
      </c>
      <c r="E1689" s="34">
        <v>2909</v>
      </c>
      <c r="F1689" s="43">
        <v>26.82</v>
      </c>
    </row>
    <row r="1690" spans="1:6" x14ac:dyDescent="0.2">
      <c r="A1690" s="34">
        <v>1</v>
      </c>
      <c r="B1690" s="34">
        <v>367</v>
      </c>
      <c r="C1690" s="34">
        <v>2</v>
      </c>
      <c r="D1690" s="34">
        <v>77</v>
      </c>
      <c r="E1690" s="34">
        <v>2867</v>
      </c>
      <c r="F1690" s="43">
        <v>26.86</v>
      </c>
    </row>
    <row r="1691" spans="1:6" x14ac:dyDescent="0.2">
      <c r="A1691" s="34">
        <v>1</v>
      </c>
      <c r="B1691" s="34">
        <v>367</v>
      </c>
      <c r="C1691" s="34">
        <v>2</v>
      </c>
      <c r="D1691" s="34">
        <v>76</v>
      </c>
      <c r="E1691" s="34">
        <v>2825</v>
      </c>
      <c r="F1691" s="43">
        <v>26.9</v>
      </c>
    </row>
    <row r="1692" spans="1:6" x14ac:dyDescent="0.2">
      <c r="A1692" s="34">
        <v>1</v>
      </c>
      <c r="B1692" s="34">
        <v>366</v>
      </c>
      <c r="C1692" s="34">
        <v>2</v>
      </c>
      <c r="D1692" s="34">
        <v>85</v>
      </c>
      <c r="E1692" s="34">
        <v>0</v>
      </c>
      <c r="F1692" s="43">
        <v>0</v>
      </c>
    </row>
    <row r="1693" spans="1:6" x14ac:dyDescent="0.2">
      <c r="A1693" s="34">
        <v>1</v>
      </c>
      <c r="B1693" s="34">
        <v>366</v>
      </c>
      <c r="C1693" s="34">
        <v>2</v>
      </c>
      <c r="D1693" s="34">
        <f t="shared" ref="D1693:D1700" si="20">D1692-1</f>
        <v>84</v>
      </c>
      <c r="E1693" s="34">
        <v>0</v>
      </c>
      <c r="F1693" s="43">
        <v>0</v>
      </c>
    </row>
    <row r="1694" spans="1:6" x14ac:dyDescent="0.2">
      <c r="A1694" s="34">
        <v>1</v>
      </c>
      <c r="B1694" s="34">
        <v>366</v>
      </c>
      <c r="C1694" s="34">
        <v>2</v>
      </c>
      <c r="D1694" s="34">
        <f t="shared" si="20"/>
        <v>83</v>
      </c>
      <c r="E1694" s="34">
        <v>0</v>
      </c>
      <c r="F1694" s="43">
        <v>0</v>
      </c>
    </row>
    <row r="1695" spans="1:6" x14ac:dyDescent="0.2">
      <c r="A1695" s="34">
        <v>1</v>
      </c>
      <c r="B1695" s="34">
        <v>366</v>
      </c>
      <c r="C1695" s="34">
        <v>2</v>
      </c>
      <c r="D1695" s="34">
        <f t="shared" si="20"/>
        <v>82</v>
      </c>
      <c r="E1695" s="34">
        <v>0</v>
      </c>
      <c r="F1695" s="43">
        <v>0</v>
      </c>
    </row>
    <row r="1696" spans="1:6" x14ac:dyDescent="0.2">
      <c r="A1696" s="34">
        <v>1</v>
      </c>
      <c r="B1696" s="34">
        <v>366</v>
      </c>
      <c r="C1696" s="34">
        <v>2</v>
      </c>
      <c r="D1696" s="34">
        <f t="shared" si="20"/>
        <v>81</v>
      </c>
      <c r="E1696" s="34">
        <v>0</v>
      </c>
      <c r="F1696" s="43">
        <v>0</v>
      </c>
    </row>
    <row r="1697" spans="1:6" x14ac:dyDescent="0.2">
      <c r="A1697" s="34">
        <v>1</v>
      </c>
      <c r="B1697" s="34">
        <v>366</v>
      </c>
      <c r="C1697" s="34">
        <v>2</v>
      </c>
      <c r="D1697" s="34">
        <f t="shared" si="20"/>
        <v>80</v>
      </c>
      <c r="E1697" s="34">
        <v>3004</v>
      </c>
      <c r="F1697" s="43">
        <v>26.63</v>
      </c>
    </row>
    <row r="1698" spans="1:6" x14ac:dyDescent="0.2">
      <c r="A1698" s="34">
        <v>1</v>
      </c>
      <c r="B1698" s="34">
        <v>366</v>
      </c>
      <c r="C1698" s="34">
        <v>2</v>
      </c>
      <c r="D1698" s="34">
        <f t="shared" si="20"/>
        <v>79</v>
      </c>
      <c r="E1698" s="34">
        <v>2961</v>
      </c>
      <c r="F1698" s="43">
        <v>26.68</v>
      </c>
    </row>
    <row r="1699" spans="1:6" x14ac:dyDescent="0.2">
      <c r="A1699" s="34">
        <v>1</v>
      </c>
      <c r="B1699" s="34">
        <v>366</v>
      </c>
      <c r="C1699" s="34">
        <v>2</v>
      </c>
      <c r="D1699" s="34">
        <f t="shared" si="20"/>
        <v>78</v>
      </c>
      <c r="E1699" s="34">
        <v>2918</v>
      </c>
      <c r="F1699" s="43">
        <v>26.73</v>
      </c>
    </row>
    <row r="1700" spans="1:6" x14ac:dyDescent="0.2">
      <c r="A1700" s="34">
        <v>1</v>
      </c>
      <c r="B1700" s="34">
        <v>366</v>
      </c>
      <c r="C1700" s="34">
        <v>2</v>
      </c>
      <c r="D1700" s="34">
        <f t="shared" si="20"/>
        <v>77</v>
      </c>
      <c r="E1700" s="34">
        <v>2876</v>
      </c>
      <c r="F1700" s="43">
        <v>26.78</v>
      </c>
    </row>
    <row r="1701" spans="1:6" x14ac:dyDescent="0.2">
      <c r="A1701" s="34">
        <v>1</v>
      </c>
      <c r="B1701" s="34">
        <v>366</v>
      </c>
      <c r="C1701" s="34">
        <v>2</v>
      </c>
      <c r="D1701" s="34">
        <v>76</v>
      </c>
      <c r="E1701" s="34">
        <v>2834</v>
      </c>
      <c r="F1701" s="43">
        <v>26.82</v>
      </c>
    </row>
    <row r="1702" spans="1:6" x14ac:dyDescent="0.2">
      <c r="A1702" s="34">
        <v>1</v>
      </c>
      <c r="B1702" s="34">
        <v>366</v>
      </c>
      <c r="C1702" s="34">
        <v>2</v>
      </c>
      <c r="D1702" s="34">
        <v>75</v>
      </c>
      <c r="E1702" s="34">
        <v>2792</v>
      </c>
      <c r="F1702" s="43">
        <v>26.86</v>
      </c>
    </row>
    <row r="1703" spans="1:6" x14ac:dyDescent="0.2">
      <c r="A1703" s="34">
        <v>1</v>
      </c>
      <c r="B1703" s="34">
        <v>365</v>
      </c>
      <c r="C1703" s="34">
        <v>3</v>
      </c>
      <c r="D1703" s="34">
        <v>57</v>
      </c>
      <c r="E1703" s="34">
        <v>2142</v>
      </c>
      <c r="F1703" s="43">
        <v>26.61</v>
      </c>
    </row>
    <row r="1704" spans="1:6" x14ac:dyDescent="0.2">
      <c r="A1704" s="34">
        <v>1</v>
      </c>
      <c r="B1704" s="34">
        <v>365</v>
      </c>
      <c r="C1704" s="34">
        <v>3</v>
      </c>
      <c r="D1704" s="34">
        <f>D1703-1</f>
        <v>56</v>
      </c>
      <c r="E1704" s="34">
        <v>2107</v>
      </c>
      <c r="F1704" s="43">
        <v>26.57</v>
      </c>
    </row>
    <row r="1705" spans="1:6" x14ac:dyDescent="0.2">
      <c r="A1705" s="34">
        <v>1</v>
      </c>
      <c r="B1705" s="34">
        <v>365</v>
      </c>
      <c r="C1705" s="34">
        <v>3</v>
      </c>
      <c r="D1705" s="34">
        <f>D1704-1</f>
        <v>55</v>
      </c>
      <c r="E1705" s="34">
        <v>2073</v>
      </c>
      <c r="F1705" s="43">
        <v>26.53</v>
      </c>
    </row>
    <row r="1706" spans="1:6" x14ac:dyDescent="0.2">
      <c r="A1706" s="34">
        <v>1</v>
      </c>
      <c r="B1706" s="34">
        <v>365</v>
      </c>
      <c r="C1706" s="34">
        <v>3</v>
      </c>
      <c r="D1706" s="34">
        <f>D1705-1</f>
        <v>54</v>
      </c>
      <c r="E1706" s="34">
        <v>2039</v>
      </c>
      <c r="F1706" s="43">
        <v>26.49</v>
      </c>
    </row>
    <row r="1707" spans="1:6" x14ac:dyDescent="0.2">
      <c r="A1707" s="34">
        <v>1</v>
      </c>
      <c r="B1707" s="34">
        <v>365</v>
      </c>
      <c r="C1707" s="34">
        <v>3</v>
      </c>
      <c r="D1707" s="34">
        <f>D1706-1</f>
        <v>53</v>
      </c>
      <c r="E1707" s="34">
        <v>2005</v>
      </c>
      <c r="F1707" s="43">
        <v>26.43</v>
      </c>
    </row>
    <row r="1708" spans="1:6" x14ac:dyDescent="0.2">
      <c r="A1708" s="34">
        <v>1</v>
      </c>
      <c r="B1708" s="34">
        <v>365</v>
      </c>
      <c r="C1708" s="34">
        <v>3</v>
      </c>
      <c r="D1708" s="34">
        <f>D1707-1</f>
        <v>52</v>
      </c>
      <c r="E1708" s="34">
        <v>1971</v>
      </c>
      <c r="F1708" s="43">
        <v>26.38</v>
      </c>
    </row>
    <row r="1709" spans="1:6" x14ac:dyDescent="0.2">
      <c r="A1709" s="34">
        <v>1</v>
      </c>
      <c r="B1709" s="34">
        <v>364</v>
      </c>
      <c r="C1709" s="34">
        <v>2</v>
      </c>
      <c r="D1709" s="34">
        <v>85</v>
      </c>
      <c r="E1709" s="34">
        <v>0</v>
      </c>
      <c r="F1709" s="43">
        <v>0</v>
      </c>
    </row>
    <row r="1710" spans="1:6" x14ac:dyDescent="0.2">
      <c r="A1710" s="34">
        <v>1</v>
      </c>
      <c r="B1710" s="34">
        <v>364</v>
      </c>
      <c r="C1710" s="34">
        <v>2</v>
      </c>
      <c r="D1710" s="34">
        <f t="shared" ref="D1710:D1718" si="21">D1709-1</f>
        <v>84</v>
      </c>
      <c r="E1710" s="34">
        <v>0</v>
      </c>
      <c r="F1710" s="43">
        <v>0</v>
      </c>
    </row>
    <row r="1711" spans="1:6" x14ac:dyDescent="0.2">
      <c r="A1711" s="34">
        <v>1</v>
      </c>
      <c r="B1711" s="34">
        <v>364</v>
      </c>
      <c r="C1711" s="34">
        <v>2</v>
      </c>
      <c r="D1711" s="34">
        <f t="shared" si="21"/>
        <v>83</v>
      </c>
      <c r="E1711" s="34">
        <v>0</v>
      </c>
      <c r="F1711" s="43">
        <v>0</v>
      </c>
    </row>
    <row r="1712" spans="1:6" x14ac:dyDescent="0.2">
      <c r="A1712" s="34">
        <v>1</v>
      </c>
      <c r="B1712" s="34">
        <v>364</v>
      </c>
      <c r="C1712" s="34">
        <v>2</v>
      </c>
      <c r="D1712" s="34">
        <f t="shared" si="21"/>
        <v>82</v>
      </c>
      <c r="E1712" s="34">
        <v>0</v>
      </c>
      <c r="F1712" s="43">
        <v>0</v>
      </c>
    </row>
    <row r="1713" spans="1:6" x14ac:dyDescent="0.2">
      <c r="A1713" s="34">
        <v>1</v>
      </c>
      <c r="B1713" s="34">
        <v>364</v>
      </c>
      <c r="C1713" s="34">
        <v>2</v>
      </c>
      <c r="D1713" s="34">
        <f t="shared" si="21"/>
        <v>81</v>
      </c>
      <c r="E1713" s="34">
        <v>0</v>
      </c>
      <c r="F1713" s="43">
        <v>0</v>
      </c>
    </row>
    <row r="1714" spans="1:6" x14ac:dyDescent="0.2">
      <c r="A1714" s="34">
        <v>1</v>
      </c>
      <c r="B1714" s="34">
        <v>364</v>
      </c>
      <c r="C1714" s="34">
        <v>2</v>
      </c>
      <c r="D1714" s="34">
        <f t="shared" si="21"/>
        <v>80</v>
      </c>
      <c r="E1714" s="34">
        <v>3024</v>
      </c>
      <c r="F1714" s="43">
        <v>26.46</v>
      </c>
    </row>
    <row r="1715" spans="1:6" x14ac:dyDescent="0.2">
      <c r="A1715" s="34">
        <v>1</v>
      </c>
      <c r="B1715" s="34">
        <v>364</v>
      </c>
      <c r="C1715" s="34">
        <v>2</v>
      </c>
      <c r="D1715" s="34">
        <f t="shared" si="21"/>
        <v>79</v>
      </c>
      <c r="E1715" s="34">
        <v>2980</v>
      </c>
      <c r="F1715" s="43">
        <v>26.51</v>
      </c>
    </row>
    <row r="1716" spans="1:6" x14ac:dyDescent="0.2">
      <c r="A1716" s="34">
        <v>1</v>
      </c>
      <c r="B1716" s="34">
        <v>364</v>
      </c>
      <c r="C1716" s="34">
        <v>2</v>
      </c>
      <c r="D1716" s="34">
        <f t="shared" si="21"/>
        <v>78</v>
      </c>
      <c r="E1716" s="34">
        <v>2937</v>
      </c>
      <c r="F1716" s="43">
        <v>26.56</v>
      </c>
    </row>
    <row r="1717" spans="1:6" x14ac:dyDescent="0.2">
      <c r="A1717" s="34">
        <v>1</v>
      </c>
      <c r="B1717" s="34">
        <v>364</v>
      </c>
      <c r="C1717" s="34">
        <v>2</v>
      </c>
      <c r="D1717" s="34">
        <f t="shared" si="21"/>
        <v>77</v>
      </c>
      <c r="E1717" s="34">
        <v>2894</v>
      </c>
      <c r="F1717" s="43">
        <v>26.61</v>
      </c>
    </row>
    <row r="1718" spans="1:6" x14ac:dyDescent="0.2">
      <c r="A1718" s="34">
        <v>1</v>
      </c>
      <c r="B1718" s="34">
        <v>364</v>
      </c>
      <c r="C1718" s="34">
        <v>2</v>
      </c>
      <c r="D1718" s="34">
        <f t="shared" si="21"/>
        <v>76</v>
      </c>
      <c r="E1718" s="34">
        <v>2851</v>
      </c>
      <c r="F1718" s="43">
        <v>26.65</v>
      </c>
    </row>
    <row r="1719" spans="1:6" x14ac:dyDescent="0.2">
      <c r="A1719" s="34">
        <v>1</v>
      </c>
      <c r="B1719" s="34">
        <v>364</v>
      </c>
      <c r="C1719" s="34">
        <v>2</v>
      </c>
      <c r="D1719" s="34">
        <v>75</v>
      </c>
      <c r="E1719" s="34">
        <v>2809</v>
      </c>
      <c r="F1719" s="43">
        <v>26.7</v>
      </c>
    </row>
    <row r="1720" spans="1:6" x14ac:dyDescent="0.2">
      <c r="A1720" s="34">
        <v>1</v>
      </c>
      <c r="B1720" s="34">
        <v>364</v>
      </c>
      <c r="C1720" s="34">
        <v>2</v>
      </c>
      <c r="D1720" s="34">
        <v>74</v>
      </c>
      <c r="E1720" s="34">
        <v>2768</v>
      </c>
      <c r="F1720" s="43">
        <v>26.74</v>
      </c>
    </row>
    <row r="1721" spans="1:6" x14ac:dyDescent="0.2">
      <c r="A1721" s="34">
        <v>1</v>
      </c>
      <c r="B1721" s="34">
        <v>363</v>
      </c>
      <c r="C1721" s="34">
        <v>3</v>
      </c>
      <c r="D1721" s="34">
        <v>57</v>
      </c>
      <c r="E1721" s="34">
        <v>2153</v>
      </c>
      <c r="F1721" s="43">
        <v>26.48</v>
      </c>
    </row>
    <row r="1722" spans="1:6" x14ac:dyDescent="0.2">
      <c r="A1722" s="34">
        <v>1</v>
      </c>
      <c r="B1722" s="34">
        <v>363</v>
      </c>
      <c r="C1722" s="34">
        <v>3</v>
      </c>
      <c r="D1722" s="34">
        <f>D1721-1</f>
        <v>56</v>
      </c>
      <c r="E1722" s="34">
        <v>2118</v>
      </c>
      <c r="F1722" s="43">
        <v>26.44</v>
      </c>
    </row>
    <row r="1723" spans="1:6" x14ac:dyDescent="0.2">
      <c r="A1723" s="34">
        <v>1</v>
      </c>
      <c r="B1723" s="34">
        <v>363</v>
      </c>
      <c r="C1723" s="34">
        <v>3</v>
      </c>
      <c r="D1723" s="34">
        <f>D1722-1</f>
        <v>55</v>
      </c>
      <c r="E1723" s="34">
        <v>2083</v>
      </c>
      <c r="F1723" s="43">
        <v>26.41</v>
      </c>
    </row>
    <row r="1724" spans="1:6" x14ac:dyDescent="0.2">
      <c r="A1724" s="34">
        <v>1</v>
      </c>
      <c r="B1724" s="34">
        <v>363</v>
      </c>
      <c r="C1724" s="34">
        <v>3</v>
      </c>
      <c r="D1724" s="34">
        <f>D1723-1</f>
        <v>54</v>
      </c>
      <c r="E1724" s="34">
        <v>2048</v>
      </c>
      <c r="F1724" s="43">
        <v>26.36</v>
      </c>
    </row>
    <row r="1725" spans="1:6" x14ac:dyDescent="0.2">
      <c r="A1725" s="34">
        <v>1</v>
      </c>
      <c r="B1725" s="34">
        <v>363</v>
      </c>
      <c r="C1725" s="34">
        <v>3</v>
      </c>
      <c r="D1725" s="34">
        <f>D1724-1</f>
        <v>53</v>
      </c>
      <c r="E1725" s="34">
        <v>2014</v>
      </c>
      <c r="F1725" s="43">
        <v>26.31</v>
      </c>
    </row>
    <row r="1726" spans="1:6" x14ac:dyDescent="0.2">
      <c r="A1726" s="34">
        <v>1</v>
      </c>
      <c r="B1726" s="34">
        <v>363</v>
      </c>
      <c r="C1726" s="34">
        <v>3</v>
      </c>
      <c r="D1726" s="34">
        <f>D1725-1</f>
        <v>52</v>
      </c>
      <c r="E1726" s="34">
        <v>1980</v>
      </c>
      <c r="F1726" s="43">
        <v>26.26</v>
      </c>
    </row>
    <row r="1727" spans="1:6" x14ac:dyDescent="0.2">
      <c r="A1727" s="34">
        <v>1</v>
      </c>
      <c r="B1727" s="34">
        <v>363</v>
      </c>
      <c r="C1727" s="34">
        <v>2</v>
      </c>
      <c r="D1727" s="34">
        <v>85</v>
      </c>
      <c r="E1727" s="34">
        <v>0</v>
      </c>
      <c r="F1727" s="43">
        <v>0</v>
      </c>
    </row>
    <row r="1728" spans="1:6" x14ac:dyDescent="0.2">
      <c r="A1728" s="34">
        <v>1</v>
      </c>
      <c r="B1728" s="34">
        <v>363</v>
      </c>
      <c r="C1728" s="34">
        <v>2</v>
      </c>
      <c r="D1728" s="34">
        <f t="shared" ref="D1728:D1738" si="22">D1727-1</f>
        <v>84</v>
      </c>
      <c r="E1728" s="34">
        <v>0</v>
      </c>
      <c r="F1728" s="43">
        <v>0</v>
      </c>
    </row>
    <row r="1729" spans="1:6" x14ac:dyDescent="0.2">
      <c r="A1729" s="34">
        <v>1</v>
      </c>
      <c r="B1729" s="34">
        <v>363</v>
      </c>
      <c r="C1729" s="34">
        <v>2</v>
      </c>
      <c r="D1729" s="34">
        <f t="shared" si="22"/>
        <v>83</v>
      </c>
      <c r="E1729" s="34">
        <v>0</v>
      </c>
      <c r="F1729" s="43">
        <v>0</v>
      </c>
    </row>
    <row r="1730" spans="1:6" x14ac:dyDescent="0.2">
      <c r="A1730" s="34">
        <v>1</v>
      </c>
      <c r="B1730" s="34">
        <v>363</v>
      </c>
      <c r="C1730" s="34">
        <v>2</v>
      </c>
      <c r="D1730" s="34">
        <f t="shared" si="22"/>
        <v>82</v>
      </c>
      <c r="E1730" s="34">
        <v>0</v>
      </c>
      <c r="F1730" s="43">
        <v>0</v>
      </c>
    </row>
    <row r="1731" spans="1:6" x14ac:dyDescent="0.2">
      <c r="A1731" s="34">
        <v>1</v>
      </c>
      <c r="B1731" s="34">
        <v>363</v>
      </c>
      <c r="C1731" s="34">
        <v>2</v>
      </c>
      <c r="D1731" s="34">
        <f t="shared" si="22"/>
        <v>81</v>
      </c>
      <c r="E1731" s="34">
        <v>0</v>
      </c>
      <c r="F1731" s="43">
        <v>0</v>
      </c>
    </row>
    <row r="1732" spans="1:6" x14ac:dyDescent="0.2">
      <c r="A1732" s="34">
        <v>1</v>
      </c>
      <c r="B1732" s="34">
        <v>363</v>
      </c>
      <c r="C1732" s="34">
        <v>2</v>
      </c>
      <c r="D1732" s="34">
        <f t="shared" si="22"/>
        <v>80</v>
      </c>
      <c r="E1732" s="34">
        <v>0</v>
      </c>
      <c r="F1732" s="43">
        <v>0</v>
      </c>
    </row>
    <row r="1733" spans="1:6" x14ac:dyDescent="0.2">
      <c r="A1733" s="34">
        <v>1</v>
      </c>
      <c r="B1733" s="34">
        <v>363</v>
      </c>
      <c r="C1733" s="34">
        <v>2</v>
      </c>
      <c r="D1733" s="34">
        <f t="shared" si="22"/>
        <v>79</v>
      </c>
      <c r="E1733" s="34">
        <v>2990</v>
      </c>
      <c r="F1733" s="43">
        <v>26.43</v>
      </c>
    </row>
    <row r="1734" spans="1:6" x14ac:dyDescent="0.2">
      <c r="A1734" s="34">
        <v>1</v>
      </c>
      <c r="B1734" s="34">
        <v>363</v>
      </c>
      <c r="C1734" s="34">
        <v>2</v>
      </c>
      <c r="D1734" s="34">
        <f t="shared" si="22"/>
        <v>78</v>
      </c>
      <c r="E1734" s="34">
        <v>2946</v>
      </c>
      <c r="F1734" s="43">
        <v>26.48</v>
      </c>
    </row>
    <row r="1735" spans="1:6" x14ac:dyDescent="0.2">
      <c r="A1735" s="34">
        <v>1</v>
      </c>
      <c r="B1735" s="34">
        <v>363</v>
      </c>
      <c r="C1735" s="34">
        <v>2</v>
      </c>
      <c r="D1735" s="34">
        <f t="shared" si="22"/>
        <v>77</v>
      </c>
      <c r="E1735" s="34">
        <v>2903</v>
      </c>
      <c r="F1735" s="43">
        <v>26.52</v>
      </c>
    </row>
    <row r="1736" spans="1:6" x14ac:dyDescent="0.2">
      <c r="A1736" s="34">
        <v>1</v>
      </c>
      <c r="B1736" s="34">
        <v>363</v>
      </c>
      <c r="C1736" s="34">
        <v>2</v>
      </c>
      <c r="D1736" s="34">
        <f t="shared" si="22"/>
        <v>76</v>
      </c>
      <c r="E1736" s="34">
        <v>2860</v>
      </c>
      <c r="F1736" s="43">
        <v>26.57</v>
      </c>
    </row>
    <row r="1737" spans="1:6" x14ac:dyDescent="0.2">
      <c r="A1737" s="34">
        <v>1</v>
      </c>
      <c r="B1737" s="34">
        <v>363</v>
      </c>
      <c r="C1737" s="34">
        <v>2</v>
      </c>
      <c r="D1737" s="34">
        <f t="shared" si="22"/>
        <v>75</v>
      </c>
      <c r="E1737" s="34">
        <v>2818</v>
      </c>
      <c r="F1737" s="43">
        <v>26.61</v>
      </c>
    </row>
    <row r="1738" spans="1:6" x14ac:dyDescent="0.2">
      <c r="A1738" s="34">
        <v>1</v>
      </c>
      <c r="B1738" s="34">
        <v>363</v>
      </c>
      <c r="C1738" s="34">
        <v>2</v>
      </c>
      <c r="D1738" s="34">
        <f t="shared" si="22"/>
        <v>74</v>
      </c>
      <c r="E1738" s="34">
        <v>2776</v>
      </c>
      <c r="F1738" s="43">
        <v>26.66</v>
      </c>
    </row>
    <row r="1739" spans="1:6" x14ac:dyDescent="0.2">
      <c r="A1739" s="34">
        <v>1</v>
      </c>
      <c r="B1739" s="34">
        <v>361</v>
      </c>
      <c r="C1739" s="34">
        <v>2</v>
      </c>
      <c r="D1739" s="34">
        <v>85</v>
      </c>
      <c r="E1739" s="34">
        <v>0</v>
      </c>
      <c r="F1739" s="43">
        <v>0</v>
      </c>
    </row>
    <row r="1740" spans="1:6" x14ac:dyDescent="0.2">
      <c r="A1740" s="34">
        <v>1</v>
      </c>
      <c r="B1740" s="34">
        <v>361</v>
      </c>
      <c r="C1740" s="34">
        <v>2</v>
      </c>
      <c r="D1740" s="34">
        <f t="shared" ref="D1740:D1747" si="23">D1739-1</f>
        <v>84</v>
      </c>
      <c r="E1740" s="34">
        <v>0</v>
      </c>
      <c r="F1740" s="43">
        <v>0</v>
      </c>
    </row>
    <row r="1741" spans="1:6" x14ac:dyDescent="0.2">
      <c r="A1741" s="34">
        <v>1</v>
      </c>
      <c r="B1741" s="34">
        <v>361</v>
      </c>
      <c r="C1741" s="34">
        <v>2</v>
      </c>
      <c r="D1741" s="34">
        <f t="shared" si="23"/>
        <v>83</v>
      </c>
      <c r="E1741" s="34">
        <v>0</v>
      </c>
      <c r="F1741" s="43">
        <v>0</v>
      </c>
    </row>
    <row r="1742" spans="1:6" x14ac:dyDescent="0.2">
      <c r="A1742" s="34">
        <v>1</v>
      </c>
      <c r="B1742" s="34">
        <v>361</v>
      </c>
      <c r="C1742" s="34">
        <v>2</v>
      </c>
      <c r="D1742" s="34">
        <f t="shared" si="23"/>
        <v>82</v>
      </c>
      <c r="E1742" s="34">
        <v>0</v>
      </c>
      <c r="F1742" s="43">
        <v>0</v>
      </c>
    </row>
    <row r="1743" spans="1:6" x14ac:dyDescent="0.2">
      <c r="A1743" s="34">
        <v>1</v>
      </c>
      <c r="B1743" s="34">
        <v>361</v>
      </c>
      <c r="C1743" s="34">
        <v>2</v>
      </c>
      <c r="D1743" s="34">
        <f t="shared" si="23"/>
        <v>81</v>
      </c>
      <c r="E1743" s="34">
        <v>0</v>
      </c>
      <c r="F1743" s="43">
        <v>0</v>
      </c>
    </row>
    <row r="1744" spans="1:6" x14ac:dyDescent="0.2">
      <c r="A1744" s="34">
        <v>1</v>
      </c>
      <c r="B1744" s="34">
        <v>361</v>
      </c>
      <c r="C1744" s="34">
        <v>2</v>
      </c>
      <c r="D1744" s="34">
        <f t="shared" si="23"/>
        <v>80</v>
      </c>
      <c r="E1744" s="34">
        <v>0</v>
      </c>
      <c r="F1744" s="43">
        <v>0</v>
      </c>
    </row>
    <row r="1745" spans="1:6" x14ac:dyDescent="0.2">
      <c r="A1745" s="34">
        <v>1</v>
      </c>
      <c r="B1745" s="34">
        <v>361</v>
      </c>
      <c r="C1745" s="34">
        <v>2</v>
      </c>
      <c r="D1745" s="34">
        <f t="shared" si="23"/>
        <v>79</v>
      </c>
      <c r="E1745" s="34">
        <v>3009</v>
      </c>
      <c r="F1745" s="43">
        <v>26.25</v>
      </c>
    </row>
    <row r="1746" spans="1:6" x14ac:dyDescent="0.2">
      <c r="A1746" s="34">
        <v>1</v>
      </c>
      <c r="B1746" s="34">
        <v>361</v>
      </c>
      <c r="C1746" s="34">
        <v>2</v>
      </c>
      <c r="D1746" s="34">
        <f t="shared" si="23"/>
        <v>78</v>
      </c>
      <c r="E1746" s="34">
        <v>2965</v>
      </c>
      <c r="F1746" s="43">
        <v>26.3</v>
      </c>
    </row>
    <row r="1747" spans="1:6" x14ac:dyDescent="0.2">
      <c r="A1747" s="34">
        <v>1</v>
      </c>
      <c r="B1747" s="34">
        <v>361</v>
      </c>
      <c r="C1747" s="34">
        <v>2</v>
      </c>
      <c r="D1747" s="34">
        <f t="shared" si="23"/>
        <v>77</v>
      </c>
      <c r="E1747" s="34">
        <v>2922</v>
      </c>
      <c r="F1747" s="43">
        <v>26.35</v>
      </c>
    </row>
    <row r="1748" spans="1:6" x14ac:dyDescent="0.2">
      <c r="A1748" s="34">
        <v>1</v>
      </c>
      <c r="B1748" s="34">
        <v>361</v>
      </c>
      <c r="C1748" s="34">
        <v>2</v>
      </c>
      <c r="D1748" s="34">
        <v>76</v>
      </c>
      <c r="E1748" s="34">
        <v>2878</v>
      </c>
      <c r="F1748" s="43">
        <v>26.4</v>
      </c>
    </row>
    <row r="1749" spans="1:6" x14ac:dyDescent="0.2">
      <c r="A1749" s="34">
        <v>1</v>
      </c>
      <c r="B1749" s="34">
        <v>361</v>
      </c>
      <c r="C1749" s="34">
        <v>2</v>
      </c>
      <c r="D1749" s="34">
        <v>75</v>
      </c>
      <c r="E1749" s="34">
        <v>2836</v>
      </c>
      <c r="F1749" s="43">
        <v>26.45</v>
      </c>
    </row>
    <row r="1750" spans="1:6" x14ac:dyDescent="0.2">
      <c r="A1750" s="34">
        <v>1</v>
      </c>
      <c r="B1750" s="34">
        <v>361</v>
      </c>
      <c r="C1750" s="34">
        <v>2</v>
      </c>
      <c r="D1750" s="34">
        <v>74</v>
      </c>
      <c r="E1750" s="34">
        <v>2793</v>
      </c>
      <c r="F1750" s="43">
        <v>26.49</v>
      </c>
    </row>
    <row r="1751" spans="1:6" x14ac:dyDescent="0.2">
      <c r="A1751" s="34">
        <v>1</v>
      </c>
      <c r="B1751" s="34">
        <v>360</v>
      </c>
      <c r="C1751" s="34">
        <v>3</v>
      </c>
      <c r="D1751" s="34">
        <v>57</v>
      </c>
      <c r="E1751" s="34">
        <v>2169</v>
      </c>
      <c r="F1751" s="43">
        <v>26.28</v>
      </c>
    </row>
    <row r="1752" spans="1:6" x14ac:dyDescent="0.2">
      <c r="A1752" s="34">
        <v>1</v>
      </c>
      <c r="B1752" s="34">
        <v>360</v>
      </c>
      <c r="C1752" s="34">
        <v>3</v>
      </c>
      <c r="D1752" s="34">
        <f>D1751-1</f>
        <v>56</v>
      </c>
      <c r="E1752" s="34">
        <v>2133</v>
      </c>
      <c r="F1752" s="43">
        <v>26.25</v>
      </c>
    </row>
    <row r="1753" spans="1:6" x14ac:dyDescent="0.2">
      <c r="A1753" s="34">
        <v>1</v>
      </c>
      <c r="B1753" s="34">
        <v>360</v>
      </c>
      <c r="C1753" s="34">
        <v>3</v>
      </c>
      <c r="D1753" s="34">
        <f>D1752-1</f>
        <v>55</v>
      </c>
      <c r="E1753" s="34">
        <v>2098</v>
      </c>
      <c r="F1753" s="43">
        <v>26.21</v>
      </c>
    </row>
    <row r="1754" spans="1:6" x14ac:dyDescent="0.2">
      <c r="A1754" s="34">
        <v>1</v>
      </c>
      <c r="B1754" s="34">
        <v>360</v>
      </c>
      <c r="C1754" s="34">
        <v>3</v>
      </c>
      <c r="D1754" s="34">
        <f>D1753-1</f>
        <v>54</v>
      </c>
      <c r="E1754" s="34">
        <v>2063</v>
      </c>
      <c r="F1754" s="43">
        <v>26.17</v>
      </c>
    </row>
    <row r="1755" spans="1:6" x14ac:dyDescent="0.2">
      <c r="A1755" s="34">
        <v>1</v>
      </c>
      <c r="B1755" s="34">
        <v>360</v>
      </c>
      <c r="C1755" s="34">
        <v>3</v>
      </c>
      <c r="D1755" s="34">
        <f>D1754-1</f>
        <v>53</v>
      </c>
      <c r="E1755" s="34">
        <v>2028</v>
      </c>
      <c r="F1755" s="43">
        <v>26.13</v>
      </c>
    </row>
    <row r="1756" spans="1:6" x14ac:dyDescent="0.2">
      <c r="A1756" s="34">
        <v>1</v>
      </c>
      <c r="B1756" s="34">
        <v>360</v>
      </c>
      <c r="C1756" s="34">
        <v>3</v>
      </c>
      <c r="D1756" s="34">
        <f>D1755-1</f>
        <v>52</v>
      </c>
      <c r="E1756" s="34">
        <v>1994</v>
      </c>
      <c r="F1756" s="43">
        <v>26.08</v>
      </c>
    </row>
    <row r="1757" spans="1:6" x14ac:dyDescent="0.2">
      <c r="A1757" s="34">
        <v>1</v>
      </c>
      <c r="B1757" s="34">
        <v>360</v>
      </c>
      <c r="C1757" s="34">
        <v>2</v>
      </c>
      <c r="D1757" s="34">
        <v>85</v>
      </c>
      <c r="E1757" s="34">
        <v>0</v>
      </c>
      <c r="F1757" s="43">
        <v>0</v>
      </c>
    </row>
    <row r="1758" spans="1:6" x14ac:dyDescent="0.2">
      <c r="A1758" s="34">
        <v>1</v>
      </c>
      <c r="B1758" s="34">
        <v>360</v>
      </c>
      <c r="C1758" s="34">
        <v>2</v>
      </c>
      <c r="D1758" s="34">
        <f t="shared" ref="D1758:D1764" si="24">D1757-1</f>
        <v>84</v>
      </c>
      <c r="E1758" s="34">
        <v>0</v>
      </c>
      <c r="F1758" s="43">
        <v>0</v>
      </c>
    </row>
    <row r="1759" spans="1:6" x14ac:dyDescent="0.2">
      <c r="A1759" s="34">
        <v>1</v>
      </c>
      <c r="B1759" s="34">
        <v>360</v>
      </c>
      <c r="C1759" s="34">
        <v>2</v>
      </c>
      <c r="D1759" s="34">
        <f t="shared" si="24"/>
        <v>83</v>
      </c>
      <c r="E1759" s="34">
        <v>0</v>
      </c>
      <c r="F1759" s="43">
        <v>0</v>
      </c>
    </row>
    <row r="1760" spans="1:6" x14ac:dyDescent="0.2">
      <c r="A1760" s="34">
        <v>1</v>
      </c>
      <c r="B1760" s="34">
        <v>360</v>
      </c>
      <c r="C1760" s="34">
        <v>2</v>
      </c>
      <c r="D1760" s="34">
        <f t="shared" si="24"/>
        <v>82</v>
      </c>
      <c r="E1760" s="34">
        <v>0</v>
      </c>
      <c r="F1760" s="43">
        <v>0</v>
      </c>
    </row>
    <row r="1761" spans="1:6" x14ac:dyDescent="0.2">
      <c r="A1761" s="34">
        <v>1</v>
      </c>
      <c r="B1761" s="34">
        <v>360</v>
      </c>
      <c r="C1761" s="34">
        <v>2</v>
      </c>
      <c r="D1761" s="34">
        <f t="shared" si="24"/>
        <v>81</v>
      </c>
      <c r="E1761" s="34">
        <v>0</v>
      </c>
      <c r="F1761" s="43">
        <v>0</v>
      </c>
    </row>
    <row r="1762" spans="1:6" x14ac:dyDescent="0.2">
      <c r="A1762" s="34">
        <v>1</v>
      </c>
      <c r="B1762" s="34">
        <v>360</v>
      </c>
      <c r="C1762" s="34">
        <v>2</v>
      </c>
      <c r="D1762" s="34">
        <f t="shared" si="24"/>
        <v>80</v>
      </c>
      <c r="E1762" s="34">
        <v>0</v>
      </c>
      <c r="F1762" s="43">
        <v>0</v>
      </c>
    </row>
    <row r="1763" spans="1:6" x14ac:dyDescent="0.2">
      <c r="A1763" s="34">
        <v>1</v>
      </c>
      <c r="B1763" s="34">
        <v>360</v>
      </c>
      <c r="C1763" s="34">
        <v>2</v>
      </c>
      <c r="D1763" s="34">
        <f t="shared" si="24"/>
        <v>79</v>
      </c>
      <c r="E1763" s="34">
        <v>3019</v>
      </c>
      <c r="F1763" s="43">
        <v>26.17</v>
      </c>
    </row>
    <row r="1764" spans="1:6" x14ac:dyDescent="0.2">
      <c r="A1764" s="34">
        <v>1</v>
      </c>
      <c r="B1764" s="34">
        <v>360</v>
      </c>
      <c r="C1764" s="34">
        <v>2</v>
      </c>
      <c r="D1764" s="34">
        <f t="shared" si="24"/>
        <v>78</v>
      </c>
      <c r="E1764" s="34">
        <v>2975</v>
      </c>
      <c r="F1764" s="43">
        <v>26.22</v>
      </c>
    </row>
    <row r="1765" spans="1:6" x14ac:dyDescent="0.2">
      <c r="A1765" s="34">
        <v>1</v>
      </c>
      <c r="B1765" s="34">
        <v>360</v>
      </c>
      <c r="C1765" s="34">
        <v>2</v>
      </c>
      <c r="D1765" s="34">
        <v>77</v>
      </c>
      <c r="E1765" s="34">
        <v>2931</v>
      </c>
      <c r="F1765" s="43">
        <v>26.27</v>
      </c>
    </row>
    <row r="1766" spans="1:6" x14ac:dyDescent="0.2">
      <c r="A1766" s="34">
        <v>1</v>
      </c>
      <c r="B1766" s="34">
        <v>360</v>
      </c>
      <c r="C1766" s="34">
        <v>2</v>
      </c>
      <c r="D1766" s="34">
        <v>76</v>
      </c>
      <c r="E1766" s="34">
        <v>2888</v>
      </c>
      <c r="F1766" s="43">
        <v>26.32</v>
      </c>
    </row>
    <row r="1767" spans="1:6" x14ac:dyDescent="0.2">
      <c r="A1767" s="34">
        <v>1</v>
      </c>
      <c r="B1767" s="34">
        <v>360</v>
      </c>
      <c r="C1767" s="34">
        <v>2</v>
      </c>
      <c r="D1767" s="34">
        <v>75</v>
      </c>
      <c r="E1767" s="34">
        <v>2845</v>
      </c>
      <c r="F1767" s="43">
        <v>26.36</v>
      </c>
    </row>
    <row r="1768" spans="1:6" x14ac:dyDescent="0.2">
      <c r="A1768" s="34">
        <v>1</v>
      </c>
      <c r="B1768" s="34">
        <v>360</v>
      </c>
      <c r="C1768" s="34">
        <v>2</v>
      </c>
      <c r="D1768" s="34">
        <v>74</v>
      </c>
      <c r="E1768" s="34">
        <v>2802</v>
      </c>
      <c r="F1768" s="43">
        <v>26.41</v>
      </c>
    </row>
    <row r="1769" spans="1:6" x14ac:dyDescent="0.2">
      <c r="A1769" s="34">
        <v>1</v>
      </c>
      <c r="B1769" s="34">
        <v>359</v>
      </c>
      <c r="C1769" s="34">
        <v>3</v>
      </c>
      <c r="D1769" s="34">
        <v>57</v>
      </c>
      <c r="E1769" s="34">
        <v>2175</v>
      </c>
      <c r="F1769" s="43">
        <v>26.21</v>
      </c>
    </row>
    <row r="1770" spans="1:6" x14ac:dyDescent="0.2">
      <c r="A1770" s="34">
        <v>1</v>
      </c>
      <c r="B1770" s="34">
        <v>359</v>
      </c>
      <c r="C1770" s="34">
        <v>3</v>
      </c>
      <c r="D1770" s="34">
        <f>D1769-1</f>
        <v>56</v>
      </c>
      <c r="E1770" s="34">
        <v>2139</v>
      </c>
      <c r="F1770" s="43">
        <v>26.18</v>
      </c>
    </row>
    <row r="1771" spans="1:6" x14ac:dyDescent="0.2">
      <c r="A1771" s="34">
        <v>1</v>
      </c>
      <c r="B1771" s="34">
        <v>359</v>
      </c>
      <c r="C1771" s="34">
        <v>3</v>
      </c>
      <c r="D1771" s="34">
        <f>D1770-1</f>
        <v>55</v>
      </c>
      <c r="E1771" s="34">
        <v>2103</v>
      </c>
      <c r="F1771" s="43">
        <v>26.15</v>
      </c>
    </row>
    <row r="1772" spans="1:6" x14ac:dyDescent="0.2">
      <c r="A1772" s="34">
        <v>1</v>
      </c>
      <c r="B1772" s="34">
        <v>359</v>
      </c>
      <c r="C1772" s="34">
        <v>3</v>
      </c>
      <c r="D1772" s="34">
        <f>D1771-1</f>
        <v>54</v>
      </c>
      <c r="E1772" s="34">
        <v>2068</v>
      </c>
      <c r="F1772" s="43">
        <v>26.11</v>
      </c>
    </row>
    <row r="1773" spans="1:6" x14ac:dyDescent="0.2">
      <c r="A1773" s="34">
        <v>1</v>
      </c>
      <c r="B1773" s="34">
        <v>359</v>
      </c>
      <c r="C1773" s="34">
        <v>3</v>
      </c>
      <c r="D1773" s="34">
        <f>D1772-1</f>
        <v>53</v>
      </c>
      <c r="E1773" s="34">
        <v>2033</v>
      </c>
      <c r="F1773" s="43">
        <v>26.07</v>
      </c>
    </row>
    <row r="1774" spans="1:6" x14ac:dyDescent="0.2">
      <c r="A1774" s="34">
        <v>1</v>
      </c>
      <c r="B1774" s="34">
        <v>359</v>
      </c>
      <c r="C1774" s="34">
        <v>3</v>
      </c>
      <c r="D1774" s="34">
        <f>D1773-1</f>
        <v>52</v>
      </c>
      <c r="E1774" s="34">
        <v>1999</v>
      </c>
      <c r="F1774" s="43">
        <v>26.02</v>
      </c>
    </row>
    <row r="1775" spans="1:6" x14ac:dyDescent="0.2">
      <c r="A1775" s="34">
        <v>1</v>
      </c>
      <c r="B1775" s="34">
        <v>359</v>
      </c>
      <c r="C1775" s="34">
        <v>2</v>
      </c>
      <c r="D1775" s="34">
        <v>85</v>
      </c>
      <c r="E1775" s="34">
        <v>0</v>
      </c>
      <c r="F1775" s="43">
        <v>0</v>
      </c>
    </row>
    <row r="1776" spans="1:6" x14ac:dyDescent="0.2">
      <c r="A1776" s="34">
        <v>1</v>
      </c>
      <c r="B1776" s="34">
        <v>359</v>
      </c>
      <c r="C1776" s="34">
        <v>2</v>
      </c>
      <c r="D1776" s="34">
        <f t="shared" ref="D1776:D1782" si="25">D1775-1</f>
        <v>84</v>
      </c>
      <c r="E1776" s="34">
        <v>0</v>
      </c>
      <c r="F1776" s="43">
        <v>0</v>
      </c>
    </row>
    <row r="1777" spans="1:6" x14ac:dyDescent="0.2">
      <c r="A1777" s="34">
        <v>1</v>
      </c>
      <c r="B1777" s="34">
        <v>359</v>
      </c>
      <c r="C1777" s="34">
        <v>2</v>
      </c>
      <c r="D1777" s="34">
        <f t="shared" si="25"/>
        <v>83</v>
      </c>
      <c r="E1777" s="34">
        <v>0</v>
      </c>
      <c r="F1777" s="43">
        <v>0</v>
      </c>
    </row>
    <row r="1778" spans="1:6" x14ac:dyDescent="0.2">
      <c r="A1778" s="34">
        <v>1</v>
      </c>
      <c r="B1778" s="34">
        <v>359</v>
      </c>
      <c r="C1778" s="34">
        <v>2</v>
      </c>
      <c r="D1778" s="34">
        <f t="shared" si="25"/>
        <v>82</v>
      </c>
      <c r="E1778" s="34">
        <v>0</v>
      </c>
      <c r="F1778" s="43">
        <v>0</v>
      </c>
    </row>
    <row r="1779" spans="1:6" x14ac:dyDescent="0.2">
      <c r="A1779" s="34">
        <v>1</v>
      </c>
      <c r="B1779" s="34">
        <v>359</v>
      </c>
      <c r="C1779" s="34">
        <v>2</v>
      </c>
      <c r="D1779" s="34">
        <f t="shared" si="25"/>
        <v>81</v>
      </c>
      <c r="E1779" s="34">
        <v>0</v>
      </c>
      <c r="F1779" s="43">
        <v>0</v>
      </c>
    </row>
    <row r="1780" spans="1:6" x14ac:dyDescent="0.2">
      <c r="A1780" s="34">
        <v>1</v>
      </c>
      <c r="B1780" s="34">
        <v>359</v>
      </c>
      <c r="C1780" s="34">
        <v>2</v>
      </c>
      <c r="D1780" s="34">
        <f t="shared" si="25"/>
        <v>80</v>
      </c>
      <c r="E1780" s="34">
        <v>0</v>
      </c>
      <c r="F1780" s="43">
        <v>0</v>
      </c>
    </row>
    <row r="1781" spans="1:6" x14ac:dyDescent="0.2">
      <c r="A1781" s="34">
        <v>1</v>
      </c>
      <c r="B1781" s="34">
        <v>359</v>
      </c>
      <c r="C1781" s="34">
        <v>2</v>
      </c>
      <c r="D1781" s="34">
        <f t="shared" si="25"/>
        <v>79</v>
      </c>
      <c r="E1781" s="34">
        <v>0</v>
      </c>
      <c r="F1781" s="43">
        <v>0</v>
      </c>
    </row>
    <row r="1782" spans="1:6" x14ac:dyDescent="0.2">
      <c r="A1782" s="34">
        <v>1</v>
      </c>
      <c r="B1782" s="34">
        <v>359</v>
      </c>
      <c r="C1782" s="34">
        <v>2</v>
      </c>
      <c r="D1782" s="34">
        <f t="shared" si="25"/>
        <v>78</v>
      </c>
      <c r="E1782" s="34">
        <v>2985</v>
      </c>
      <c r="F1782" s="43">
        <v>26.13</v>
      </c>
    </row>
    <row r="1783" spans="1:6" x14ac:dyDescent="0.2">
      <c r="A1783" s="34">
        <v>1</v>
      </c>
      <c r="B1783" s="34">
        <v>359</v>
      </c>
      <c r="C1783" s="34">
        <v>2</v>
      </c>
      <c r="D1783" s="34">
        <v>77</v>
      </c>
      <c r="E1783" s="34">
        <v>2941</v>
      </c>
      <c r="F1783" s="43">
        <v>26.18</v>
      </c>
    </row>
    <row r="1784" spans="1:6" x14ac:dyDescent="0.2">
      <c r="A1784" s="34">
        <v>1</v>
      </c>
      <c r="B1784" s="34">
        <v>359</v>
      </c>
      <c r="C1784" s="34">
        <v>2</v>
      </c>
      <c r="D1784" s="34">
        <v>76</v>
      </c>
      <c r="E1784" s="34">
        <v>2897</v>
      </c>
      <c r="F1784" s="43">
        <v>26.23</v>
      </c>
    </row>
    <row r="1785" spans="1:6" x14ac:dyDescent="0.2">
      <c r="A1785" s="34">
        <v>1</v>
      </c>
      <c r="B1785" s="34">
        <v>359</v>
      </c>
      <c r="C1785" s="34">
        <v>2</v>
      </c>
      <c r="D1785" s="34">
        <v>75</v>
      </c>
      <c r="E1785" s="34">
        <v>2854</v>
      </c>
      <c r="F1785" s="43">
        <v>26.28</v>
      </c>
    </row>
    <row r="1786" spans="1:6" x14ac:dyDescent="0.2">
      <c r="A1786" s="34">
        <v>1</v>
      </c>
      <c r="B1786" s="34">
        <v>359</v>
      </c>
      <c r="C1786" s="34">
        <v>2</v>
      </c>
      <c r="D1786" s="34">
        <v>74</v>
      </c>
      <c r="E1786" s="34">
        <v>2811</v>
      </c>
      <c r="F1786" s="43">
        <v>26.32</v>
      </c>
    </row>
    <row r="1787" spans="1:6" x14ac:dyDescent="0.2">
      <c r="A1787" s="34">
        <v>1</v>
      </c>
      <c r="B1787" s="34">
        <v>358</v>
      </c>
      <c r="C1787" s="34">
        <v>3</v>
      </c>
      <c r="D1787" s="34">
        <v>57</v>
      </c>
      <c r="E1787" s="34">
        <v>2180</v>
      </c>
      <c r="F1787" s="43">
        <v>26.14</v>
      </c>
    </row>
    <row r="1788" spans="1:6" x14ac:dyDescent="0.2">
      <c r="A1788" s="34">
        <v>1</v>
      </c>
      <c r="B1788" s="34">
        <v>358</v>
      </c>
      <c r="C1788" s="34">
        <v>3</v>
      </c>
      <c r="D1788" s="34">
        <f>D1787-1</f>
        <v>56</v>
      </c>
      <c r="E1788" s="34">
        <v>2144</v>
      </c>
      <c r="F1788" s="43">
        <v>26.12</v>
      </c>
    </row>
    <row r="1789" spans="1:6" x14ac:dyDescent="0.2">
      <c r="A1789" s="34">
        <v>1</v>
      </c>
      <c r="B1789" s="34">
        <v>358</v>
      </c>
      <c r="C1789" s="34">
        <v>3</v>
      </c>
      <c r="D1789" s="34">
        <f>D1788-1</f>
        <v>55</v>
      </c>
      <c r="E1789" s="34">
        <v>2109</v>
      </c>
      <c r="F1789" s="43">
        <v>26.08</v>
      </c>
    </row>
    <row r="1790" spans="1:6" x14ac:dyDescent="0.2">
      <c r="A1790" s="34">
        <v>1</v>
      </c>
      <c r="B1790" s="34">
        <v>358</v>
      </c>
      <c r="C1790" s="34">
        <v>3</v>
      </c>
      <c r="D1790" s="34">
        <f>D1789-1</f>
        <v>54</v>
      </c>
      <c r="E1790" s="34">
        <v>2073</v>
      </c>
      <c r="F1790" s="43">
        <v>26.05</v>
      </c>
    </row>
    <row r="1791" spans="1:6" x14ac:dyDescent="0.2">
      <c r="A1791" s="34">
        <v>1</v>
      </c>
      <c r="B1791" s="34">
        <v>358</v>
      </c>
      <c r="C1791" s="34">
        <v>3</v>
      </c>
      <c r="D1791" s="34">
        <f>D1790-1</f>
        <v>53</v>
      </c>
      <c r="E1791" s="34">
        <v>2038</v>
      </c>
      <c r="F1791" s="43">
        <v>26</v>
      </c>
    </row>
    <row r="1792" spans="1:6" x14ac:dyDescent="0.2">
      <c r="A1792" s="34">
        <v>1</v>
      </c>
      <c r="B1792" s="34">
        <v>358</v>
      </c>
      <c r="C1792" s="34">
        <v>3</v>
      </c>
      <c r="D1792" s="34">
        <f>D1791-1</f>
        <v>52</v>
      </c>
      <c r="E1792" s="34">
        <v>2003</v>
      </c>
      <c r="F1792" s="43">
        <v>25.95</v>
      </c>
    </row>
    <row r="1793" spans="1:6" x14ac:dyDescent="0.2">
      <c r="A1793" s="34">
        <v>1</v>
      </c>
      <c r="B1793" s="34">
        <v>358</v>
      </c>
      <c r="C1793" s="34">
        <v>2</v>
      </c>
      <c r="D1793" s="34">
        <v>85</v>
      </c>
      <c r="E1793" s="34">
        <v>0</v>
      </c>
      <c r="F1793" s="43">
        <v>0</v>
      </c>
    </row>
    <row r="1794" spans="1:6" x14ac:dyDescent="0.2">
      <c r="A1794" s="34">
        <v>1</v>
      </c>
      <c r="B1794" s="34">
        <v>358</v>
      </c>
      <c r="C1794" s="34">
        <v>2</v>
      </c>
      <c r="D1794" s="34">
        <f t="shared" ref="D1794:D1800" si="26">D1793-1</f>
        <v>84</v>
      </c>
      <c r="E1794" s="34">
        <v>0</v>
      </c>
      <c r="F1794" s="43">
        <v>0</v>
      </c>
    </row>
    <row r="1795" spans="1:6" x14ac:dyDescent="0.2">
      <c r="A1795" s="34">
        <v>1</v>
      </c>
      <c r="B1795" s="34">
        <v>358</v>
      </c>
      <c r="C1795" s="34">
        <v>2</v>
      </c>
      <c r="D1795" s="34">
        <f t="shared" si="26"/>
        <v>83</v>
      </c>
      <c r="E1795" s="34">
        <v>0</v>
      </c>
      <c r="F1795" s="43">
        <v>0</v>
      </c>
    </row>
    <row r="1796" spans="1:6" x14ac:dyDescent="0.2">
      <c r="A1796" s="34">
        <v>1</v>
      </c>
      <c r="B1796" s="34">
        <v>358</v>
      </c>
      <c r="C1796" s="34">
        <v>2</v>
      </c>
      <c r="D1796" s="34">
        <f t="shared" si="26"/>
        <v>82</v>
      </c>
      <c r="E1796" s="34">
        <v>0</v>
      </c>
      <c r="F1796" s="43">
        <v>0</v>
      </c>
    </row>
    <row r="1797" spans="1:6" x14ac:dyDescent="0.2">
      <c r="A1797" s="34">
        <v>1</v>
      </c>
      <c r="B1797" s="34">
        <v>358</v>
      </c>
      <c r="C1797" s="34">
        <v>2</v>
      </c>
      <c r="D1797" s="34">
        <f t="shared" si="26"/>
        <v>81</v>
      </c>
      <c r="E1797" s="34">
        <v>0</v>
      </c>
      <c r="F1797" s="43">
        <v>0</v>
      </c>
    </row>
    <row r="1798" spans="1:6" x14ac:dyDescent="0.2">
      <c r="A1798" s="34">
        <v>1</v>
      </c>
      <c r="B1798" s="34">
        <v>358</v>
      </c>
      <c r="C1798" s="34">
        <v>2</v>
      </c>
      <c r="D1798" s="34">
        <f t="shared" si="26"/>
        <v>80</v>
      </c>
      <c r="E1798" s="34">
        <v>0</v>
      </c>
      <c r="F1798" s="43">
        <v>0</v>
      </c>
    </row>
    <row r="1799" spans="1:6" x14ac:dyDescent="0.2">
      <c r="A1799" s="34">
        <v>1</v>
      </c>
      <c r="B1799" s="34">
        <v>358</v>
      </c>
      <c r="C1799" s="34">
        <v>2</v>
      </c>
      <c r="D1799" s="34">
        <f t="shared" si="26"/>
        <v>79</v>
      </c>
      <c r="E1799" s="34">
        <v>0</v>
      </c>
      <c r="F1799" s="43">
        <v>0</v>
      </c>
    </row>
    <row r="1800" spans="1:6" x14ac:dyDescent="0.2">
      <c r="A1800" s="34">
        <v>1</v>
      </c>
      <c r="B1800" s="34">
        <v>358</v>
      </c>
      <c r="C1800" s="34">
        <v>2</v>
      </c>
      <c r="D1800" s="34">
        <f t="shared" si="26"/>
        <v>78</v>
      </c>
      <c r="E1800" s="34">
        <v>2995</v>
      </c>
      <c r="F1800" s="43">
        <v>26.05</v>
      </c>
    </row>
    <row r="1801" spans="1:6" x14ac:dyDescent="0.2">
      <c r="A1801" s="34">
        <v>1</v>
      </c>
      <c r="B1801" s="34">
        <v>357</v>
      </c>
      <c r="C1801" s="34">
        <v>3</v>
      </c>
      <c r="D1801" s="34">
        <v>57</v>
      </c>
      <c r="E1801" s="34">
        <v>2186</v>
      </c>
      <c r="F1801" s="43">
        <v>26.07</v>
      </c>
    </row>
    <row r="1802" spans="1:6" x14ac:dyDescent="0.2">
      <c r="A1802" s="34">
        <v>1</v>
      </c>
      <c r="B1802" s="34">
        <v>357</v>
      </c>
      <c r="C1802" s="34">
        <v>3</v>
      </c>
      <c r="D1802" s="34">
        <f t="shared" ref="D1802:D1807" si="27">D1801-1</f>
        <v>56</v>
      </c>
      <c r="E1802" s="34">
        <v>2150</v>
      </c>
      <c r="F1802" s="43">
        <v>26.05</v>
      </c>
    </row>
    <row r="1803" spans="1:6" x14ac:dyDescent="0.2">
      <c r="A1803" s="34">
        <v>1</v>
      </c>
      <c r="B1803" s="34">
        <v>357</v>
      </c>
      <c r="C1803" s="34">
        <v>3</v>
      </c>
      <c r="D1803" s="34">
        <f t="shared" si="27"/>
        <v>55</v>
      </c>
      <c r="E1803" s="34">
        <v>2114</v>
      </c>
      <c r="F1803" s="43">
        <v>26.02</v>
      </c>
    </row>
    <row r="1804" spans="1:6" x14ac:dyDescent="0.2">
      <c r="A1804" s="34">
        <v>1</v>
      </c>
      <c r="B1804" s="34">
        <v>357</v>
      </c>
      <c r="C1804" s="34">
        <v>3</v>
      </c>
      <c r="D1804" s="34">
        <f t="shared" si="27"/>
        <v>54</v>
      </c>
      <c r="E1804" s="34">
        <v>2078</v>
      </c>
      <c r="F1804" s="43">
        <v>25.98</v>
      </c>
    </row>
    <row r="1805" spans="1:6" x14ac:dyDescent="0.2">
      <c r="A1805" s="34">
        <v>1</v>
      </c>
      <c r="B1805" s="34">
        <v>357</v>
      </c>
      <c r="C1805" s="34">
        <v>3</v>
      </c>
      <c r="D1805" s="34">
        <f t="shared" si="27"/>
        <v>53</v>
      </c>
      <c r="E1805" s="34">
        <v>2043</v>
      </c>
      <c r="F1805" s="43">
        <v>25.94</v>
      </c>
    </row>
    <row r="1806" spans="1:6" x14ac:dyDescent="0.2">
      <c r="A1806" s="34">
        <v>1</v>
      </c>
      <c r="B1806" s="34">
        <v>357</v>
      </c>
      <c r="C1806" s="34">
        <v>3</v>
      </c>
      <c r="D1806" s="34">
        <f t="shared" si="27"/>
        <v>52</v>
      </c>
      <c r="E1806" s="34">
        <v>2008</v>
      </c>
      <c r="F1806" s="43">
        <v>25.89</v>
      </c>
    </row>
    <row r="1807" spans="1:6" x14ac:dyDescent="0.2">
      <c r="A1807" s="34">
        <v>1</v>
      </c>
      <c r="B1807" s="34">
        <v>357</v>
      </c>
      <c r="C1807" s="34">
        <v>3</v>
      </c>
      <c r="D1807" s="34">
        <f t="shared" si="27"/>
        <v>51</v>
      </c>
      <c r="E1807" s="34">
        <v>1974</v>
      </c>
      <c r="F1807" s="43">
        <v>25.84</v>
      </c>
    </row>
    <row r="1808" spans="1:6" x14ac:dyDescent="0.2">
      <c r="A1808" s="34">
        <v>1</v>
      </c>
      <c r="B1808" s="34">
        <v>357</v>
      </c>
      <c r="C1808" s="34">
        <v>2</v>
      </c>
      <c r="D1808" s="34">
        <v>85</v>
      </c>
      <c r="E1808" s="34">
        <v>0</v>
      </c>
      <c r="F1808" s="43">
        <v>0</v>
      </c>
    </row>
    <row r="1809" spans="1:6" x14ac:dyDescent="0.2">
      <c r="A1809" s="34">
        <v>1</v>
      </c>
      <c r="B1809" s="34">
        <v>357</v>
      </c>
      <c r="C1809" s="34">
        <v>2</v>
      </c>
      <c r="D1809" s="34">
        <f t="shared" ref="D1809:D1817" si="28">D1808-1</f>
        <v>84</v>
      </c>
      <c r="E1809" s="34">
        <v>0</v>
      </c>
      <c r="F1809" s="43">
        <v>0</v>
      </c>
    </row>
    <row r="1810" spans="1:6" x14ac:dyDescent="0.2">
      <c r="A1810" s="34">
        <v>1</v>
      </c>
      <c r="B1810" s="34">
        <v>357</v>
      </c>
      <c r="C1810" s="34">
        <v>2</v>
      </c>
      <c r="D1810" s="34">
        <f t="shared" si="28"/>
        <v>83</v>
      </c>
      <c r="E1810" s="34">
        <v>0</v>
      </c>
      <c r="F1810" s="43">
        <v>0</v>
      </c>
    </row>
    <row r="1811" spans="1:6" x14ac:dyDescent="0.2">
      <c r="A1811" s="34">
        <v>1</v>
      </c>
      <c r="B1811" s="34">
        <v>357</v>
      </c>
      <c r="C1811" s="34">
        <v>2</v>
      </c>
      <c r="D1811" s="34">
        <f t="shared" si="28"/>
        <v>82</v>
      </c>
      <c r="E1811" s="34">
        <v>0</v>
      </c>
      <c r="F1811" s="43">
        <v>0</v>
      </c>
    </row>
    <row r="1812" spans="1:6" x14ac:dyDescent="0.2">
      <c r="A1812" s="34">
        <v>1</v>
      </c>
      <c r="B1812" s="34">
        <v>357</v>
      </c>
      <c r="C1812" s="34">
        <v>2</v>
      </c>
      <c r="D1812" s="34">
        <f t="shared" si="28"/>
        <v>81</v>
      </c>
      <c r="E1812" s="34">
        <v>0</v>
      </c>
      <c r="F1812" s="43">
        <v>0</v>
      </c>
    </row>
    <row r="1813" spans="1:6" x14ac:dyDescent="0.2">
      <c r="A1813" s="34">
        <v>1</v>
      </c>
      <c r="B1813" s="34">
        <v>357</v>
      </c>
      <c r="C1813" s="34">
        <v>2</v>
      </c>
      <c r="D1813" s="34">
        <f t="shared" si="28"/>
        <v>80</v>
      </c>
      <c r="E1813" s="34">
        <v>0</v>
      </c>
      <c r="F1813" s="43">
        <v>0</v>
      </c>
    </row>
    <row r="1814" spans="1:6" x14ac:dyDescent="0.2">
      <c r="A1814" s="34">
        <v>1</v>
      </c>
      <c r="B1814" s="34">
        <v>357</v>
      </c>
      <c r="C1814" s="34">
        <v>2</v>
      </c>
      <c r="D1814" s="34">
        <f t="shared" si="28"/>
        <v>79</v>
      </c>
      <c r="E1814" s="34">
        <v>0</v>
      </c>
      <c r="F1814" s="43">
        <v>0</v>
      </c>
    </row>
    <row r="1815" spans="1:6" x14ac:dyDescent="0.2">
      <c r="A1815" s="34">
        <v>1</v>
      </c>
      <c r="B1815" s="34">
        <v>357</v>
      </c>
      <c r="C1815" s="34">
        <v>2</v>
      </c>
      <c r="D1815" s="34">
        <f t="shared" si="28"/>
        <v>78</v>
      </c>
      <c r="E1815" s="34">
        <v>0</v>
      </c>
      <c r="F1815" s="43">
        <v>0</v>
      </c>
    </row>
    <row r="1816" spans="1:6" x14ac:dyDescent="0.2">
      <c r="A1816" s="34">
        <v>1</v>
      </c>
      <c r="B1816" s="34">
        <v>357</v>
      </c>
      <c r="C1816" s="34">
        <v>2</v>
      </c>
      <c r="D1816" s="34">
        <f t="shared" si="28"/>
        <v>77</v>
      </c>
      <c r="E1816" s="34">
        <v>3005</v>
      </c>
      <c r="F1816" s="43">
        <v>25.96</v>
      </c>
    </row>
    <row r="1817" spans="1:6" x14ac:dyDescent="0.2">
      <c r="A1817" s="34">
        <v>1</v>
      </c>
      <c r="B1817" s="34">
        <v>357</v>
      </c>
      <c r="C1817" s="34">
        <v>2</v>
      </c>
      <c r="D1817" s="34">
        <f t="shared" si="28"/>
        <v>76</v>
      </c>
      <c r="E1817" s="34">
        <v>2960</v>
      </c>
      <c r="F1817" s="43">
        <v>26.01</v>
      </c>
    </row>
    <row r="1818" spans="1:6" x14ac:dyDescent="0.2">
      <c r="A1818" s="34">
        <v>1</v>
      </c>
      <c r="B1818" s="34">
        <v>356</v>
      </c>
      <c r="C1818" s="34">
        <v>3</v>
      </c>
      <c r="D1818" s="34">
        <v>57</v>
      </c>
      <c r="E1818" s="34">
        <v>2192</v>
      </c>
      <c r="F1818" s="43">
        <v>26.01</v>
      </c>
    </row>
    <row r="1819" spans="1:6" x14ac:dyDescent="0.2">
      <c r="A1819" s="34">
        <v>1</v>
      </c>
      <c r="B1819" s="34">
        <v>356</v>
      </c>
      <c r="C1819" s="34">
        <v>3</v>
      </c>
      <c r="D1819" s="34">
        <f>D1818-1</f>
        <v>56</v>
      </c>
      <c r="E1819" s="34">
        <v>2155</v>
      </c>
      <c r="F1819" s="43">
        <v>25.98</v>
      </c>
    </row>
    <row r="1820" spans="1:6" x14ac:dyDescent="0.2">
      <c r="A1820" s="34">
        <v>1</v>
      </c>
      <c r="B1820" s="34">
        <v>356</v>
      </c>
      <c r="C1820" s="34">
        <v>3</v>
      </c>
      <c r="D1820" s="34">
        <f>D1819-1</f>
        <v>55</v>
      </c>
      <c r="E1820" s="34">
        <v>2119</v>
      </c>
      <c r="F1820" s="43">
        <v>25.95</v>
      </c>
    </row>
    <row r="1821" spans="1:6" x14ac:dyDescent="0.2">
      <c r="A1821" s="34">
        <v>1</v>
      </c>
      <c r="B1821" s="34">
        <v>356</v>
      </c>
      <c r="C1821" s="34">
        <v>3</v>
      </c>
      <c r="D1821" s="34">
        <f>D1820-1</f>
        <v>54</v>
      </c>
      <c r="E1821" s="34">
        <v>2083</v>
      </c>
      <c r="F1821" s="43">
        <v>25.92</v>
      </c>
    </row>
    <row r="1822" spans="1:6" x14ac:dyDescent="0.2">
      <c r="A1822" s="34">
        <v>1</v>
      </c>
      <c r="B1822" s="34">
        <v>356</v>
      </c>
      <c r="C1822" s="34">
        <v>3</v>
      </c>
      <c r="D1822" s="34">
        <f>D1821-1</f>
        <v>53</v>
      </c>
      <c r="E1822" s="34">
        <v>2048</v>
      </c>
      <c r="F1822" s="43">
        <v>25.88</v>
      </c>
    </row>
    <row r="1823" spans="1:6" x14ac:dyDescent="0.2">
      <c r="A1823" s="34">
        <v>1</v>
      </c>
      <c r="B1823" s="34">
        <v>356</v>
      </c>
      <c r="C1823" s="34">
        <v>3</v>
      </c>
      <c r="D1823" s="34">
        <f>D1822-1</f>
        <v>52</v>
      </c>
      <c r="E1823" s="34">
        <v>2013</v>
      </c>
      <c r="F1823" s="43">
        <v>25.83</v>
      </c>
    </row>
    <row r="1824" spans="1:6" x14ac:dyDescent="0.2">
      <c r="A1824" s="34">
        <v>1</v>
      </c>
      <c r="B1824" s="34">
        <v>356</v>
      </c>
      <c r="C1824" s="34">
        <v>2</v>
      </c>
      <c r="D1824" s="34">
        <v>85</v>
      </c>
      <c r="E1824" s="34">
        <v>0</v>
      </c>
      <c r="F1824" s="43">
        <v>0</v>
      </c>
    </row>
    <row r="1825" spans="1:6" x14ac:dyDescent="0.2">
      <c r="A1825" s="34">
        <v>1</v>
      </c>
      <c r="B1825" s="34">
        <v>356</v>
      </c>
      <c r="C1825" s="34">
        <v>2</v>
      </c>
      <c r="D1825" s="34">
        <f t="shared" ref="D1825:D1831" si="29">D1824-1</f>
        <v>84</v>
      </c>
      <c r="E1825" s="34">
        <v>0</v>
      </c>
      <c r="F1825" s="43">
        <v>0</v>
      </c>
    </row>
    <row r="1826" spans="1:6" x14ac:dyDescent="0.2">
      <c r="A1826" s="34">
        <v>1</v>
      </c>
      <c r="B1826" s="34">
        <v>356</v>
      </c>
      <c r="C1826" s="34">
        <v>2</v>
      </c>
      <c r="D1826" s="34">
        <f t="shared" si="29"/>
        <v>83</v>
      </c>
      <c r="E1826" s="34">
        <v>0</v>
      </c>
      <c r="F1826" s="43">
        <v>0</v>
      </c>
    </row>
    <row r="1827" spans="1:6" x14ac:dyDescent="0.2">
      <c r="A1827" s="34">
        <v>1</v>
      </c>
      <c r="B1827" s="34">
        <v>356</v>
      </c>
      <c r="C1827" s="34">
        <v>2</v>
      </c>
      <c r="D1827" s="34">
        <f t="shared" si="29"/>
        <v>82</v>
      </c>
      <c r="E1827" s="34">
        <v>0</v>
      </c>
      <c r="F1827" s="43">
        <v>0</v>
      </c>
    </row>
    <row r="1828" spans="1:6" x14ac:dyDescent="0.2">
      <c r="A1828" s="34">
        <v>1</v>
      </c>
      <c r="B1828" s="34">
        <v>356</v>
      </c>
      <c r="C1828" s="34">
        <v>2</v>
      </c>
      <c r="D1828" s="34">
        <f t="shared" si="29"/>
        <v>81</v>
      </c>
      <c r="E1828" s="34">
        <v>0</v>
      </c>
      <c r="F1828" s="43">
        <v>0</v>
      </c>
    </row>
    <row r="1829" spans="1:6" x14ac:dyDescent="0.2">
      <c r="A1829" s="34">
        <v>1</v>
      </c>
      <c r="B1829" s="34">
        <v>356</v>
      </c>
      <c r="C1829" s="34">
        <v>2</v>
      </c>
      <c r="D1829" s="34">
        <f t="shared" si="29"/>
        <v>80</v>
      </c>
      <c r="E1829" s="34">
        <v>0</v>
      </c>
      <c r="F1829" s="43">
        <v>0</v>
      </c>
    </row>
    <row r="1830" spans="1:6" x14ac:dyDescent="0.2">
      <c r="A1830" s="34">
        <v>1</v>
      </c>
      <c r="B1830" s="34">
        <v>356</v>
      </c>
      <c r="C1830" s="34">
        <v>2</v>
      </c>
      <c r="D1830" s="34">
        <f t="shared" si="29"/>
        <v>79</v>
      </c>
      <c r="E1830" s="34">
        <v>0</v>
      </c>
      <c r="F1830" s="43">
        <v>0</v>
      </c>
    </row>
    <row r="1831" spans="1:6" x14ac:dyDescent="0.2">
      <c r="A1831" s="34">
        <v>1</v>
      </c>
      <c r="B1831" s="34">
        <v>356</v>
      </c>
      <c r="C1831" s="34">
        <v>2</v>
      </c>
      <c r="D1831" s="34">
        <f t="shared" si="29"/>
        <v>78</v>
      </c>
      <c r="E1831" s="34">
        <v>0</v>
      </c>
      <c r="F1831" s="43">
        <v>0</v>
      </c>
    </row>
    <row r="1832" spans="1:6" x14ac:dyDescent="0.2">
      <c r="A1832" s="34">
        <v>1</v>
      </c>
      <c r="B1832" s="34">
        <v>356</v>
      </c>
      <c r="C1832" s="34">
        <v>2</v>
      </c>
      <c r="D1832" s="34">
        <v>77</v>
      </c>
      <c r="E1832" s="34">
        <v>2970</v>
      </c>
      <c r="F1832" s="43">
        <v>25.92</v>
      </c>
    </row>
    <row r="1833" spans="1:6" x14ac:dyDescent="0.2">
      <c r="A1833" s="34">
        <v>1</v>
      </c>
      <c r="B1833" s="34">
        <v>356</v>
      </c>
      <c r="C1833" s="34">
        <v>2</v>
      </c>
      <c r="D1833" s="34">
        <v>76</v>
      </c>
      <c r="E1833" s="34">
        <v>2926</v>
      </c>
      <c r="F1833" s="43">
        <v>25.98</v>
      </c>
    </row>
    <row r="1834" spans="1:6" x14ac:dyDescent="0.2">
      <c r="A1834" s="34">
        <v>1</v>
      </c>
      <c r="B1834" s="34">
        <v>356</v>
      </c>
      <c r="C1834" s="34">
        <v>2</v>
      </c>
      <c r="D1834" s="34">
        <v>75</v>
      </c>
      <c r="E1834" s="34">
        <v>2882</v>
      </c>
      <c r="F1834" s="43">
        <v>26.02</v>
      </c>
    </row>
    <row r="1835" spans="1:6" x14ac:dyDescent="0.2">
      <c r="A1835" s="34">
        <v>1</v>
      </c>
      <c r="B1835" s="34">
        <v>355</v>
      </c>
      <c r="C1835" s="34">
        <v>3</v>
      </c>
      <c r="D1835" s="34">
        <v>57</v>
      </c>
      <c r="E1835" s="34">
        <v>2198</v>
      </c>
      <c r="F1835" s="43">
        <v>25.94</v>
      </c>
    </row>
    <row r="1836" spans="1:6" x14ac:dyDescent="0.2">
      <c r="A1836" s="34">
        <v>1</v>
      </c>
      <c r="B1836" s="34">
        <v>355</v>
      </c>
      <c r="C1836" s="34">
        <v>3</v>
      </c>
      <c r="D1836" s="34">
        <f>D1835-1</f>
        <v>56</v>
      </c>
      <c r="E1836" s="34">
        <v>2161</v>
      </c>
      <c r="F1836" s="43">
        <v>25.92</v>
      </c>
    </row>
    <row r="1837" spans="1:6" x14ac:dyDescent="0.2">
      <c r="A1837" s="34">
        <v>1</v>
      </c>
      <c r="B1837" s="34">
        <v>355</v>
      </c>
      <c r="C1837" s="34">
        <v>3</v>
      </c>
      <c r="D1837" s="34">
        <f>D1836-1</f>
        <v>55</v>
      </c>
      <c r="E1837" s="34">
        <v>2125</v>
      </c>
      <c r="F1837" s="43">
        <v>25.89</v>
      </c>
    </row>
    <row r="1838" spans="1:6" x14ac:dyDescent="0.2">
      <c r="A1838" s="34">
        <v>1</v>
      </c>
      <c r="B1838" s="34">
        <v>355</v>
      </c>
      <c r="C1838" s="34">
        <v>3</v>
      </c>
      <c r="D1838" s="34">
        <f>D1837-1</f>
        <v>54</v>
      </c>
      <c r="E1838" s="34">
        <v>2089</v>
      </c>
      <c r="F1838" s="43">
        <v>25.85</v>
      </c>
    </row>
    <row r="1839" spans="1:6" x14ac:dyDescent="0.2">
      <c r="A1839" s="34">
        <v>1</v>
      </c>
      <c r="B1839" s="34">
        <v>355</v>
      </c>
      <c r="C1839" s="34">
        <v>3</v>
      </c>
      <c r="D1839" s="34">
        <f>D1838-1</f>
        <v>53</v>
      </c>
      <c r="E1839" s="34">
        <v>2053</v>
      </c>
      <c r="F1839" s="43">
        <v>25.81</v>
      </c>
    </row>
    <row r="1840" spans="1:6" x14ac:dyDescent="0.2">
      <c r="A1840" s="34">
        <v>1</v>
      </c>
      <c r="B1840" s="34">
        <v>355</v>
      </c>
      <c r="C1840" s="34">
        <v>3</v>
      </c>
      <c r="D1840" s="34">
        <f>D1839-1</f>
        <v>52</v>
      </c>
      <c r="E1840" s="34">
        <v>2018</v>
      </c>
      <c r="F1840" s="43">
        <v>25.77</v>
      </c>
    </row>
    <row r="1841" spans="1:6" x14ac:dyDescent="0.2">
      <c r="A1841" s="34">
        <v>1</v>
      </c>
      <c r="B1841" s="34">
        <v>354</v>
      </c>
      <c r="C1841" s="34">
        <v>3</v>
      </c>
      <c r="D1841" s="34">
        <v>57</v>
      </c>
      <c r="E1841" s="34">
        <v>2204</v>
      </c>
      <c r="F1841" s="43">
        <v>25.87</v>
      </c>
    </row>
    <row r="1842" spans="1:6" x14ac:dyDescent="0.2">
      <c r="A1842" s="34">
        <v>1</v>
      </c>
      <c r="B1842" s="34">
        <v>354</v>
      </c>
      <c r="C1842" s="34">
        <v>3</v>
      </c>
      <c r="D1842" s="34">
        <f>D1841-1</f>
        <v>56</v>
      </c>
      <c r="E1842" s="34">
        <v>2167</v>
      </c>
      <c r="F1842" s="43">
        <v>25.85</v>
      </c>
    </row>
    <row r="1843" spans="1:6" x14ac:dyDescent="0.2">
      <c r="A1843" s="34">
        <v>1</v>
      </c>
      <c r="B1843" s="34">
        <v>354</v>
      </c>
      <c r="C1843" s="34">
        <v>3</v>
      </c>
      <c r="D1843" s="34">
        <f>D1842-1</f>
        <v>55</v>
      </c>
      <c r="E1843" s="34">
        <v>2130</v>
      </c>
      <c r="F1843" s="43">
        <v>25.82</v>
      </c>
    </row>
    <row r="1844" spans="1:6" x14ac:dyDescent="0.2">
      <c r="A1844" s="34">
        <v>1</v>
      </c>
      <c r="B1844" s="34">
        <v>354</v>
      </c>
      <c r="C1844" s="34">
        <v>3</v>
      </c>
      <c r="D1844" s="34">
        <f>D1843-1</f>
        <v>54</v>
      </c>
      <c r="E1844" s="34">
        <v>2094</v>
      </c>
      <c r="F1844" s="43">
        <v>25.79</v>
      </c>
    </row>
    <row r="1845" spans="1:6" x14ac:dyDescent="0.2">
      <c r="A1845" s="34">
        <v>1</v>
      </c>
      <c r="B1845" s="34">
        <v>354</v>
      </c>
      <c r="C1845" s="34">
        <v>3</v>
      </c>
      <c r="D1845" s="34">
        <f>D1844-1</f>
        <v>53</v>
      </c>
      <c r="E1845" s="34">
        <v>2058</v>
      </c>
      <c r="F1845" s="43">
        <v>25.75</v>
      </c>
    </row>
    <row r="1846" spans="1:6" x14ac:dyDescent="0.2">
      <c r="A1846" s="34">
        <v>1</v>
      </c>
      <c r="B1846" s="34">
        <v>354</v>
      </c>
      <c r="C1846" s="34">
        <v>3</v>
      </c>
      <c r="D1846" s="34">
        <f>D1845-1</f>
        <v>52</v>
      </c>
      <c r="E1846" s="34">
        <v>2023</v>
      </c>
      <c r="F1846" s="43">
        <v>25.71</v>
      </c>
    </row>
    <row r="1847" spans="1:6" x14ac:dyDescent="0.2">
      <c r="A1847" s="34">
        <v>1</v>
      </c>
      <c r="B1847" s="34">
        <v>354</v>
      </c>
      <c r="C1847" s="34">
        <v>2</v>
      </c>
      <c r="D1847" s="34">
        <v>85</v>
      </c>
      <c r="E1847" s="34">
        <v>0</v>
      </c>
      <c r="F1847" s="43">
        <v>0</v>
      </c>
    </row>
    <row r="1848" spans="1:6" x14ac:dyDescent="0.2">
      <c r="A1848" s="34">
        <v>1</v>
      </c>
      <c r="B1848" s="34">
        <v>354</v>
      </c>
      <c r="C1848" s="34">
        <v>2</v>
      </c>
      <c r="D1848" s="34">
        <v>84</v>
      </c>
      <c r="E1848" s="34">
        <v>0</v>
      </c>
      <c r="F1848" s="43">
        <v>0</v>
      </c>
    </row>
    <row r="1849" spans="1:6" x14ac:dyDescent="0.2">
      <c r="A1849" s="34">
        <v>1</v>
      </c>
      <c r="B1849" s="34">
        <v>354</v>
      </c>
      <c r="C1849" s="34">
        <v>2</v>
      </c>
      <c r="D1849" s="34">
        <v>83</v>
      </c>
      <c r="E1849" s="34">
        <v>0</v>
      </c>
      <c r="F1849" s="43">
        <v>0</v>
      </c>
    </row>
    <row r="1850" spans="1:6" x14ac:dyDescent="0.2">
      <c r="A1850" s="34">
        <v>1</v>
      </c>
      <c r="B1850" s="34">
        <v>354</v>
      </c>
      <c r="C1850" s="34">
        <v>2</v>
      </c>
      <c r="D1850" s="34">
        <v>82</v>
      </c>
      <c r="E1850" s="34">
        <v>0</v>
      </c>
      <c r="F1850" s="43">
        <v>0</v>
      </c>
    </row>
    <row r="1851" spans="1:6" x14ac:dyDescent="0.2">
      <c r="A1851" s="34">
        <v>1</v>
      </c>
      <c r="B1851" s="34">
        <v>354</v>
      </c>
      <c r="C1851" s="34">
        <v>2</v>
      </c>
      <c r="D1851" s="34">
        <v>81</v>
      </c>
      <c r="E1851" s="34">
        <v>0</v>
      </c>
      <c r="F1851" s="43">
        <v>0</v>
      </c>
    </row>
    <row r="1852" spans="1:6" x14ac:dyDescent="0.2">
      <c r="A1852" s="34">
        <v>1</v>
      </c>
      <c r="B1852" s="34">
        <v>354</v>
      </c>
      <c r="C1852" s="34">
        <v>2</v>
      </c>
      <c r="D1852" s="34">
        <v>80</v>
      </c>
      <c r="E1852" s="34">
        <v>0</v>
      </c>
      <c r="F1852" s="43">
        <v>0</v>
      </c>
    </row>
    <row r="1853" spans="1:6" x14ac:dyDescent="0.2">
      <c r="A1853" s="34">
        <v>1</v>
      </c>
      <c r="B1853" s="34">
        <v>354</v>
      </c>
      <c r="C1853" s="34">
        <v>2</v>
      </c>
      <c r="D1853" s="34">
        <v>79</v>
      </c>
      <c r="E1853" s="34">
        <v>0</v>
      </c>
      <c r="F1853" s="43">
        <v>0</v>
      </c>
    </row>
    <row r="1854" spans="1:6" x14ac:dyDescent="0.2">
      <c r="A1854" s="34">
        <v>1</v>
      </c>
      <c r="B1854" s="34">
        <v>354</v>
      </c>
      <c r="C1854" s="34">
        <v>2</v>
      </c>
      <c r="D1854" s="34">
        <v>78</v>
      </c>
      <c r="E1854" s="34">
        <v>0</v>
      </c>
      <c r="F1854" s="43">
        <v>0</v>
      </c>
    </row>
    <row r="1855" spans="1:6" x14ac:dyDescent="0.2">
      <c r="A1855" s="34">
        <v>1</v>
      </c>
      <c r="B1855" s="34">
        <v>353</v>
      </c>
      <c r="C1855" s="34">
        <v>3</v>
      </c>
      <c r="D1855" s="34">
        <v>57</v>
      </c>
      <c r="E1855" s="34">
        <v>2209</v>
      </c>
      <c r="F1855" s="43">
        <v>25.8</v>
      </c>
    </row>
    <row r="1856" spans="1:6" x14ac:dyDescent="0.2">
      <c r="A1856" s="34">
        <v>1</v>
      </c>
      <c r="B1856" s="34">
        <v>353</v>
      </c>
      <c r="C1856" s="34">
        <v>3</v>
      </c>
      <c r="D1856" s="34">
        <f>D1855-1</f>
        <v>56</v>
      </c>
      <c r="E1856" s="34">
        <v>2172</v>
      </c>
      <c r="F1856" s="43">
        <v>25.78</v>
      </c>
    </row>
    <row r="1857" spans="1:6" x14ac:dyDescent="0.2">
      <c r="A1857" s="34">
        <v>1</v>
      </c>
      <c r="B1857" s="34">
        <v>353</v>
      </c>
      <c r="C1857" s="34">
        <v>3</v>
      </c>
      <c r="D1857" s="34">
        <f>D1856-1</f>
        <v>55</v>
      </c>
      <c r="E1857" s="34">
        <v>2136</v>
      </c>
      <c r="F1857" s="43">
        <v>25.75</v>
      </c>
    </row>
    <row r="1858" spans="1:6" x14ac:dyDescent="0.2">
      <c r="A1858" s="34">
        <v>1</v>
      </c>
      <c r="B1858" s="34">
        <v>353</v>
      </c>
      <c r="C1858" s="34">
        <v>3</v>
      </c>
      <c r="D1858" s="34">
        <f>D1857-1</f>
        <v>54</v>
      </c>
      <c r="E1858" s="34">
        <v>2099</v>
      </c>
      <c r="F1858" s="43">
        <v>25.72</v>
      </c>
    </row>
    <row r="1859" spans="1:6" x14ac:dyDescent="0.2">
      <c r="A1859" s="34">
        <v>1</v>
      </c>
      <c r="B1859" s="34">
        <v>353</v>
      </c>
      <c r="C1859" s="34">
        <v>3</v>
      </c>
      <c r="D1859" s="34">
        <f>D1858-1</f>
        <v>53</v>
      </c>
      <c r="E1859" s="34">
        <v>2063</v>
      </c>
      <c r="F1859" s="43">
        <v>25.69</v>
      </c>
    </row>
    <row r="1860" spans="1:6" x14ac:dyDescent="0.2">
      <c r="A1860" s="34">
        <v>1</v>
      </c>
      <c r="B1860" s="34">
        <v>353</v>
      </c>
      <c r="C1860" s="34">
        <v>3</v>
      </c>
      <c r="D1860" s="34">
        <f>D1859-1</f>
        <v>52</v>
      </c>
      <c r="E1860" s="34">
        <v>2028</v>
      </c>
      <c r="F1860" s="43">
        <v>25.64</v>
      </c>
    </row>
    <row r="1861" spans="1:6" x14ac:dyDescent="0.2">
      <c r="A1861" s="34">
        <v>1</v>
      </c>
      <c r="B1861" s="34">
        <v>352</v>
      </c>
      <c r="C1861" s="34">
        <v>3</v>
      </c>
      <c r="D1861" s="34">
        <v>57</v>
      </c>
      <c r="E1861" s="34">
        <v>2215</v>
      </c>
      <c r="F1861" s="43">
        <v>25.73</v>
      </c>
    </row>
    <row r="1862" spans="1:6" x14ac:dyDescent="0.2">
      <c r="A1862" s="34">
        <v>1</v>
      </c>
      <c r="B1862" s="34">
        <v>352</v>
      </c>
      <c r="C1862" s="34">
        <v>3</v>
      </c>
      <c r="D1862" s="34">
        <f>D1861-1</f>
        <v>56</v>
      </c>
      <c r="E1862" s="34">
        <v>2178</v>
      </c>
      <c r="F1862" s="43">
        <v>25.71</v>
      </c>
    </row>
    <row r="1863" spans="1:6" x14ac:dyDescent="0.2">
      <c r="A1863" s="34">
        <v>1</v>
      </c>
      <c r="B1863" s="34">
        <v>352</v>
      </c>
      <c r="C1863" s="34">
        <v>3</v>
      </c>
      <c r="D1863" s="34">
        <f>D1862-1</f>
        <v>55</v>
      </c>
      <c r="E1863" s="34">
        <v>2141</v>
      </c>
      <c r="F1863" s="43">
        <v>25.69</v>
      </c>
    </row>
    <row r="1864" spans="1:6" x14ac:dyDescent="0.2">
      <c r="A1864" s="34">
        <v>1</v>
      </c>
      <c r="B1864" s="34">
        <v>352</v>
      </c>
      <c r="C1864" s="34">
        <v>3</v>
      </c>
      <c r="D1864" s="34">
        <f>D1863-1</f>
        <v>54</v>
      </c>
      <c r="E1864" s="34">
        <v>2105</v>
      </c>
      <c r="F1864" s="43">
        <v>25.66</v>
      </c>
    </row>
    <row r="1865" spans="1:6" x14ac:dyDescent="0.2">
      <c r="A1865" s="34">
        <v>1</v>
      </c>
      <c r="B1865" s="34">
        <v>352</v>
      </c>
      <c r="C1865" s="34">
        <v>3</v>
      </c>
      <c r="D1865" s="34">
        <f>D1864-1</f>
        <v>53</v>
      </c>
      <c r="E1865" s="34">
        <v>2069</v>
      </c>
      <c r="F1865" s="43">
        <v>25.62</v>
      </c>
    </row>
    <row r="1866" spans="1:6" x14ac:dyDescent="0.2">
      <c r="A1866" s="34">
        <v>1</v>
      </c>
      <c r="B1866" s="34">
        <v>352</v>
      </c>
      <c r="C1866" s="34">
        <v>3</v>
      </c>
      <c r="D1866" s="34">
        <f>D1865-1</f>
        <v>52</v>
      </c>
      <c r="E1866" s="34">
        <v>2033</v>
      </c>
      <c r="F1866" s="43">
        <v>25.58</v>
      </c>
    </row>
    <row r="1867" spans="1:6" x14ac:dyDescent="0.2">
      <c r="A1867" s="34">
        <v>1</v>
      </c>
      <c r="B1867" s="34">
        <v>351</v>
      </c>
      <c r="C1867" s="34">
        <v>3</v>
      </c>
      <c r="D1867" s="34">
        <v>57</v>
      </c>
      <c r="E1867" s="34">
        <v>2222</v>
      </c>
      <c r="F1867" s="43">
        <v>25.66</v>
      </c>
    </row>
    <row r="1868" spans="1:6" x14ac:dyDescent="0.2">
      <c r="A1868" s="34">
        <v>1</v>
      </c>
      <c r="B1868" s="34">
        <v>351</v>
      </c>
      <c r="C1868" s="34">
        <v>3</v>
      </c>
      <c r="D1868" s="34">
        <f>D1867-1</f>
        <v>56</v>
      </c>
      <c r="E1868" s="34">
        <v>2184</v>
      </c>
      <c r="F1868" s="43">
        <v>25.64</v>
      </c>
    </row>
    <row r="1869" spans="1:6" x14ac:dyDescent="0.2">
      <c r="A1869" s="34">
        <v>1</v>
      </c>
      <c r="B1869" s="34">
        <v>351</v>
      </c>
      <c r="C1869" s="34">
        <v>3</v>
      </c>
      <c r="D1869" s="34">
        <f>D1868-1</f>
        <v>55</v>
      </c>
      <c r="E1869" s="34">
        <v>2147</v>
      </c>
      <c r="F1869" s="43">
        <v>25.62</v>
      </c>
    </row>
    <row r="1870" spans="1:6" x14ac:dyDescent="0.2">
      <c r="A1870" s="34">
        <v>1</v>
      </c>
      <c r="B1870" s="34">
        <v>351</v>
      </c>
      <c r="C1870" s="34">
        <v>3</v>
      </c>
      <c r="D1870" s="34">
        <f>D1869-1</f>
        <v>54</v>
      </c>
      <c r="E1870" s="34">
        <v>2110</v>
      </c>
      <c r="F1870" s="43">
        <v>25.59</v>
      </c>
    </row>
    <row r="1871" spans="1:6" x14ac:dyDescent="0.2">
      <c r="A1871" s="34">
        <v>1</v>
      </c>
      <c r="B1871" s="34">
        <v>351</v>
      </c>
      <c r="C1871" s="34">
        <v>3</v>
      </c>
      <c r="D1871" s="34">
        <f>D1870-1</f>
        <v>53</v>
      </c>
      <c r="E1871" s="34">
        <v>2074</v>
      </c>
      <c r="F1871" s="43">
        <v>25.56</v>
      </c>
    </row>
    <row r="1872" spans="1:6" x14ac:dyDescent="0.2">
      <c r="A1872" s="34">
        <v>1</v>
      </c>
      <c r="B1872" s="34">
        <v>351</v>
      </c>
      <c r="C1872" s="34">
        <v>3</v>
      </c>
      <c r="D1872" s="34">
        <f>D1871-1</f>
        <v>52</v>
      </c>
      <c r="E1872" s="34">
        <v>2038</v>
      </c>
      <c r="F1872" s="43">
        <v>25.51</v>
      </c>
    </row>
    <row r="1873" spans="1:6" x14ac:dyDescent="0.2">
      <c r="A1873" s="34">
        <v>1</v>
      </c>
      <c r="B1873" s="34">
        <v>350</v>
      </c>
      <c r="C1873" s="34">
        <v>3</v>
      </c>
      <c r="D1873" s="34">
        <v>57</v>
      </c>
      <c r="E1873" s="34">
        <v>2228</v>
      </c>
      <c r="F1873" s="43">
        <v>25.59</v>
      </c>
    </row>
    <row r="1874" spans="1:6" x14ac:dyDescent="0.2">
      <c r="A1874" s="34">
        <v>1</v>
      </c>
      <c r="B1874" s="34">
        <v>350</v>
      </c>
      <c r="C1874" s="34">
        <v>3</v>
      </c>
      <c r="D1874" s="34">
        <f>D1873-1</f>
        <v>56</v>
      </c>
      <c r="E1874" s="34">
        <v>2190</v>
      </c>
      <c r="F1874" s="43">
        <v>25.57</v>
      </c>
    </row>
    <row r="1875" spans="1:6" x14ac:dyDescent="0.2">
      <c r="A1875" s="34">
        <v>1</v>
      </c>
      <c r="B1875" s="34">
        <v>350</v>
      </c>
      <c r="C1875" s="34">
        <v>3</v>
      </c>
      <c r="D1875" s="34">
        <f>D1874-1</f>
        <v>55</v>
      </c>
      <c r="E1875" s="34">
        <v>2153</v>
      </c>
      <c r="F1875" s="43">
        <v>25.55</v>
      </c>
    </row>
    <row r="1876" spans="1:6" x14ac:dyDescent="0.2">
      <c r="A1876" s="34">
        <v>1</v>
      </c>
      <c r="B1876" s="34">
        <v>350</v>
      </c>
      <c r="C1876" s="34">
        <v>3</v>
      </c>
      <c r="D1876" s="34">
        <f>D1875-1</f>
        <v>54</v>
      </c>
      <c r="E1876" s="34">
        <v>2116</v>
      </c>
      <c r="F1876" s="43">
        <v>25.52</v>
      </c>
    </row>
    <row r="1877" spans="1:6" x14ac:dyDescent="0.2">
      <c r="A1877" s="34">
        <v>1</v>
      </c>
      <c r="B1877" s="34">
        <v>350</v>
      </c>
      <c r="C1877" s="34">
        <v>3</v>
      </c>
      <c r="D1877" s="34">
        <f>D1876-1</f>
        <v>53</v>
      </c>
      <c r="E1877" s="34">
        <v>2079</v>
      </c>
      <c r="F1877" s="43">
        <v>25.49</v>
      </c>
    </row>
    <row r="1878" spans="1:6" x14ac:dyDescent="0.2">
      <c r="A1878" s="34">
        <v>1</v>
      </c>
      <c r="B1878" s="34">
        <v>350</v>
      </c>
      <c r="C1878" s="34">
        <v>3</v>
      </c>
      <c r="D1878" s="34">
        <f>D1877-1</f>
        <v>52</v>
      </c>
      <c r="E1878" s="34">
        <v>2043</v>
      </c>
      <c r="F1878" s="43">
        <v>25.45</v>
      </c>
    </row>
    <row r="1879" spans="1:6" x14ac:dyDescent="0.2">
      <c r="A1879" s="34">
        <v>1</v>
      </c>
      <c r="B1879" s="34">
        <v>349</v>
      </c>
      <c r="C1879" s="34">
        <v>3</v>
      </c>
      <c r="D1879" s="34">
        <v>57</v>
      </c>
      <c r="E1879" s="34">
        <v>2234</v>
      </c>
      <c r="F1879" s="43">
        <v>25.52</v>
      </c>
    </row>
    <row r="1880" spans="1:6" x14ac:dyDescent="0.2">
      <c r="A1880" s="34">
        <v>1</v>
      </c>
      <c r="B1880" s="34">
        <v>349</v>
      </c>
      <c r="C1880" s="34">
        <v>3</v>
      </c>
      <c r="D1880" s="34">
        <f>D1879-1</f>
        <v>56</v>
      </c>
      <c r="E1880" s="34">
        <v>2196</v>
      </c>
      <c r="F1880" s="43">
        <v>25.5</v>
      </c>
    </row>
    <row r="1881" spans="1:6" x14ac:dyDescent="0.2">
      <c r="A1881" s="34">
        <v>1</v>
      </c>
      <c r="B1881" s="34">
        <v>349</v>
      </c>
      <c r="C1881" s="34">
        <v>3</v>
      </c>
      <c r="D1881" s="34">
        <f>D1880-1</f>
        <v>55</v>
      </c>
      <c r="E1881" s="34">
        <v>2158</v>
      </c>
      <c r="F1881" s="43">
        <v>25.48</v>
      </c>
    </row>
    <row r="1882" spans="1:6" x14ac:dyDescent="0.2">
      <c r="A1882" s="34">
        <v>1</v>
      </c>
      <c r="B1882" s="34">
        <v>349</v>
      </c>
      <c r="C1882" s="34">
        <v>3</v>
      </c>
      <c r="D1882" s="34">
        <f>D1881-1</f>
        <v>54</v>
      </c>
      <c r="E1882" s="34">
        <v>2121</v>
      </c>
      <c r="F1882" s="43">
        <v>25.46</v>
      </c>
    </row>
    <row r="1883" spans="1:6" x14ac:dyDescent="0.2">
      <c r="A1883" s="34">
        <v>1</v>
      </c>
      <c r="B1883" s="34">
        <v>349</v>
      </c>
      <c r="C1883" s="34">
        <v>3</v>
      </c>
      <c r="D1883" s="34">
        <f>D1882-1</f>
        <v>53</v>
      </c>
      <c r="E1883" s="34">
        <v>2085</v>
      </c>
      <c r="F1883" s="43">
        <v>25.42</v>
      </c>
    </row>
    <row r="1884" spans="1:6" x14ac:dyDescent="0.2">
      <c r="A1884" s="34">
        <v>1</v>
      </c>
      <c r="B1884" s="34">
        <v>349</v>
      </c>
      <c r="C1884" s="34">
        <v>3</v>
      </c>
      <c r="D1884" s="34">
        <f>D1883-1</f>
        <v>52</v>
      </c>
      <c r="E1884" s="34">
        <v>2048</v>
      </c>
      <c r="F1884" s="43">
        <v>25.39</v>
      </c>
    </row>
    <row r="1885" spans="1:6" x14ac:dyDescent="0.2">
      <c r="A1885" s="34">
        <v>1</v>
      </c>
      <c r="B1885" s="34">
        <v>348</v>
      </c>
      <c r="C1885" s="34">
        <v>3</v>
      </c>
      <c r="D1885" s="34">
        <v>57</v>
      </c>
      <c r="E1885" s="34">
        <v>2240</v>
      </c>
      <c r="F1885" s="43">
        <v>25.44</v>
      </c>
    </row>
    <row r="1886" spans="1:6" x14ac:dyDescent="0.2">
      <c r="A1886" s="34">
        <v>1</v>
      </c>
      <c r="B1886" s="34">
        <v>348</v>
      </c>
      <c r="C1886" s="34">
        <v>3</v>
      </c>
      <c r="D1886" s="34">
        <f>D1885-1</f>
        <v>56</v>
      </c>
      <c r="E1886" s="34">
        <v>2202</v>
      </c>
      <c r="F1886" s="43">
        <v>25.43</v>
      </c>
    </row>
    <row r="1887" spans="1:6" x14ac:dyDescent="0.2">
      <c r="A1887" s="34">
        <v>1</v>
      </c>
      <c r="B1887" s="34">
        <v>348</v>
      </c>
      <c r="C1887" s="34">
        <v>3</v>
      </c>
      <c r="D1887" s="34">
        <f>D1886-1</f>
        <v>55</v>
      </c>
      <c r="E1887" s="34">
        <v>2164</v>
      </c>
      <c r="F1887" s="43">
        <v>25.41</v>
      </c>
    </row>
    <row r="1888" spans="1:6" x14ac:dyDescent="0.2">
      <c r="A1888" s="34">
        <v>1</v>
      </c>
      <c r="B1888" s="34">
        <v>348</v>
      </c>
      <c r="C1888" s="34">
        <v>3</v>
      </c>
      <c r="D1888" s="34">
        <f>D1887-1</f>
        <v>54</v>
      </c>
      <c r="E1888" s="34">
        <v>2127</v>
      </c>
      <c r="F1888" s="43">
        <v>25.39</v>
      </c>
    </row>
    <row r="1889" spans="1:6" x14ac:dyDescent="0.2">
      <c r="A1889" s="34">
        <v>1</v>
      </c>
      <c r="B1889" s="34">
        <v>348</v>
      </c>
      <c r="C1889" s="34">
        <v>3</v>
      </c>
      <c r="D1889" s="34">
        <f>D1888-1</f>
        <v>53</v>
      </c>
      <c r="E1889" s="34">
        <v>2090</v>
      </c>
      <c r="F1889" s="43">
        <v>25.36</v>
      </c>
    </row>
    <row r="1890" spans="1:6" x14ac:dyDescent="0.2">
      <c r="A1890" s="34">
        <v>1</v>
      </c>
      <c r="B1890" s="34">
        <v>348</v>
      </c>
      <c r="C1890" s="34">
        <v>3</v>
      </c>
      <c r="D1890" s="34">
        <f>D1889-1</f>
        <v>52</v>
      </c>
      <c r="E1890" s="34">
        <v>2054</v>
      </c>
      <c r="F1890" s="43">
        <v>25.32</v>
      </c>
    </row>
    <row r="1891" spans="1:6" x14ac:dyDescent="0.2">
      <c r="A1891" s="34">
        <v>2</v>
      </c>
      <c r="B1891" s="34">
        <v>132</v>
      </c>
      <c r="C1891" s="34">
        <v>2</v>
      </c>
      <c r="D1891" s="34">
        <v>31</v>
      </c>
      <c r="E1891" s="34">
        <v>3159</v>
      </c>
      <c r="F1891" s="43">
        <v>9.81</v>
      </c>
    </row>
    <row r="1892" spans="1:6" x14ac:dyDescent="0.2">
      <c r="A1892" s="34">
        <v>2</v>
      </c>
      <c r="B1892" s="34">
        <v>132</v>
      </c>
      <c r="C1892" s="34">
        <v>2</v>
      </c>
      <c r="D1892" s="34">
        <v>30</v>
      </c>
      <c r="E1892" s="34">
        <v>3061</v>
      </c>
      <c r="F1892" s="43">
        <v>9.8000000000000007</v>
      </c>
    </row>
    <row r="1893" spans="1:6" x14ac:dyDescent="0.2">
      <c r="A1893" s="34">
        <v>2</v>
      </c>
      <c r="B1893" s="34">
        <v>132</v>
      </c>
      <c r="C1893" s="34">
        <v>2</v>
      </c>
      <c r="D1893" s="34">
        <v>29</v>
      </c>
      <c r="E1893" s="34">
        <v>2975</v>
      </c>
      <c r="F1893" s="43">
        <v>9.75</v>
      </c>
    </row>
    <row r="1894" spans="1:6" x14ac:dyDescent="0.2">
      <c r="A1894" s="34">
        <v>2</v>
      </c>
      <c r="B1894" s="34">
        <v>132</v>
      </c>
      <c r="C1894" s="34">
        <v>2</v>
      </c>
      <c r="D1894" s="34">
        <v>28</v>
      </c>
      <c r="E1894" s="34">
        <v>2895</v>
      </c>
      <c r="F1894" s="43">
        <v>9.67</v>
      </c>
    </row>
    <row r="1895" spans="1:6" x14ac:dyDescent="0.2">
      <c r="A1895" s="34">
        <v>2</v>
      </c>
      <c r="B1895" s="34">
        <v>132</v>
      </c>
      <c r="C1895" s="34">
        <v>2</v>
      </c>
      <c r="D1895" s="34">
        <v>27</v>
      </c>
      <c r="E1895" s="34">
        <v>2818</v>
      </c>
      <c r="F1895" s="43">
        <v>9.58</v>
      </c>
    </row>
    <row r="1896" spans="1:6" x14ac:dyDescent="0.2">
      <c r="A1896" s="34">
        <v>2</v>
      </c>
      <c r="B1896" s="34">
        <v>132</v>
      </c>
      <c r="C1896" s="34">
        <v>2</v>
      </c>
      <c r="D1896" s="34">
        <v>26</v>
      </c>
      <c r="E1896" s="34">
        <v>2742</v>
      </c>
      <c r="F1896" s="43">
        <v>9.48</v>
      </c>
    </row>
    <row r="1897" spans="1:6" x14ac:dyDescent="0.2">
      <c r="A1897" s="34">
        <v>2</v>
      </c>
      <c r="B1897" s="34">
        <v>132</v>
      </c>
      <c r="C1897" s="34">
        <v>2</v>
      </c>
      <c r="D1897" s="34">
        <v>25</v>
      </c>
      <c r="E1897" s="34">
        <v>2665</v>
      </c>
      <c r="F1897" s="43">
        <v>9.3800000000000008</v>
      </c>
    </row>
    <row r="1898" spans="1:6" x14ac:dyDescent="0.2">
      <c r="A1898" s="34">
        <v>2</v>
      </c>
      <c r="B1898" s="34">
        <v>132</v>
      </c>
      <c r="C1898" s="34">
        <v>2</v>
      </c>
      <c r="D1898" s="34">
        <v>24</v>
      </c>
      <c r="E1898" s="34">
        <v>2588</v>
      </c>
      <c r="F1898" s="43">
        <v>9.27</v>
      </c>
    </row>
    <row r="1899" spans="1:6" x14ac:dyDescent="0.2">
      <c r="A1899" s="34">
        <v>2</v>
      </c>
      <c r="B1899" s="34">
        <v>132</v>
      </c>
      <c r="C1899" s="34">
        <v>2</v>
      </c>
      <c r="D1899" s="34">
        <v>23</v>
      </c>
      <c r="E1899" s="34">
        <v>2508</v>
      </c>
      <c r="F1899" s="43">
        <v>9.17</v>
      </c>
    </row>
    <row r="1900" spans="1:6" x14ac:dyDescent="0.2">
      <c r="A1900" s="34">
        <v>2</v>
      </c>
      <c r="B1900" s="34">
        <v>132</v>
      </c>
      <c r="C1900" s="34">
        <v>2</v>
      </c>
      <c r="D1900" s="34">
        <v>22</v>
      </c>
      <c r="E1900" s="34">
        <v>2427</v>
      </c>
      <c r="F1900" s="43">
        <v>9.06</v>
      </c>
    </row>
    <row r="1901" spans="1:6" x14ac:dyDescent="0.2">
      <c r="A1901" s="34">
        <v>2</v>
      </c>
      <c r="B1901" s="34">
        <v>132</v>
      </c>
      <c r="C1901" s="34">
        <v>2</v>
      </c>
      <c r="D1901" s="34">
        <v>21</v>
      </c>
      <c r="E1901" s="34">
        <v>2346</v>
      </c>
      <c r="F1901" s="43">
        <v>8.9499999999999993</v>
      </c>
    </row>
    <row r="1902" spans="1:6" x14ac:dyDescent="0.2">
      <c r="A1902" s="34">
        <v>2</v>
      </c>
      <c r="B1902" s="34">
        <v>132</v>
      </c>
      <c r="C1902" s="48">
        <v>1</v>
      </c>
      <c r="D1902" s="34">
        <v>31</v>
      </c>
      <c r="E1902" s="34">
        <v>3159</v>
      </c>
      <c r="F1902" s="43">
        <v>9.81</v>
      </c>
    </row>
    <row r="1903" spans="1:6" x14ac:dyDescent="0.2">
      <c r="A1903" s="34">
        <v>2</v>
      </c>
      <c r="B1903" s="34">
        <v>132</v>
      </c>
      <c r="C1903" s="48">
        <v>1</v>
      </c>
      <c r="D1903" s="34">
        <v>30</v>
      </c>
      <c r="E1903" s="34">
        <v>3061</v>
      </c>
      <c r="F1903" s="43">
        <v>9.8000000000000007</v>
      </c>
    </row>
    <row r="1904" spans="1:6" x14ac:dyDescent="0.2">
      <c r="A1904" s="34">
        <v>2</v>
      </c>
      <c r="B1904" s="34">
        <v>132</v>
      </c>
      <c r="C1904" s="48">
        <v>1</v>
      </c>
      <c r="D1904" s="34">
        <v>29</v>
      </c>
      <c r="E1904" s="34">
        <v>2975</v>
      </c>
      <c r="F1904" s="43">
        <v>9.75</v>
      </c>
    </row>
    <row r="1905" spans="1:6" x14ac:dyDescent="0.2">
      <c r="A1905" s="34">
        <v>2</v>
      </c>
      <c r="B1905" s="34">
        <v>132</v>
      </c>
      <c r="C1905" s="48">
        <v>1</v>
      </c>
      <c r="D1905" s="34">
        <v>28</v>
      </c>
      <c r="E1905" s="34">
        <v>2895</v>
      </c>
      <c r="F1905" s="43">
        <v>9.67</v>
      </c>
    </row>
    <row r="1906" spans="1:6" x14ac:dyDescent="0.2">
      <c r="A1906" s="34">
        <v>2</v>
      </c>
      <c r="B1906" s="34">
        <v>132</v>
      </c>
      <c r="C1906" s="48">
        <v>1</v>
      </c>
      <c r="D1906" s="34">
        <v>27</v>
      </c>
      <c r="E1906" s="34">
        <v>2818</v>
      </c>
      <c r="F1906" s="43">
        <v>9.58</v>
      </c>
    </row>
    <row r="1907" spans="1:6" x14ac:dyDescent="0.2">
      <c r="A1907" s="34">
        <v>2</v>
      </c>
      <c r="B1907" s="34">
        <v>132</v>
      </c>
      <c r="C1907" s="48">
        <v>1</v>
      </c>
      <c r="D1907" s="34">
        <v>26</v>
      </c>
      <c r="E1907" s="34">
        <v>2742</v>
      </c>
      <c r="F1907" s="43">
        <v>9.48</v>
      </c>
    </row>
    <row r="1908" spans="1:6" x14ac:dyDescent="0.2">
      <c r="A1908" s="34">
        <v>2</v>
      </c>
      <c r="B1908" s="34">
        <v>132</v>
      </c>
      <c r="C1908" s="48">
        <v>1</v>
      </c>
      <c r="D1908" s="34">
        <v>25</v>
      </c>
      <c r="E1908" s="34">
        <v>2665</v>
      </c>
      <c r="F1908" s="43">
        <v>9.3800000000000008</v>
      </c>
    </row>
    <row r="1909" spans="1:6" x14ac:dyDescent="0.2">
      <c r="A1909" s="34">
        <v>2</v>
      </c>
      <c r="B1909" s="34">
        <v>132</v>
      </c>
      <c r="C1909" s="48">
        <v>1</v>
      </c>
      <c r="D1909" s="34">
        <v>24</v>
      </c>
      <c r="E1909" s="34">
        <v>2588</v>
      </c>
      <c r="F1909" s="43">
        <v>9.27</v>
      </c>
    </row>
    <row r="1910" spans="1:6" x14ac:dyDescent="0.2">
      <c r="A1910" s="34">
        <v>2</v>
      </c>
      <c r="B1910" s="34">
        <v>132</v>
      </c>
      <c r="C1910" s="48">
        <v>1</v>
      </c>
      <c r="D1910" s="34">
        <v>23</v>
      </c>
      <c r="E1910" s="34">
        <v>2508</v>
      </c>
      <c r="F1910" s="43">
        <v>9.17</v>
      </c>
    </row>
    <row r="1911" spans="1:6" x14ac:dyDescent="0.2">
      <c r="A1911" s="34">
        <v>2</v>
      </c>
      <c r="B1911" s="34">
        <v>132</v>
      </c>
      <c r="C1911" s="48">
        <v>1</v>
      </c>
      <c r="D1911" s="34">
        <v>22</v>
      </c>
      <c r="E1911" s="34">
        <v>2427</v>
      </c>
      <c r="F1911" s="43">
        <v>9.06</v>
      </c>
    </row>
    <row r="1912" spans="1:6" x14ac:dyDescent="0.2">
      <c r="A1912" s="34">
        <v>2</v>
      </c>
      <c r="B1912" s="34">
        <v>132</v>
      </c>
      <c r="C1912" s="48">
        <v>1</v>
      </c>
      <c r="D1912" s="34">
        <v>21</v>
      </c>
      <c r="E1912" s="34">
        <v>2346</v>
      </c>
      <c r="F1912" s="43">
        <v>8.9499999999999993</v>
      </c>
    </row>
    <row r="1913" spans="1:6" x14ac:dyDescent="0.2">
      <c r="A1913" s="34">
        <v>2</v>
      </c>
      <c r="B1913" s="34">
        <v>131</v>
      </c>
      <c r="C1913" s="34">
        <v>2</v>
      </c>
      <c r="D1913" s="34">
        <v>35</v>
      </c>
      <c r="E1913" s="34">
        <v>3920</v>
      </c>
      <c r="F1913" s="43">
        <v>8.93</v>
      </c>
    </row>
    <row r="1914" spans="1:6" x14ac:dyDescent="0.2">
      <c r="A1914" s="34">
        <v>2</v>
      </c>
      <c r="B1914" s="34">
        <v>131</v>
      </c>
      <c r="C1914" s="34">
        <v>2</v>
      </c>
      <c r="D1914" s="34">
        <v>34</v>
      </c>
      <c r="E1914" s="34">
        <v>3655</v>
      </c>
      <c r="F1914" s="43">
        <v>9.3000000000000007</v>
      </c>
    </row>
    <row r="1915" spans="1:6" x14ac:dyDescent="0.2">
      <c r="A1915" s="34">
        <v>2</v>
      </c>
      <c r="B1915" s="34">
        <v>131</v>
      </c>
      <c r="C1915" s="34">
        <v>2</v>
      </c>
      <c r="D1915" s="34">
        <v>33</v>
      </c>
      <c r="E1915" s="34">
        <v>3455</v>
      </c>
      <c r="F1915" s="43">
        <v>9.5500000000000007</v>
      </c>
    </row>
    <row r="1916" spans="1:6" x14ac:dyDescent="0.2">
      <c r="A1916" s="34">
        <v>2</v>
      </c>
      <c r="B1916" s="34">
        <v>131</v>
      </c>
      <c r="C1916" s="34">
        <v>2</v>
      </c>
      <c r="D1916" s="34">
        <v>32</v>
      </c>
      <c r="E1916" s="34">
        <v>3299</v>
      </c>
      <c r="F1916" s="43">
        <v>9.6999999999999993</v>
      </c>
    </row>
    <row r="1917" spans="1:6" x14ac:dyDescent="0.2">
      <c r="A1917" s="34">
        <v>2</v>
      </c>
      <c r="B1917" s="34">
        <v>131</v>
      </c>
      <c r="C1917" s="34">
        <v>2</v>
      </c>
      <c r="D1917" s="34">
        <v>31</v>
      </c>
      <c r="E1917" s="34">
        <v>3177</v>
      </c>
      <c r="F1917" s="43">
        <v>9.76</v>
      </c>
    </row>
    <row r="1918" spans="1:6" x14ac:dyDescent="0.2">
      <c r="A1918" s="34">
        <v>2</v>
      </c>
      <c r="B1918" s="34">
        <v>131</v>
      </c>
      <c r="C1918" s="34">
        <v>2</v>
      </c>
      <c r="D1918" s="34">
        <v>30</v>
      </c>
      <c r="E1918" s="34">
        <v>3075</v>
      </c>
      <c r="F1918" s="43">
        <v>9.76</v>
      </c>
    </row>
    <row r="1919" spans="1:6" x14ac:dyDescent="0.2">
      <c r="A1919" s="34">
        <v>2</v>
      </c>
      <c r="B1919" s="34">
        <v>131</v>
      </c>
      <c r="C1919" s="34">
        <v>2</v>
      </c>
      <c r="D1919" s="34">
        <v>29</v>
      </c>
      <c r="E1919" s="34">
        <v>2988</v>
      </c>
      <c r="F1919" s="43">
        <v>9.7100000000000009</v>
      </c>
    </row>
    <row r="1920" spans="1:6" x14ac:dyDescent="0.2">
      <c r="A1920" s="34">
        <v>2</v>
      </c>
      <c r="B1920" s="34">
        <v>131</v>
      </c>
      <c r="C1920" s="34">
        <v>2</v>
      </c>
      <c r="D1920" s="34">
        <v>28</v>
      </c>
      <c r="E1920" s="34">
        <v>2908</v>
      </c>
      <c r="F1920" s="43">
        <v>9.6300000000000008</v>
      </c>
    </row>
    <row r="1921" spans="1:6" x14ac:dyDescent="0.2">
      <c r="A1921" s="34">
        <v>2</v>
      </c>
      <c r="B1921" s="34">
        <v>131</v>
      </c>
      <c r="C1921" s="34">
        <v>2</v>
      </c>
      <c r="D1921" s="34">
        <v>27</v>
      </c>
      <c r="E1921" s="34">
        <v>2832</v>
      </c>
      <c r="F1921" s="43">
        <v>9.5299999999999994</v>
      </c>
    </row>
    <row r="1922" spans="1:6" x14ac:dyDescent="0.2">
      <c r="A1922" s="34">
        <v>2</v>
      </c>
      <c r="B1922" s="34">
        <v>131</v>
      </c>
      <c r="C1922" s="34">
        <v>2</v>
      </c>
      <c r="D1922" s="34">
        <v>26</v>
      </c>
      <c r="E1922" s="34">
        <v>2757</v>
      </c>
      <c r="F1922" s="43">
        <v>9.43</v>
      </c>
    </row>
    <row r="1923" spans="1:6" x14ac:dyDescent="0.2">
      <c r="A1923" s="34">
        <v>2</v>
      </c>
      <c r="B1923" s="34">
        <v>131</v>
      </c>
      <c r="C1923" s="34">
        <v>2</v>
      </c>
      <c r="D1923" s="34">
        <v>25</v>
      </c>
      <c r="E1923" s="34">
        <v>2681</v>
      </c>
      <c r="F1923" s="43">
        <v>9.33</v>
      </c>
    </row>
    <row r="1924" spans="1:6" x14ac:dyDescent="0.2">
      <c r="A1924" s="34">
        <v>2</v>
      </c>
      <c r="B1924" s="34">
        <v>131</v>
      </c>
      <c r="C1924" s="34">
        <v>2</v>
      </c>
      <c r="D1924" s="34">
        <v>24</v>
      </c>
      <c r="E1924" s="34">
        <v>2602</v>
      </c>
      <c r="F1924" s="43">
        <v>9.2200000000000006</v>
      </c>
    </row>
    <row r="1925" spans="1:6" x14ac:dyDescent="0.2">
      <c r="A1925" s="34">
        <v>2</v>
      </c>
      <c r="B1925" s="34">
        <v>131</v>
      </c>
      <c r="C1925" s="34">
        <v>2</v>
      </c>
      <c r="D1925" s="34">
        <v>23</v>
      </c>
      <c r="E1925" s="34">
        <v>2521</v>
      </c>
      <c r="F1925" s="43">
        <v>9.1199999999999992</v>
      </c>
    </row>
    <row r="1926" spans="1:6" x14ac:dyDescent="0.2">
      <c r="A1926" s="34">
        <v>2</v>
      </c>
      <c r="B1926" s="34">
        <v>131</v>
      </c>
      <c r="C1926" s="41">
        <v>2</v>
      </c>
      <c r="D1926" s="41">
        <v>22</v>
      </c>
      <c r="E1926" s="34">
        <v>2439</v>
      </c>
      <c r="F1926" s="43">
        <v>9.02</v>
      </c>
    </row>
    <row r="1927" spans="1:6" x14ac:dyDescent="0.2">
      <c r="A1927" s="34">
        <v>2</v>
      </c>
      <c r="B1927" s="34">
        <v>131</v>
      </c>
      <c r="C1927" s="41">
        <v>2</v>
      </c>
      <c r="D1927" s="41">
        <v>21</v>
      </c>
      <c r="E1927" s="34">
        <v>2356</v>
      </c>
      <c r="F1927" s="43">
        <v>8.91</v>
      </c>
    </row>
    <row r="1928" spans="1:6" x14ac:dyDescent="0.2">
      <c r="A1928" s="34">
        <v>2</v>
      </c>
      <c r="B1928" s="34">
        <v>131</v>
      </c>
      <c r="C1928" s="50">
        <v>1</v>
      </c>
      <c r="D1928" s="41">
        <v>35</v>
      </c>
      <c r="E1928" s="34">
        <v>3920</v>
      </c>
      <c r="F1928" s="43">
        <v>8.93</v>
      </c>
    </row>
    <row r="1929" spans="1:6" x14ac:dyDescent="0.2">
      <c r="A1929" s="34">
        <v>2</v>
      </c>
      <c r="B1929" s="34">
        <v>131</v>
      </c>
      <c r="C1929" s="50">
        <v>1</v>
      </c>
      <c r="D1929" s="41">
        <v>34</v>
      </c>
      <c r="E1929" s="34">
        <v>3655</v>
      </c>
      <c r="F1929" s="43">
        <v>9.3000000000000007</v>
      </c>
    </row>
    <row r="1930" spans="1:6" x14ac:dyDescent="0.2">
      <c r="A1930" s="34">
        <v>2</v>
      </c>
      <c r="B1930" s="34">
        <v>131</v>
      </c>
      <c r="C1930" s="50">
        <v>1</v>
      </c>
      <c r="D1930" s="41">
        <v>33</v>
      </c>
      <c r="E1930" s="34">
        <v>3455</v>
      </c>
      <c r="F1930" s="43">
        <v>9.5500000000000007</v>
      </c>
    </row>
    <row r="1931" spans="1:6" x14ac:dyDescent="0.2">
      <c r="A1931" s="34">
        <v>2</v>
      </c>
      <c r="B1931" s="34">
        <v>131</v>
      </c>
      <c r="C1931" s="50">
        <v>1</v>
      </c>
      <c r="D1931" s="41">
        <v>32</v>
      </c>
      <c r="E1931" s="34">
        <v>3299</v>
      </c>
      <c r="F1931" s="43">
        <v>9.6999999999999993</v>
      </c>
    </row>
    <row r="1932" spans="1:6" x14ac:dyDescent="0.2">
      <c r="A1932" s="34">
        <v>2</v>
      </c>
      <c r="B1932" s="34">
        <v>131</v>
      </c>
      <c r="C1932" s="50">
        <v>1</v>
      </c>
      <c r="D1932" s="41">
        <v>31</v>
      </c>
      <c r="E1932" s="34">
        <v>3177</v>
      </c>
      <c r="F1932" s="43">
        <v>9.76</v>
      </c>
    </row>
    <row r="1933" spans="1:6" x14ac:dyDescent="0.2">
      <c r="A1933" s="34">
        <v>2</v>
      </c>
      <c r="B1933" s="34">
        <v>131</v>
      </c>
      <c r="C1933" s="50">
        <v>1</v>
      </c>
      <c r="D1933" s="41">
        <v>30</v>
      </c>
      <c r="E1933" s="34">
        <v>3075</v>
      </c>
      <c r="F1933" s="43">
        <v>9.76</v>
      </c>
    </row>
    <row r="1934" spans="1:6" x14ac:dyDescent="0.2">
      <c r="A1934" s="34">
        <v>2</v>
      </c>
      <c r="B1934" s="34">
        <v>131</v>
      </c>
      <c r="C1934" s="50">
        <v>1</v>
      </c>
      <c r="D1934" s="41">
        <v>29</v>
      </c>
      <c r="E1934" s="34">
        <v>2988</v>
      </c>
      <c r="F1934" s="43">
        <v>9.7100000000000009</v>
      </c>
    </row>
    <row r="1935" spans="1:6" x14ac:dyDescent="0.2">
      <c r="A1935" s="34">
        <v>2</v>
      </c>
      <c r="B1935" s="34">
        <v>131</v>
      </c>
      <c r="C1935" s="50">
        <v>1</v>
      </c>
      <c r="D1935" s="41">
        <v>28</v>
      </c>
      <c r="E1935" s="34">
        <v>2908</v>
      </c>
      <c r="F1935" s="43">
        <v>9.6300000000000008</v>
      </c>
    </row>
    <row r="1936" spans="1:6" x14ac:dyDescent="0.2">
      <c r="A1936" s="34">
        <v>2</v>
      </c>
      <c r="B1936" s="34">
        <v>131</v>
      </c>
      <c r="C1936" s="50">
        <v>1</v>
      </c>
      <c r="D1936" s="41">
        <v>27</v>
      </c>
      <c r="E1936" s="34">
        <v>2832</v>
      </c>
      <c r="F1936" s="43">
        <v>9.5299999999999994</v>
      </c>
    </row>
    <row r="1937" spans="1:6" x14ac:dyDescent="0.2">
      <c r="A1937" s="34">
        <v>2</v>
      </c>
      <c r="B1937" s="34">
        <v>131</v>
      </c>
      <c r="C1937" s="50">
        <v>1</v>
      </c>
      <c r="D1937" s="41">
        <v>26</v>
      </c>
      <c r="E1937" s="34">
        <v>2757</v>
      </c>
      <c r="F1937" s="43">
        <v>9.43</v>
      </c>
    </row>
    <row r="1938" spans="1:6" x14ac:dyDescent="0.2">
      <c r="A1938" s="34">
        <v>2</v>
      </c>
      <c r="B1938" s="34">
        <v>131</v>
      </c>
      <c r="C1938" s="50">
        <v>1</v>
      </c>
      <c r="D1938" s="41">
        <v>25</v>
      </c>
      <c r="E1938" s="34">
        <v>2681</v>
      </c>
      <c r="F1938" s="43">
        <v>9.33</v>
      </c>
    </row>
    <row r="1939" spans="1:6" x14ac:dyDescent="0.2">
      <c r="A1939" s="34">
        <v>2</v>
      </c>
      <c r="B1939" s="34">
        <v>131</v>
      </c>
      <c r="C1939" s="50">
        <v>1</v>
      </c>
      <c r="D1939" s="41">
        <v>24</v>
      </c>
      <c r="E1939" s="34">
        <v>2602</v>
      </c>
      <c r="F1939" s="43">
        <v>9.2200000000000006</v>
      </c>
    </row>
    <row r="1940" spans="1:6" x14ac:dyDescent="0.2">
      <c r="A1940" s="34">
        <v>2</v>
      </c>
      <c r="B1940" s="34">
        <v>131</v>
      </c>
      <c r="C1940" s="50">
        <v>1</v>
      </c>
      <c r="D1940" s="41">
        <v>23</v>
      </c>
      <c r="E1940" s="34">
        <v>2521</v>
      </c>
      <c r="F1940" s="43">
        <v>9.1199999999999992</v>
      </c>
    </row>
    <row r="1941" spans="1:6" x14ac:dyDescent="0.2">
      <c r="A1941" s="34">
        <v>2</v>
      </c>
      <c r="B1941" s="34">
        <v>131</v>
      </c>
      <c r="C1941" s="50">
        <v>1</v>
      </c>
      <c r="D1941" s="41">
        <v>22</v>
      </c>
      <c r="E1941" s="34">
        <v>2439</v>
      </c>
      <c r="F1941" s="43">
        <v>9.02</v>
      </c>
    </row>
    <row r="1942" spans="1:6" x14ac:dyDescent="0.2">
      <c r="A1942" s="34">
        <v>2</v>
      </c>
      <c r="B1942" s="34">
        <v>131</v>
      </c>
      <c r="C1942" s="50">
        <v>1</v>
      </c>
      <c r="D1942" s="41">
        <v>21</v>
      </c>
      <c r="E1942" s="34">
        <v>2356</v>
      </c>
      <c r="F1942" s="43">
        <v>8.91</v>
      </c>
    </row>
    <row r="1943" spans="1:6" x14ac:dyDescent="0.2">
      <c r="A1943" s="34">
        <v>2</v>
      </c>
      <c r="B1943" s="34">
        <v>131</v>
      </c>
      <c r="C1943" s="34">
        <v>1</v>
      </c>
      <c r="D1943" s="34">
        <v>20</v>
      </c>
      <c r="E1943" s="34">
        <v>2273</v>
      </c>
      <c r="F1943" s="43">
        <v>8.8000000000000007</v>
      </c>
    </row>
    <row r="1944" spans="1:6" x14ac:dyDescent="0.2">
      <c r="A1944" s="34">
        <v>2</v>
      </c>
      <c r="B1944" s="34">
        <v>131</v>
      </c>
      <c r="C1944" s="34">
        <v>1</v>
      </c>
      <c r="D1944" s="34">
        <v>19</v>
      </c>
      <c r="E1944" s="34">
        <v>2191</v>
      </c>
      <c r="F1944" s="43">
        <v>8.67</v>
      </c>
    </row>
    <row r="1945" spans="1:6" x14ac:dyDescent="0.2">
      <c r="A1945" s="34">
        <v>2</v>
      </c>
      <c r="B1945" s="34">
        <v>131</v>
      </c>
      <c r="C1945" s="34">
        <v>1</v>
      </c>
      <c r="D1945" s="34">
        <v>18</v>
      </c>
      <c r="E1945" s="34">
        <v>2112</v>
      </c>
      <c r="F1945" s="43">
        <v>8.52</v>
      </c>
    </row>
    <row r="1946" spans="1:6" x14ac:dyDescent="0.2">
      <c r="A1946" s="41">
        <v>2</v>
      </c>
      <c r="B1946" s="41">
        <v>130</v>
      </c>
      <c r="C1946" s="41">
        <v>2</v>
      </c>
      <c r="D1946" s="41">
        <v>35</v>
      </c>
      <c r="E1946" s="34">
        <v>4041</v>
      </c>
      <c r="F1946" s="43">
        <v>8.66</v>
      </c>
    </row>
    <row r="1947" spans="1:6" x14ac:dyDescent="0.2">
      <c r="A1947" s="41">
        <v>2</v>
      </c>
      <c r="B1947" s="41">
        <v>130</v>
      </c>
      <c r="C1947" s="41">
        <v>2</v>
      </c>
      <c r="D1947" s="41">
        <v>34</v>
      </c>
      <c r="E1947" s="34">
        <v>3738</v>
      </c>
      <c r="F1947" s="43">
        <v>9.1</v>
      </c>
    </row>
    <row r="1948" spans="1:6" x14ac:dyDescent="0.2">
      <c r="A1948" s="41">
        <v>2</v>
      </c>
      <c r="B1948" s="41">
        <v>130</v>
      </c>
      <c r="C1948" s="41">
        <v>2</v>
      </c>
      <c r="D1948" s="41">
        <v>33</v>
      </c>
      <c r="E1948" s="34">
        <v>3511</v>
      </c>
      <c r="F1948" s="43">
        <v>9.4</v>
      </c>
    </row>
    <row r="1949" spans="1:6" x14ac:dyDescent="0.2">
      <c r="A1949" s="41">
        <v>2</v>
      </c>
      <c r="B1949" s="41">
        <v>130</v>
      </c>
      <c r="C1949" s="41">
        <v>2</v>
      </c>
      <c r="D1949" s="41">
        <v>32</v>
      </c>
      <c r="E1949" s="34">
        <v>3336</v>
      </c>
      <c r="F1949" s="43">
        <v>9.59</v>
      </c>
    </row>
    <row r="1950" spans="1:6" x14ac:dyDescent="0.2">
      <c r="A1950" s="41">
        <v>2</v>
      </c>
      <c r="B1950" s="41">
        <v>130</v>
      </c>
      <c r="C1950" s="41">
        <v>2</v>
      </c>
      <c r="D1950" s="41">
        <v>31</v>
      </c>
      <c r="E1950" s="34">
        <v>3200</v>
      </c>
      <c r="F1950" s="43">
        <v>9.69</v>
      </c>
    </row>
    <row r="1951" spans="1:6" x14ac:dyDescent="0.2">
      <c r="A1951" s="41">
        <v>2</v>
      </c>
      <c r="B1951" s="41">
        <v>130</v>
      </c>
      <c r="C1951" s="41">
        <v>2</v>
      </c>
      <c r="D1951" s="41">
        <v>30</v>
      </c>
      <c r="E1951" s="34">
        <v>3092</v>
      </c>
      <c r="F1951" s="43">
        <v>9.6999999999999993</v>
      </c>
    </row>
    <row r="1952" spans="1:6" x14ac:dyDescent="0.2">
      <c r="A1952" s="41">
        <v>2</v>
      </c>
      <c r="B1952" s="41">
        <v>130</v>
      </c>
      <c r="C1952" s="41">
        <v>2</v>
      </c>
      <c r="D1952" s="41">
        <v>29</v>
      </c>
      <c r="E1952" s="34">
        <v>3002</v>
      </c>
      <c r="F1952" s="43">
        <v>9.66</v>
      </c>
    </row>
    <row r="1953" spans="1:6" x14ac:dyDescent="0.2">
      <c r="A1953" s="41">
        <v>2</v>
      </c>
      <c r="B1953" s="41">
        <v>130</v>
      </c>
      <c r="C1953" s="41">
        <v>2</v>
      </c>
      <c r="D1953" s="41">
        <v>28</v>
      </c>
      <c r="E1953" s="34">
        <v>2921</v>
      </c>
      <c r="F1953" s="43">
        <v>9.59</v>
      </c>
    </row>
    <row r="1954" spans="1:6" x14ac:dyDescent="0.2">
      <c r="A1954" s="41">
        <v>2</v>
      </c>
      <c r="B1954" s="41">
        <v>130</v>
      </c>
      <c r="C1954" s="41">
        <v>2</v>
      </c>
      <c r="D1954" s="41">
        <v>27</v>
      </c>
      <c r="E1954" s="34">
        <v>2846</v>
      </c>
      <c r="F1954" s="43">
        <v>9.49</v>
      </c>
    </row>
    <row r="1955" spans="1:6" x14ac:dyDescent="0.2">
      <c r="A1955" s="41">
        <v>2</v>
      </c>
      <c r="B1955" s="41">
        <v>130</v>
      </c>
      <c r="C1955" s="41">
        <v>2</v>
      </c>
      <c r="D1955" s="41">
        <v>26</v>
      </c>
      <c r="E1955" s="34">
        <v>2771</v>
      </c>
      <c r="F1955" s="43">
        <v>9.3800000000000008</v>
      </c>
    </row>
    <row r="1956" spans="1:6" x14ac:dyDescent="0.2">
      <c r="A1956" s="41">
        <v>2</v>
      </c>
      <c r="B1956" s="41">
        <v>130</v>
      </c>
      <c r="C1956" s="41">
        <v>2</v>
      </c>
      <c r="D1956" s="41">
        <v>25</v>
      </c>
      <c r="E1956" s="34">
        <v>2695</v>
      </c>
      <c r="F1956" s="43">
        <v>9.2799999999999994</v>
      </c>
    </row>
    <row r="1957" spans="1:6" x14ac:dyDescent="0.2">
      <c r="A1957" s="41">
        <v>2</v>
      </c>
      <c r="B1957" s="41">
        <v>130</v>
      </c>
      <c r="C1957" s="41">
        <v>2</v>
      </c>
      <c r="D1957" s="41">
        <v>24</v>
      </c>
      <c r="E1957" s="34">
        <v>2617</v>
      </c>
      <c r="F1957" s="43">
        <v>9.17</v>
      </c>
    </row>
    <row r="1958" spans="1:6" x14ac:dyDescent="0.2">
      <c r="A1958" s="41">
        <v>2</v>
      </c>
      <c r="B1958" s="41">
        <v>130</v>
      </c>
      <c r="C1958" s="41">
        <v>2</v>
      </c>
      <c r="D1958" s="41">
        <v>23</v>
      </c>
      <c r="E1958" s="34">
        <v>2535</v>
      </c>
      <c r="F1958" s="43">
        <v>9.07</v>
      </c>
    </row>
    <row r="1959" spans="1:6" x14ac:dyDescent="0.2">
      <c r="A1959" s="41">
        <v>2</v>
      </c>
      <c r="B1959" s="41">
        <v>130</v>
      </c>
      <c r="C1959" s="41">
        <v>2</v>
      </c>
      <c r="D1959" s="41">
        <v>22</v>
      </c>
      <c r="E1959" s="34">
        <v>2451</v>
      </c>
      <c r="F1959" s="43">
        <v>8.98</v>
      </c>
    </row>
    <row r="1960" spans="1:6" x14ac:dyDescent="0.2">
      <c r="A1960" s="34">
        <v>2</v>
      </c>
      <c r="B1960" s="34">
        <v>130</v>
      </c>
      <c r="C1960" s="34">
        <v>2</v>
      </c>
      <c r="D1960" s="34">
        <v>21</v>
      </c>
      <c r="E1960" s="34">
        <v>2366</v>
      </c>
      <c r="F1960" s="43">
        <v>8.8800000000000008</v>
      </c>
    </row>
    <row r="1961" spans="1:6" x14ac:dyDescent="0.2">
      <c r="A1961" s="34">
        <v>2</v>
      </c>
      <c r="B1961" s="34">
        <v>130</v>
      </c>
      <c r="C1961" s="34">
        <v>2</v>
      </c>
      <c r="D1961" s="34">
        <v>20</v>
      </c>
      <c r="E1961" s="34">
        <v>2282</v>
      </c>
      <c r="F1961" s="43">
        <v>8.77</v>
      </c>
    </row>
    <row r="1962" spans="1:6" x14ac:dyDescent="0.2">
      <c r="A1962" s="34">
        <v>2</v>
      </c>
      <c r="B1962" s="34">
        <v>130</v>
      </c>
      <c r="C1962" s="34">
        <v>2</v>
      </c>
      <c r="D1962" s="34">
        <v>19</v>
      </c>
      <c r="E1962" s="34">
        <v>2199</v>
      </c>
      <c r="F1962" s="43">
        <v>8.64</v>
      </c>
    </row>
    <row r="1963" spans="1:6" x14ac:dyDescent="0.2">
      <c r="A1963" s="34">
        <v>2</v>
      </c>
      <c r="B1963" s="34">
        <v>130</v>
      </c>
      <c r="C1963" s="34">
        <v>2</v>
      </c>
      <c r="D1963" s="34">
        <v>18</v>
      </c>
      <c r="E1963" s="34">
        <v>2119</v>
      </c>
      <c r="F1963" s="43">
        <v>8.5</v>
      </c>
    </row>
    <row r="1964" spans="1:6" x14ac:dyDescent="0.2">
      <c r="A1964" s="34">
        <v>2</v>
      </c>
      <c r="B1964" s="34">
        <v>130</v>
      </c>
      <c r="C1964" s="34">
        <v>2</v>
      </c>
      <c r="D1964" s="34">
        <v>17</v>
      </c>
      <c r="E1964" s="34">
        <v>2041</v>
      </c>
      <c r="F1964" s="43">
        <v>8.33</v>
      </c>
    </row>
    <row r="1965" spans="1:6" x14ac:dyDescent="0.2">
      <c r="A1965" s="34">
        <v>2</v>
      </c>
      <c r="B1965" s="34">
        <v>130</v>
      </c>
      <c r="C1965" s="34">
        <v>2</v>
      </c>
      <c r="D1965" s="34">
        <v>16</v>
      </c>
      <c r="E1965" s="34">
        <v>1965</v>
      </c>
      <c r="F1965" s="43">
        <v>8.14</v>
      </c>
    </row>
    <row r="1966" spans="1:6" x14ac:dyDescent="0.2">
      <c r="A1966" s="34">
        <v>2</v>
      </c>
      <c r="B1966" s="34">
        <v>130</v>
      </c>
      <c r="C1966" s="34">
        <v>2</v>
      </c>
      <c r="D1966" s="34">
        <v>15</v>
      </c>
      <c r="E1966" s="34">
        <v>1890</v>
      </c>
      <c r="F1966" s="43">
        <v>7.94</v>
      </c>
    </row>
    <row r="1967" spans="1:6" x14ac:dyDescent="0.2">
      <c r="A1967" s="41">
        <v>2</v>
      </c>
      <c r="B1967" s="41">
        <v>130</v>
      </c>
      <c r="C1967" s="50">
        <v>1</v>
      </c>
      <c r="D1967" s="41">
        <v>35</v>
      </c>
      <c r="E1967" s="34">
        <v>4041</v>
      </c>
      <c r="F1967" s="43">
        <v>8.66</v>
      </c>
    </row>
    <row r="1968" spans="1:6" x14ac:dyDescent="0.2">
      <c r="A1968" s="41">
        <v>2</v>
      </c>
      <c r="B1968" s="41">
        <v>130</v>
      </c>
      <c r="C1968" s="50">
        <v>1</v>
      </c>
      <c r="D1968" s="41">
        <v>34</v>
      </c>
      <c r="E1968" s="34">
        <v>3738</v>
      </c>
      <c r="F1968" s="43">
        <v>9.1</v>
      </c>
    </row>
    <row r="1969" spans="1:6" x14ac:dyDescent="0.2">
      <c r="A1969" s="41">
        <v>2</v>
      </c>
      <c r="B1969" s="41">
        <v>130</v>
      </c>
      <c r="C1969" s="50">
        <v>1</v>
      </c>
      <c r="D1969" s="41">
        <v>33</v>
      </c>
      <c r="E1969" s="34">
        <v>3511</v>
      </c>
      <c r="F1969" s="43">
        <v>9.4</v>
      </c>
    </row>
    <row r="1970" spans="1:6" x14ac:dyDescent="0.2">
      <c r="A1970" s="41">
        <v>2</v>
      </c>
      <c r="B1970" s="41">
        <v>130</v>
      </c>
      <c r="C1970" s="50">
        <v>1</v>
      </c>
      <c r="D1970" s="41">
        <v>32</v>
      </c>
      <c r="E1970" s="34">
        <v>3336</v>
      </c>
      <c r="F1970" s="43">
        <v>9.59</v>
      </c>
    </row>
    <row r="1971" spans="1:6" x14ac:dyDescent="0.2">
      <c r="A1971" s="41">
        <v>2</v>
      </c>
      <c r="B1971" s="41">
        <v>130</v>
      </c>
      <c r="C1971" s="50">
        <v>1</v>
      </c>
      <c r="D1971" s="41">
        <v>31</v>
      </c>
      <c r="E1971" s="34">
        <v>3200</v>
      </c>
      <c r="F1971" s="43">
        <v>9.69</v>
      </c>
    </row>
    <row r="1972" spans="1:6" x14ac:dyDescent="0.2">
      <c r="A1972" s="41">
        <v>2</v>
      </c>
      <c r="B1972" s="41">
        <v>130</v>
      </c>
      <c r="C1972" s="50">
        <v>1</v>
      </c>
      <c r="D1972" s="41">
        <v>30</v>
      </c>
      <c r="E1972" s="34">
        <v>3092</v>
      </c>
      <c r="F1972" s="43">
        <v>9.6999999999999993</v>
      </c>
    </row>
    <row r="1973" spans="1:6" x14ac:dyDescent="0.2">
      <c r="A1973" s="41">
        <v>2</v>
      </c>
      <c r="B1973" s="41">
        <v>130</v>
      </c>
      <c r="C1973" s="50">
        <v>1</v>
      </c>
      <c r="D1973" s="41">
        <v>29</v>
      </c>
      <c r="E1973" s="34">
        <v>3002</v>
      </c>
      <c r="F1973" s="43">
        <v>9.66</v>
      </c>
    </row>
    <row r="1974" spans="1:6" x14ac:dyDescent="0.2">
      <c r="A1974" s="41">
        <v>2</v>
      </c>
      <c r="B1974" s="41">
        <v>130</v>
      </c>
      <c r="C1974" s="50">
        <v>1</v>
      </c>
      <c r="D1974" s="41">
        <v>28</v>
      </c>
      <c r="E1974" s="34">
        <v>2921</v>
      </c>
      <c r="F1974" s="43">
        <v>9.59</v>
      </c>
    </row>
    <row r="1975" spans="1:6" x14ac:dyDescent="0.2">
      <c r="A1975" s="41">
        <v>2</v>
      </c>
      <c r="B1975" s="41">
        <v>130</v>
      </c>
      <c r="C1975" s="50">
        <v>1</v>
      </c>
      <c r="D1975" s="41">
        <v>27</v>
      </c>
      <c r="E1975" s="34">
        <v>2846</v>
      </c>
      <c r="F1975" s="43">
        <v>9.49</v>
      </c>
    </row>
    <row r="1976" spans="1:6" x14ac:dyDescent="0.2">
      <c r="A1976" s="41">
        <v>2</v>
      </c>
      <c r="B1976" s="41">
        <v>130</v>
      </c>
      <c r="C1976" s="50">
        <v>1</v>
      </c>
      <c r="D1976" s="41">
        <v>26</v>
      </c>
      <c r="E1976" s="34">
        <v>2771</v>
      </c>
      <c r="F1976" s="43">
        <v>9.3800000000000008</v>
      </c>
    </row>
    <row r="1977" spans="1:6" x14ac:dyDescent="0.2">
      <c r="A1977" s="41">
        <v>2</v>
      </c>
      <c r="B1977" s="41">
        <v>130</v>
      </c>
      <c r="C1977" s="50">
        <v>1</v>
      </c>
      <c r="D1977" s="41">
        <v>25</v>
      </c>
      <c r="E1977" s="34">
        <v>2695</v>
      </c>
      <c r="F1977" s="43">
        <v>9.2799999999999994</v>
      </c>
    </row>
    <row r="1978" spans="1:6" x14ac:dyDescent="0.2">
      <c r="A1978" s="41">
        <v>2</v>
      </c>
      <c r="B1978" s="41">
        <v>130</v>
      </c>
      <c r="C1978" s="50">
        <v>1</v>
      </c>
      <c r="D1978" s="41">
        <v>24</v>
      </c>
      <c r="E1978" s="34">
        <v>2617</v>
      </c>
      <c r="F1978" s="43">
        <v>9.17</v>
      </c>
    </row>
    <row r="1979" spans="1:6" x14ac:dyDescent="0.2">
      <c r="A1979" s="41">
        <v>2</v>
      </c>
      <c r="B1979" s="41">
        <v>130</v>
      </c>
      <c r="C1979" s="50">
        <v>1</v>
      </c>
      <c r="D1979" s="41">
        <v>23</v>
      </c>
      <c r="E1979" s="34">
        <v>2535</v>
      </c>
      <c r="F1979" s="43">
        <v>9.07</v>
      </c>
    </row>
    <row r="1980" spans="1:6" x14ac:dyDescent="0.2">
      <c r="A1980" s="41">
        <v>2</v>
      </c>
      <c r="B1980" s="41">
        <v>130</v>
      </c>
      <c r="C1980" s="50">
        <v>1</v>
      </c>
      <c r="D1980" s="41">
        <v>22</v>
      </c>
      <c r="E1980" s="34">
        <v>2451</v>
      </c>
      <c r="F1980" s="43">
        <v>8.98</v>
      </c>
    </row>
    <row r="1981" spans="1:6" x14ac:dyDescent="0.2">
      <c r="A1981" s="34">
        <v>2</v>
      </c>
      <c r="B1981" s="34">
        <v>130</v>
      </c>
      <c r="C1981" s="34">
        <v>1</v>
      </c>
      <c r="D1981" s="34">
        <v>21</v>
      </c>
      <c r="E1981" s="34">
        <v>2366</v>
      </c>
      <c r="F1981" s="43">
        <v>8.8800000000000008</v>
      </c>
    </row>
    <row r="1982" spans="1:6" x14ac:dyDescent="0.2">
      <c r="A1982" s="41">
        <v>2</v>
      </c>
      <c r="B1982" s="41">
        <v>129</v>
      </c>
      <c r="C1982" s="41">
        <v>2</v>
      </c>
      <c r="D1982" s="41">
        <v>34</v>
      </c>
      <c r="E1982" s="34">
        <v>3838</v>
      </c>
      <c r="F1982" s="43">
        <v>8.86</v>
      </c>
    </row>
    <row r="1983" spans="1:6" x14ac:dyDescent="0.2">
      <c r="A1983" s="41">
        <v>2</v>
      </c>
      <c r="B1983" s="41">
        <v>129</v>
      </c>
      <c r="C1983" s="41">
        <v>2</v>
      </c>
      <c r="D1983" s="41">
        <v>33</v>
      </c>
      <c r="E1983" s="34">
        <v>3580</v>
      </c>
      <c r="F1983" s="43">
        <v>9.2200000000000006</v>
      </c>
    </row>
    <row r="1984" spans="1:6" x14ac:dyDescent="0.2">
      <c r="A1984" s="41">
        <v>2</v>
      </c>
      <c r="B1984" s="41">
        <v>129</v>
      </c>
      <c r="C1984" s="41">
        <v>2</v>
      </c>
      <c r="D1984" s="41">
        <v>32</v>
      </c>
      <c r="E1984" s="34">
        <v>3382</v>
      </c>
      <c r="F1984" s="43">
        <v>9.4600000000000009</v>
      </c>
    </row>
    <row r="1985" spans="1:6" x14ac:dyDescent="0.2">
      <c r="A1985" s="41">
        <v>2</v>
      </c>
      <c r="B1985" s="41">
        <v>129</v>
      </c>
      <c r="C1985" s="41">
        <v>2</v>
      </c>
      <c r="D1985" s="41">
        <v>31</v>
      </c>
      <c r="E1985" s="34">
        <v>3230</v>
      </c>
      <c r="F1985" s="43">
        <v>9.6</v>
      </c>
    </row>
    <row r="1986" spans="1:6" x14ac:dyDescent="0.2">
      <c r="A1986" s="41">
        <v>2</v>
      </c>
      <c r="B1986" s="41">
        <v>129</v>
      </c>
      <c r="C1986" s="41">
        <v>2</v>
      </c>
      <c r="D1986" s="41">
        <v>30</v>
      </c>
      <c r="E1986" s="34">
        <v>3112</v>
      </c>
      <c r="F1986" s="43">
        <v>9.64</v>
      </c>
    </row>
    <row r="1987" spans="1:6" x14ac:dyDescent="0.2">
      <c r="A1987" s="41">
        <v>2</v>
      </c>
      <c r="B1987" s="41">
        <v>129</v>
      </c>
      <c r="C1987" s="41">
        <v>2</v>
      </c>
      <c r="D1987" s="41">
        <v>29</v>
      </c>
      <c r="E1987" s="34">
        <v>3017</v>
      </c>
      <c r="F1987" s="43">
        <v>9.61</v>
      </c>
    </row>
    <row r="1988" spans="1:6" x14ac:dyDescent="0.2">
      <c r="A1988" s="41">
        <v>2</v>
      </c>
      <c r="B1988" s="41">
        <v>129</v>
      </c>
      <c r="C1988" s="41">
        <v>2</v>
      </c>
      <c r="D1988" s="41">
        <v>28</v>
      </c>
      <c r="E1988" s="34">
        <v>2934</v>
      </c>
      <c r="F1988" s="43">
        <v>9.5399999999999991</v>
      </c>
    </row>
    <row r="1989" spans="1:6" x14ac:dyDescent="0.2">
      <c r="A1989" s="41">
        <v>2</v>
      </c>
      <c r="B1989" s="41">
        <v>129</v>
      </c>
      <c r="C1989" s="41">
        <v>2</v>
      </c>
      <c r="D1989" s="41">
        <v>27</v>
      </c>
      <c r="E1989" s="34">
        <v>2859</v>
      </c>
      <c r="F1989" s="43">
        <v>9.44</v>
      </c>
    </row>
    <row r="1990" spans="1:6" x14ac:dyDescent="0.2">
      <c r="A1990" s="41">
        <v>2</v>
      </c>
      <c r="B1990" s="41">
        <v>129</v>
      </c>
      <c r="C1990" s="41">
        <v>2</v>
      </c>
      <c r="D1990" s="34">
        <v>26</v>
      </c>
      <c r="E1990" s="34">
        <v>2785</v>
      </c>
      <c r="F1990" s="43">
        <v>9.34</v>
      </c>
    </row>
    <row r="1991" spans="1:6" x14ac:dyDescent="0.2">
      <c r="A1991" s="41">
        <v>2</v>
      </c>
      <c r="B1991" s="41">
        <v>129</v>
      </c>
      <c r="C1991" s="41">
        <v>2</v>
      </c>
      <c r="D1991" s="34">
        <v>25</v>
      </c>
      <c r="E1991" s="34">
        <v>2710</v>
      </c>
      <c r="F1991" s="43">
        <v>9.23</v>
      </c>
    </row>
    <row r="1992" spans="1:6" x14ac:dyDescent="0.2">
      <c r="A1992" s="41">
        <v>2</v>
      </c>
      <c r="B1992" s="41">
        <v>129</v>
      </c>
      <c r="C1992" s="41">
        <v>2</v>
      </c>
      <c r="D1992" s="34">
        <v>24</v>
      </c>
      <c r="E1992" s="34">
        <v>2631</v>
      </c>
      <c r="F1992" s="43">
        <v>9.1199999999999992</v>
      </c>
    </row>
    <row r="1993" spans="1:6" x14ac:dyDescent="0.2">
      <c r="A1993" s="41">
        <v>2</v>
      </c>
      <c r="B1993" s="41">
        <v>129</v>
      </c>
      <c r="C1993" s="41">
        <v>2</v>
      </c>
      <c r="D1993" s="34">
        <v>23</v>
      </c>
      <c r="E1993" s="34">
        <v>2548</v>
      </c>
      <c r="F1993" s="43">
        <v>9.0299999999999994</v>
      </c>
    </row>
    <row r="1994" spans="1:6" x14ac:dyDescent="0.2">
      <c r="A1994" s="41">
        <v>2</v>
      </c>
      <c r="B1994" s="41">
        <v>129</v>
      </c>
      <c r="C1994" s="41">
        <v>2</v>
      </c>
      <c r="D1994" s="34">
        <v>22</v>
      </c>
      <c r="E1994" s="34">
        <v>2463</v>
      </c>
      <c r="F1994" s="43">
        <v>8.93</v>
      </c>
    </row>
    <row r="1995" spans="1:6" x14ac:dyDescent="0.2">
      <c r="A1995" s="41">
        <v>2</v>
      </c>
      <c r="B1995" s="41">
        <v>129</v>
      </c>
      <c r="C1995" s="41">
        <v>2</v>
      </c>
      <c r="D1995" s="34">
        <v>21</v>
      </c>
      <c r="E1995" s="34">
        <v>2377</v>
      </c>
      <c r="F1995" s="43">
        <v>8.84</v>
      </c>
    </row>
    <row r="1996" spans="1:6" x14ac:dyDescent="0.2">
      <c r="A1996" s="41">
        <v>2</v>
      </c>
      <c r="B1996" s="41">
        <v>129</v>
      </c>
      <c r="C1996" s="41">
        <v>2</v>
      </c>
      <c r="D1996" s="34">
        <v>20</v>
      </c>
      <c r="E1996" s="34">
        <v>2291</v>
      </c>
      <c r="F1996" s="43">
        <v>8.73</v>
      </c>
    </row>
    <row r="1997" spans="1:6" x14ac:dyDescent="0.2">
      <c r="A1997" s="41">
        <v>2</v>
      </c>
      <c r="B1997" s="41">
        <v>129</v>
      </c>
      <c r="C1997" s="41">
        <v>2</v>
      </c>
      <c r="D1997" s="34">
        <v>19</v>
      </c>
      <c r="E1997" s="34">
        <v>2207</v>
      </c>
      <c r="F1997" s="43">
        <v>8.61</v>
      </c>
    </row>
    <row r="1998" spans="1:6" x14ac:dyDescent="0.2">
      <c r="A1998" s="41">
        <v>2</v>
      </c>
      <c r="B1998" s="41">
        <v>129</v>
      </c>
      <c r="C1998" s="41">
        <v>2</v>
      </c>
      <c r="D1998" s="34">
        <v>18</v>
      </c>
      <c r="E1998" s="34">
        <v>2125</v>
      </c>
      <c r="F1998" s="43">
        <v>8.4700000000000006</v>
      </c>
    </row>
    <row r="1999" spans="1:6" x14ac:dyDescent="0.2">
      <c r="A1999" s="41">
        <v>2</v>
      </c>
      <c r="B1999" s="41">
        <v>129</v>
      </c>
      <c r="C1999" s="41">
        <v>2</v>
      </c>
      <c r="D1999" s="34">
        <v>17</v>
      </c>
      <c r="E1999" s="34">
        <v>2047</v>
      </c>
      <c r="F1999" s="43">
        <v>8.3000000000000007</v>
      </c>
    </row>
    <row r="2000" spans="1:6" x14ac:dyDescent="0.2">
      <c r="A2000" s="41">
        <v>2</v>
      </c>
      <c r="B2000" s="41">
        <v>129</v>
      </c>
      <c r="C2000" s="41">
        <v>2</v>
      </c>
      <c r="D2000" s="34">
        <v>16</v>
      </c>
      <c r="E2000" s="34">
        <v>1971</v>
      </c>
      <c r="F2000" s="43">
        <v>8.1199999999999992</v>
      </c>
    </row>
    <row r="2001" spans="1:6" x14ac:dyDescent="0.2">
      <c r="A2001" s="41">
        <v>2</v>
      </c>
      <c r="B2001" s="41">
        <v>129</v>
      </c>
      <c r="C2001" s="48">
        <v>1</v>
      </c>
      <c r="D2001" s="34">
        <v>34</v>
      </c>
      <c r="E2001" s="34">
        <v>3838</v>
      </c>
      <c r="F2001" s="43">
        <v>8.86</v>
      </c>
    </row>
    <row r="2002" spans="1:6" x14ac:dyDescent="0.2">
      <c r="A2002" s="41">
        <v>2</v>
      </c>
      <c r="B2002" s="41">
        <v>129</v>
      </c>
      <c r="C2002" s="48">
        <v>1</v>
      </c>
      <c r="D2002" s="34">
        <v>33</v>
      </c>
      <c r="E2002" s="34">
        <v>3580</v>
      </c>
      <c r="F2002" s="43">
        <v>9.2200000000000006</v>
      </c>
    </row>
    <row r="2003" spans="1:6" x14ac:dyDescent="0.2">
      <c r="A2003" s="41">
        <v>2</v>
      </c>
      <c r="B2003" s="41">
        <v>129</v>
      </c>
      <c r="C2003" s="48">
        <v>1</v>
      </c>
      <c r="D2003" s="34">
        <v>32</v>
      </c>
      <c r="E2003" s="34">
        <v>3382</v>
      </c>
      <c r="F2003" s="43">
        <v>9.4600000000000009</v>
      </c>
    </row>
    <row r="2004" spans="1:6" x14ac:dyDescent="0.2">
      <c r="A2004" s="41">
        <v>2</v>
      </c>
      <c r="B2004" s="41">
        <v>129</v>
      </c>
      <c r="C2004" s="48">
        <v>1</v>
      </c>
      <c r="D2004" s="34">
        <v>31</v>
      </c>
      <c r="E2004" s="34">
        <v>3230</v>
      </c>
      <c r="F2004" s="43">
        <v>9.6</v>
      </c>
    </row>
    <row r="2005" spans="1:6" x14ac:dyDescent="0.2">
      <c r="A2005" s="41">
        <v>2</v>
      </c>
      <c r="B2005" s="41">
        <v>129</v>
      </c>
      <c r="C2005" s="48">
        <v>1</v>
      </c>
      <c r="D2005" s="34">
        <v>30</v>
      </c>
      <c r="E2005" s="34">
        <v>3112</v>
      </c>
      <c r="F2005" s="43">
        <v>9.64</v>
      </c>
    </row>
    <row r="2006" spans="1:6" x14ac:dyDescent="0.2">
      <c r="A2006" s="41">
        <v>2</v>
      </c>
      <c r="B2006" s="41">
        <v>129</v>
      </c>
      <c r="C2006" s="48">
        <v>1</v>
      </c>
      <c r="D2006" s="34">
        <v>29</v>
      </c>
      <c r="E2006" s="34">
        <v>3017</v>
      </c>
      <c r="F2006" s="43">
        <v>9.61</v>
      </c>
    </row>
    <row r="2007" spans="1:6" x14ac:dyDescent="0.2">
      <c r="A2007" s="41">
        <v>2</v>
      </c>
      <c r="B2007" s="41">
        <v>129</v>
      </c>
      <c r="C2007" s="48">
        <v>1</v>
      </c>
      <c r="D2007" s="34">
        <v>28</v>
      </c>
      <c r="E2007" s="34">
        <v>2934</v>
      </c>
      <c r="F2007" s="43">
        <v>9.5399999999999991</v>
      </c>
    </row>
    <row r="2008" spans="1:6" x14ac:dyDescent="0.2">
      <c r="A2008" s="41">
        <v>2</v>
      </c>
      <c r="B2008" s="41">
        <v>129</v>
      </c>
      <c r="C2008" s="48">
        <v>1</v>
      </c>
      <c r="D2008" s="34">
        <v>27</v>
      </c>
      <c r="E2008" s="34">
        <v>2859</v>
      </c>
      <c r="F2008" s="43">
        <v>9.44</v>
      </c>
    </row>
    <row r="2009" spans="1:6" x14ac:dyDescent="0.2">
      <c r="A2009" s="41">
        <v>2</v>
      </c>
      <c r="B2009" s="41">
        <v>129</v>
      </c>
      <c r="C2009" s="48">
        <v>1</v>
      </c>
      <c r="D2009" s="34">
        <v>26</v>
      </c>
      <c r="E2009" s="34">
        <v>2785</v>
      </c>
      <c r="F2009" s="43">
        <v>9.34</v>
      </c>
    </row>
    <row r="2010" spans="1:6" x14ac:dyDescent="0.2">
      <c r="A2010" s="41">
        <v>2</v>
      </c>
      <c r="B2010" s="41">
        <v>129</v>
      </c>
      <c r="C2010" s="48">
        <v>1</v>
      </c>
      <c r="D2010" s="34">
        <v>25</v>
      </c>
      <c r="E2010" s="34">
        <v>2710</v>
      </c>
      <c r="F2010" s="43">
        <v>9.23</v>
      </c>
    </row>
    <row r="2011" spans="1:6" x14ac:dyDescent="0.2">
      <c r="A2011" s="41">
        <v>2</v>
      </c>
      <c r="B2011" s="41">
        <v>129</v>
      </c>
      <c r="C2011" s="48">
        <v>1</v>
      </c>
      <c r="D2011" s="34">
        <v>24</v>
      </c>
      <c r="E2011" s="34">
        <v>2631</v>
      </c>
      <c r="F2011" s="43">
        <v>9.1199999999999992</v>
      </c>
    </row>
    <row r="2012" spans="1:6" x14ac:dyDescent="0.2">
      <c r="A2012" s="41">
        <v>2</v>
      </c>
      <c r="B2012" s="41">
        <v>129</v>
      </c>
      <c r="C2012" s="48">
        <v>1</v>
      </c>
      <c r="D2012" s="34">
        <v>23</v>
      </c>
      <c r="E2012" s="34">
        <v>2548</v>
      </c>
      <c r="F2012" s="43">
        <v>9.0299999999999994</v>
      </c>
    </row>
    <row r="2013" spans="1:6" x14ac:dyDescent="0.2">
      <c r="A2013" s="41">
        <v>2</v>
      </c>
      <c r="B2013" s="41">
        <v>129</v>
      </c>
      <c r="C2013" s="48">
        <v>1</v>
      </c>
      <c r="D2013" s="34">
        <v>22</v>
      </c>
      <c r="E2013" s="34">
        <v>2463</v>
      </c>
      <c r="F2013" s="43">
        <v>8.93</v>
      </c>
    </row>
    <row r="2014" spans="1:6" x14ac:dyDescent="0.2">
      <c r="A2014" s="41">
        <v>2</v>
      </c>
      <c r="B2014" s="41">
        <v>129</v>
      </c>
      <c r="C2014" s="48">
        <v>1</v>
      </c>
      <c r="D2014" s="34">
        <v>21</v>
      </c>
      <c r="E2014" s="34">
        <v>2377</v>
      </c>
      <c r="F2014" s="43">
        <v>8.84</v>
      </c>
    </row>
    <row r="2015" spans="1:6" x14ac:dyDescent="0.2">
      <c r="A2015" s="41">
        <v>2</v>
      </c>
      <c r="B2015" s="41">
        <v>129</v>
      </c>
      <c r="C2015" s="48">
        <v>1</v>
      </c>
      <c r="D2015" s="34">
        <v>20</v>
      </c>
      <c r="E2015" s="34">
        <v>2291</v>
      </c>
      <c r="F2015" s="43">
        <v>8.73</v>
      </c>
    </row>
    <row r="2016" spans="1:6" x14ac:dyDescent="0.2">
      <c r="A2016" s="41">
        <v>2</v>
      </c>
      <c r="B2016" s="41">
        <v>129</v>
      </c>
      <c r="C2016" s="48">
        <v>1</v>
      </c>
      <c r="D2016" s="34">
        <v>19</v>
      </c>
      <c r="E2016" s="34">
        <v>2207</v>
      </c>
      <c r="F2016" s="43">
        <v>8.61</v>
      </c>
    </row>
    <row r="2017" spans="1:6" x14ac:dyDescent="0.2">
      <c r="A2017" s="41">
        <v>2</v>
      </c>
      <c r="B2017" s="41">
        <v>129</v>
      </c>
      <c r="C2017" s="48">
        <v>1</v>
      </c>
      <c r="D2017" s="34">
        <v>18</v>
      </c>
      <c r="E2017" s="34">
        <v>2125</v>
      </c>
      <c r="F2017" s="43">
        <v>8.4700000000000006</v>
      </c>
    </row>
    <row r="2018" spans="1:6" x14ac:dyDescent="0.2">
      <c r="A2018" s="41">
        <v>2</v>
      </c>
      <c r="B2018" s="41">
        <v>129</v>
      </c>
      <c r="C2018" s="48">
        <v>1</v>
      </c>
      <c r="D2018" s="41">
        <v>17</v>
      </c>
      <c r="E2018" s="34">
        <v>2047</v>
      </c>
      <c r="F2018" s="43">
        <v>8.3000000000000007</v>
      </c>
    </row>
    <row r="2019" spans="1:6" x14ac:dyDescent="0.2">
      <c r="A2019" s="41">
        <v>2</v>
      </c>
      <c r="B2019" s="41">
        <v>129</v>
      </c>
      <c r="C2019" s="48">
        <v>1</v>
      </c>
      <c r="D2019" s="41">
        <v>16</v>
      </c>
      <c r="E2019" s="34">
        <v>1971</v>
      </c>
      <c r="F2019" s="43">
        <v>8.1199999999999992</v>
      </c>
    </row>
    <row r="2020" spans="1:6" x14ac:dyDescent="0.2">
      <c r="A2020" s="41">
        <v>2</v>
      </c>
      <c r="B2020" s="41">
        <v>128</v>
      </c>
      <c r="C2020" s="41">
        <v>2</v>
      </c>
      <c r="D2020" s="34">
        <v>34</v>
      </c>
      <c r="E2020" s="34">
        <v>3959</v>
      </c>
      <c r="F2020" s="43">
        <v>8.59</v>
      </c>
    </row>
    <row r="2021" spans="1:6" x14ac:dyDescent="0.2">
      <c r="A2021" s="41">
        <v>2</v>
      </c>
      <c r="B2021" s="41">
        <v>128</v>
      </c>
      <c r="C2021" s="41">
        <v>2</v>
      </c>
      <c r="D2021" s="34">
        <v>33</v>
      </c>
      <c r="E2021" s="34">
        <v>3664</v>
      </c>
      <c r="F2021" s="43">
        <v>9.01</v>
      </c>
    </row>
    <row r="2022" spans="1:6" x14ac:dyDescent="0.2">
      <c r="A2022" s="41">
        <v>2</v>
      </c>
      <c r="B2022" s="41">
        <v>128</v>
      </c>
      <c r="C2022" s="41">
        <v>2</v>
      </c>
      <c r="D2022" s="41">
        <v>32</v>
      </c>
      <c r="E2022" s="34">
        <v>3439</v>
      </c>
      <c r="F2022" s="43">
        <v>9.31</v>
      </c>
    </row>
    <row r="2023" spans="1:6" x14ac:dyDescent="0.2">
      <c r="A2023" s="41">
        <v>2</v>
      </c>
      <c r="B2023" s="41">
        <v>128</v>
      </c>
      <c r="C2023" s="41">
        <v>2</v>
      </c>
      <c r="D2023" s="41">
        <v>31</v>
      </c>
      <c r="E2023" s="34">
        <v>3268</v>
      </c>
      <c r="F2023" s="43">
        <v>9.49</v>
      </c>
    </row>
    <row r="2024" spans="1:6" x14ac:dyDescent="0.2">
      <c r="A2024" s="41">
        <v>2</v>
      </c>
      <c r="B2024" s="41">
        <v>128</v>
      </c>
      <c r="C2024" s="41">
        <v>2</v>
      </c>
      <c r="D2024" s="34">
        <v>30</v>
      </c>
      <c r="E2024" s="34">
        <v>3137</v>
      </c>
      <c r="F2024" s="43">
        <v>9.56</v>
      </c>
    </row>
    <row r="2025" spans="1:6" x14ac:dyDescent="0.2">
      <c r="A2025" s="41">
        <v>2</v>
      </c>
      <c r="B2025" s="41">
        <v>128</v>
      </c>
      <c r="C2025" s="41">
        <v>2</v>
      </c>
      <c r="D2025" s="34">
        <v>29</v>
      </c>
      <c r="E2025" s="34">
        <v>3035</v>
      </c>
      <c r="F2025" s="43">
        <v>9.56</v>
      </c>
    </row>
    <row r="2026" spans="1:6" x14ac:dyDescent="0.2">
      <c r="A2026" s="41">
        <v>2</v>
      </c>
      <c r="B2026" s="41">
        <v>128</v>
      </c>
      <c r="C2026" s="41">
        <v>2</v>
      </c>
      <c r="D2026" s="34">
        <v>28</v>
      </c>
      <c r="E2026" s="34">
        <v>2949</v>
      </c>
      <c r="F2026" s="43">
        <v>9.5</v>
      </c>
    </row>
    <row r="2027" spans="1:6" x14ac:dyDescent="0.2">
      <c r="A2027" s="41">
        <v>2</v>
      </c>
      <c r="B2027" s="41">
        <v>128</v>
      </c>
      <c r="C2027" s="41">
        <v>2</v>
      </c>
      <c r="D2027" s="34">
        <v>27</v>
      </c>
      <c r="E2027" s="34">
        <v>2873</v>
      </c>
      <c r="F2027" s="43">
        <v>9.4</v>
      </c>
    </row>
    <row r="2028" spans="1:6" x14ac:dyDescent="0.2">
      <c r="A2028" s="41">
        <v>2</v>
      </c>
      <c r="B2028" s="41">
        <v>128</v>
      </c>
      <c r="C2028" s="41">
        <v>2</v>
      </c>
      <c r="D2028" s="34">
        <v>26</v>
      </c>
      <c r="E2028" s="34">
        <v>2799</v>
      </c>
      <c r="F2028" s="43">
        <v>9.2899999999999991</v>
      </c>
    </row>
    <row r="2029" spans="1:6" x14ac:dyDescent="0.2">
      <c r="A2029" s="41">
        <v>2</v>
      </c>
      <c r="B2029" s="41">
        <v>128</v>
      </c>
      <c r="C2029" s="41">
        <v>2</v>
      </c>
      <c r="D2029" s="34">
        <v>25</v>
      </c>
      <c r="E2029" s="34">
        <v>2724</v>
      </c>
      <c r="F2029" s="43">
        <v>9.18</v>
      </c>
    </row>
    <row r="2030" spans="1:6" x14ac:dyDescent="0.2">
      <c r="A2030" s="41">
        <v>2</v>
      </c>
      <c r="B2030" s="41">
        <v>128</v>
      </c>
      <c r="C2030" s="41">
        <v>2</v>
      </c>
      <c r="D2030" s="34">
        <v>24</v>
      </c>
      <c r="E2030" s="34">
        <v>2645</v>
      </c>
      <c r="F2030" s="43">
        <v>9.07</v>
      </c>
    </row>
    <row r="2031" spans="1:6" x14ac:dyDescent="0.2">
      <c r="A2031" s="41">
        <v>2</v>
      </c>
      <c r="B2031" s="41">
        <v>128</v>
      </c>
      <c r="C2031" s="41">
        <v>2</v>
      </c>
      <c r="D2031" s="34">
        <v>23</v>
      </c>
      <c r="E2031" s="34">
        <v>2562</v>
      </c>
      <c r="F2031" s="43">
        <v>8.98</v>
      </c>
    </row>
    <row r="2032" spans="1:6" x14ac:dyDescent="0.2">
      <c r="A2032" s="41">
        <v>2</v>
      </c>
      <c r="B2032" s="41">
        <v>128</v>
      </c>
      <c r="C2032" s="41">
        <v>2</v>
      </c>
      <c r="D2032" s="34">
        <v>22</v>
      </c>
      <c r="E2032" s="34">
        <v>2476</v>
      </c>
      <c r="F2032" s="43">
        <v>8.89</v>
      </c>
    </row>
    <row r="2033" spans="1:6" x14ac:dyDescent="0.2">
      <c r="A2033" s="41">
        <v>2</v>
      </c>
      <c r="B2033" s="41">
        <v>128</v>
      </c>
      <c r="C2033" s="41">
        <v>2</v>
      </c>
      <c r="D2033" s="34">
        <v>21</v>
      </c>
      <c r="E2033" s="34">
        <v>2388</v>
      </c>
      <c r="F2033" s="43">
        <v>8.7899999999999991</v>
      </c>
    </row>
    <row r="2034" spans="1:6" x14ac:dyDescent="0.2">
      <c r="A2034" s="41">
        <v>2</v>
      </c>
      <c r="B2034" s="41">
        <v>128</v>
      </c>
      <c r="C2034" s="41">
        <v>2</v>
      </c>
      <c r="D2034" s="34">
        <v>20</v>
      </c>
      <c r="E2034" s="34">
        <v>2300</v>
      </c>
      <c r="F2034" s="43">
        <v>8.69</v>
      </c>
    </row>
    <row r="2035" spans="1:6" x14ac:dyDescent="0.2">
      <c r="A2035" s="41">
        <v>2</v>
      </c>
      <c r="B2035" s="41">
        <v>128</v>
      </c>
      <c r="C2035" s="41">
        <v>2</v>
      </c>
      <c r="D2035" s="34">
        <v>19</v>
      </c>
      <c r="E2035" s="41">
        <v>2215</v>
      </c>
      <c r="F2035" s="43">
        <v>8.58</v>
      </c>
    </row>
    <row r="2036" spans="1:6" x14ac:dyDescent="0.2">
      <c r="A2036" s="41">
        <v>2</v>
      </c>
      <c r="B2036" s="41">
        <v>128</v>
      </c>
      <c r="C2036" s="41">
        <v>2</v>
      </c>
      <c r="D2036" s="34">
        <v>18</v>
      </c>
      <c r="E2036" s="41">
        <v>2133</v>
      </c>
      <c r="F2036" s="43">
        <v>8.44</v>
      </c>
    </row>
    <row r="2037" spans="1:6" x14ac:dyDescent="0.2">
      <c r="A2037" s="41">
        <v>2</v>
      </c>
      <c r="B2037" s="41">
        <v>128</v>
      </c>
      <c r="C2037" s="41">
        <v>2</v>
      </c>
      <c r="D2037" s="34">
        <v>17</v>
      </c>
      <c r="E2037" s="41">
        <v>2054</v>
      </c>
      <c r="F2037" s="43">
        <v>8.2799999999999994</v>
      </c>
    </row>
    <row r="2038" spans="1:6" x14ac:dyDescent="0.2">
      <c r="A2038" s="41">
        <v>2</v>
      </c>
      <c r="B2038" s="41">
        <v>128</v>
      </c>
      <c r="C2038" s="48">
        <v>1</v>
      </c>
      <c r="D2038" s="34">
        <v>34</v>
      </c>
      <c r="E2038" s="34">
        <v>3959</v>
      </c>
      <c r="F2038" s="43">
        <v>8.59</v>
      </c>
    </row>
    <row r="2039" spans="1:6" x14ac:dyDescent="0.2">
      <c r="A2039" s="41">
        <v>2</v>
      </c>
      <c r="B2039" s="41">
        <v>128</v>
      </c>
      <c r="C2039" s="48">
        <v>1</v>
      </c>
      <c r="D2039" s="34">
        <v>33</v>
      </c>
      <c r="E2039" s="34">
        <v>3664</v>
      </c>
      <c r="F2039" s="43">
        <v>9.01</v>
      </c>
    </row>
    <row r="2040" spans="1:6" x14ac:dyDescent="0.2">
      <c r="A2040" s="41">
        <v>2</v>
      </c>
      <c r="B2040" s="41">
        <v>128</v>
      </c>
      <c r="C2040" s="48">
        <v>1</v>
      </c>
      <c r="D2040" s="34">
        <v>32</v>
      </c>
      <c r="E2040" s="34">
        <v>3439</v>
      </c>
      <c r="F2040" s="43">
        <v>9.31</v>
      </c>
    </row>
    <row r="2041" spans="1:6" x14ac:dyDescent="0.2">
      <c r="A2041" s="41">
        <v>2</v>
      </c>
      <c r="B2041" s="41">
        <v>128</v>
      </c>
      <c r="C2041" s="48">
        <v>1</v>
      </c>
      <c r="D2041" s="34">
        <v>31</v>
      </c>
      <c r="E2041" s="34">
        <v>3268</v>
      </c>
      <c r="F2041" s="43">
        <v>9.49</v>
      </c>
    </row>
    <row r="2042" spans="1:6" x14ac:dyDescent="0.2">
      <c r="A2042" s="41">
        <v>2</v>
      </c>
      <c r="B2042" s="41">
        <v>128</v>
      </c>
      <c r="C2042" s="48">
        <v>1</v>
      </c>
      <c r="D2042" s="34">
        <v>30</v>
      </c>
      <c r="E2042" s="34">
        <v>3137</v>
      </c>
      <c r="F2042" s="43">
        <v>9.56</v>
      </c>
    </row>
    <row r="2043" spans="1:6" x14ac:dyDescent="0.2">
      <c r="A2043" s="41">
        <v>2</v>
      </c>
      <c r="B2043" s="41">
        <v>128</v>
      </c>
      <c r="C2043" s="48">
        <v>1</v>
      </c>
      <c r="D2043" s="34">
        <v>29</v>
      </c>
      <c r="E2043" s="34">
        <v>3035</v>
      </c>
      <c r="F2043" s="43">
        <v>9.56</v>
      </c>
    </row>
    <row r="2044" spans="1:6" x14ac:dyDescent="0.2">
      <c r="A2044" s="41">
        <v>2</v>
      </c>
      <c r="B2044" s="41">
        <v>128</v>
      </c>
      <c r="C2044" s="48">
        <v>1</v>
      </c>
      <c r="D2044" s="34">
        <v>28</v>
      </c>
      <c r="E2044" s="34">
        <v>2949</v>
      </c>
      <c r="F2044" s="43">
        <v>9.5</v>
      </c>
    </row>
    <row r="2045" spans="1:6" x14ac:dyDescent="0.2">
      <c r="A2045" s="41">
        <v>2</v>
      </c>
      <c r="B2045" s="41">
        <v>128</v>
      </c>
      <c r="C2045" s="48">
        <v>1</v>
      </c>
      <c r="D2045" s="34">
        <v>27</v>
      </c>
      <c r="E2045" s="34">
        <v>2873</v>
      </c>
      <c r="F2045" s="43">
        <v>9.4</v>
      </c>
    </row>
    <row r="2046" spans="1:6" x14ac:dyDescent="0.2">
      <c r="A2046" s="41">
        <v>2</v>
      </c>
      <c r="B2046" s="41">
        <v>128</v>
      </c>
      <c r="C2046" s="48">
        <v>1</v>
      </c>
      <c r="D2046" s="34">
        <v>26</v>
      </c>
      <c r="E2046" s="34">
        <v>2799</v>
      </c>
      <c r="F2046" s="43">
        <v>9.2899999999999991</v>
      </c>
    </row>
    <row r="2047" spans="1:6" x14ac:dyDescent="0.2">
      <c r="A2047" s="41">
        <v>2</v>
      </c>
      <c r="B2047" s="41">
        <v>128</v>
      </c>
      <c r="C2047" s="48">
        <v>1</v>
      </c>
      <c r="D2047" s="34">
        <v>25</v>
      </c>
      <c r="E2047" s="34">
        <v>2724</v>
      </c>
      <c r="F2047" s="43">
        <v>9.18</v>
      </c>
    </row>
    <row r="2048" spans="1:6" x14ac:dyDescent="0.2">
      <c r="A2048" s="41">
        <v>2</v>
      </c>
      <c r="B2048" s="41">
        <v>128</v>
      </c>
      <c r="C2048" s="48">
        <v>1</v>
      </c>
      <c r="D2048" s="34">
        <v>24</v>
      </c>
      <c r="E2048" s="34">
        <v>2645</v>
      </c>
      <c r="F2048" s="43">
        <v>9.07</v>
      </c>
    </row>
    <row r="2049" spans="1:6" x14ac:dyDescent="0.2">
      <c r="A2049" s="41">
        <v>2</v>
      </c>
      <c r="B2049" s="41">
        <v>128</v>
      </c>
      <c r="C2049" s="48">
        <v>1</v>
      </c>
      <c r="D2049" s="34">
        <v>23</v>
      </c>
      <c r="E2049" s="34">
        <v>2562</v>
      </c>
      <c r="F2049" s="43">
        <v>8.98</v>
      </c>
    </row>
    <row r="2050" spans="1:6" x14ac:dyDescent="0.2">
      <c r="A2050" s="41">
        <v>2</v>
      </c>
      <c r="B2050" s="41">
        <v>128</v>
      </c>
      <c r="C2050" s="48">
        <v>1</v>
      </c>
      <c r="D2050" s="34">
        <v>22</v>
      </c>
      <c r="E2050" s="34">
        <v>2476</v>
      </c>
      <c r="F2050" s="43">
        <v>8.89</v>
      </c>
    </row>
    <row r="2051" spans="1:6" x14ac:dyDescent="0.2">
      <c r="A2051" s="41">
        <v>2</v>
      </c>
      <c r="B2051" s="41">
        <v>128</v>
      </c>
      <c r="C2051" s="50">
        <v>1</v>
      </c>
      <c r="D2051" s="41">
        <v>21</v>
      </c>
      <c r="E2051" s="41">
        <v>2388</v>
      </c>
      <c r="F2051" s="43">
        <v>8.7899999999999991</v>
      </c>
    </row>
    <row r="2052" spans="1:6" x14ac:dyDescent="0.2">
      <c r="A2052" s="41">
        <v>2</v>
      </c>
      <c r="B2052" s="41">
        <v>128</v>
      </c>
      <c r="C2052" s="50">
        <v>1</v>
      </c>
      <c r="D2052" s="41">
        <v>20</v>
      </c>
      <c r="E2052" s="41">
        <v>2300</v>
      </c>
      <c r="F2052" s="43">
        <v>8.69</v>
      </c>
    </row>
    <row r="2053" spans="1:6" x14ac:dyDescent="0.2">
      <c r="A2053" s="41">
        <v>2</v>
      </c>
      <c r="B2053" s="41">
        <v>128</v>
      </c>
      <c r="C2053" s="50">
        <v>1</v>
      </c>
      <c r="D2053" s="41">
        <v>19</v>
      </c>
      <c r="E2053" s="41">
        <v>2215</v>
      </c>
      <c r="F2053" s="43">
        <v>8.58</v>
      </c>
    </row>
    <row r="2054" spans="1:6" x14ac:dyDescent="0.2">
      <c r="A2054" s="41">
        <v>2</v>
      </c>
      <c r="B2054" s="41">
        <v>128</v>
      </c>
      <c r="C2054" s="50">
        <v>1</v>
      </c>
      <c r="D2054" s="41">
        <v>18</v>
      </c>
      <c r="E2054" s="41">
        <v>2133</v>
      </c>
      <c r="F2054" s="43">
        <v>8.44</v>
      </c>
    </row>
    <row r="2055" spans="1:6" x14ac:dyDescent="0.2">
      <c r="A2055" s="41">
        <v>2</v>
      </c>
      <c r="B2055" s="41">
        <v>128</v>
      </c>
      <c r="C2055" s="50">
        <v>1</v>
      </c>
      <c r="D2055" s="41">
        <v>17</v>
      </c>
      <c r="E2055" s="41">
        <v>2054</v>
      </c>
      <c r="F2055" s="43">
        <v>8.2799999999999994</v>
      </c>
    </row>
    <row r="2056" spans="1:6" x14ac:dyDescent="0.2">
      <c r="A2056" s="34">
        <v>2</v>
      </c>
      <c r="B2056" s="34">
        <v>127</v>
      </c>
      <c r="C2056" s="34">
        <v>2</v>
      </c>
      <c r="D2056" s="34">
        <v>40</v>
      </c>
      <c r="E2056" s="34">
        <v>0</v>
      </c>
      <c r="F2056" s="43">
        <v>0</v>
      </c>
    </row>
    <row r="2057" spans="1:6" x14ac:dyDescent="0.2">
      <c r="A2057" s="34">
        <v>2</v>
      </c>
      <c r="B2057" s="34">
        <v>127</v>
      </c>
      <c r="C2057" s="34">
        <v>2</v>
      </c>
      <c r="D2057" s="34">
        <f>D2056-1</f>
        <v>39</v>
      </c>
      <c r="E2057" s="34">
        <v>0</v>
      </c>
      <c r="F2057" s="43">
        <v>0</v>
      </c>
    </row>
    <row r="2058" spans="1:6" x14ac:dyDescent="0.2">
      <c r="A2058" s="34">
        <v>2</v>
      </c>
      <c r="B2058" s="34">
        <v>127</v>
      </c>
      <c r="C2058" s="34">
        <v>2</v>
      </c>
      <c r="D2058" s="34">
        <f>D2057-1</f>
        <v>38</v>
      </c>
      <c r="E2058" s="34">
        <v>0</v>
      </c>
      <c r="F2058" s="43">
        <v>0</v>
      </c>
    </row>
    <row r="2059" spans="1:6" x14ac:dyDescent="0.2">
      <c r="A2059" s="34">
        <v>2</v>
      </c>
      <c r="B2059" s="34">
        <v>127</v>
      </c>
      <c r="C2059" s="34">
        <v>2</v>
      </c>
      <c r="D2059" s="34">
        <f>D2058-1</f>
        <v>37</v>
      </c>
      <c r="E2059" s="34">
        <v>0</v>
      </c>
      <c r="F2059" s="43">
        <v>0</v>
      </c>
    </row>
    <row r="2060" spans="1:6" x14ac:dyDescent="0.2">
      <c r="A2060" s="34">
        <v>2</v>
      </c>
      <c r="B2060" s="34">
        <v>127</v>
      </c>
      <c r="C2060" s="34">
        <v>2</v>
      </c>
      <c r="D2060" s="34">
        <f>D2059-1</f>
        <v>36</v>
      </c>
      <c r="E2060" s="34">
        <v>0</v>
      </c>
      <c r="F2060" s="43">
        <v>0</v>
      </c>
    </row>
    <row r="2061" spans="1:6" x14ac:dyDescent="0.2">
      <c r="A2061" s="34">
        <v>2</v>
      </c>
      <c r="B2061" s="34">
        <v>127</v>
      </c>
      <c r="C2061" s="34">
        <v>2</v>
      </c>
      <c r="D2061" s="34">
        <f>D2060-1</f>
        <v>35</v>
      </c>
      <c r="E2061" s="34">
        <v>0</v>
      </c>
      <c r="F2061" s="43">
        <v>0</v>
      </c>
    </row>
    <row r="2062" spans="1:6" x14ac:dyDescent="0.2">
      <c r="A2062" s="41">
        <v>2</v>
      </c>
      <c r="B2062" s="41">
        <v>127</v>
      </c>
      <c r="C2062" s="41">
        <v>2</v>
      </c>
      <c r="D2062" s="41">
        <v>34</v>
      </c>
      <c r="E2062" s="41">
        <v>4096</v>
      </c>
      <c r="F2062" s="43">
        <v>8.3000000000000007</v>
      </c>
    </row>
    <row r="2063" spans="1:6" x14ac:dyDescent="0.2">
      <c r="A2063" s="41">
        <v>2</v>
      </c>
      <c r="B2063" s="41">
        <v>127</v>
      </c>
      <c r="C2063" s="41">
        <v>2</v>
      </c>
      <c r="D2063" s="41">
        <v>33</v>
      </c>
      <c r="E2063" s="41">
        <v>3765</v>
      </c>
      <c r="F2063" s="43">
        <v>8.76</v>
      </c>
    </row>
    <row r="2064" spans="1:6" x14ac:dyDescent="0.2">
      <c r="A2064" s="41">
        <v>2</v>
      </c>
      <c r="B2064" s="41">
        <v>127</v>
      </c>
      <c r="C2064" s="41">
        <v>2</v>
      </c>
      <c r="D2064" s="41">
        <v>32</v>
      </c>
      <c r="E2064" s="41">
        <v>3507</v>
      </c>
      <c r="F2064" s="43">
        <v>9.1199999999999992</v>
      </c>
    </row>
    <row r="2065" spans="1:6" x14ac:dyDescent="0.2">
      <c r="A2065" s="41">
        <v>2</v>
      </c>
      <c r="B2065" s="41">
        <v>127</v>
      </c>
      <c r="C2065" s="41">
        <v>2</v>
      </c>
      <c r="D2065" s="41">
        <v>31</v>
      </c>
      <c r="E2065" s="41">
        <v>3315</v>
      </c>
      <c r="F2065" s="43">
        <v>9.35</v>
      </c>
    </row>
    <row r="2066" spans="1:6" x14ac:dyDescent="0.2">
      <c r="A2066" s="41">
        <v>2</v>
      </c>
      <c r="B2066" s="41">
        <v>127</v>
      </c>
      <c r="C2066" s="41">
        <v>2</v>
      </c>
      <c r="D2066" s="41">
        <v>30</v>
      </c>
      <c r="E2066" s="41">
        <v>3169</v>
      </c>
      <c r="F2066" s="43">
        <v>9.4700000000000006</v>
      </c>
    </row>
    <row r="2067" spans="1:6" x14ac:dyDescent="0.2">
      <c r="A2067" s="41">
        <v>2</v>
      </c>
      <c r="B2067" s="41">
        <v>127</v>
      </c>
      <c r="C2067" s="41">
        <v>2</v>
      </c>
      <c r="D2067" s="41">
        <v>29</v>
      </c>
      <c r="E2067" s="41">
        <v>3056</v>
      </c>
      <c r="F2067" s="43">
        <v>9.49</v>
      </c>
    </row>
    <row r="2068" spans="1:6" x14ac:dyDescent="0.2">
      <c r="A2068" s="41">
        <v>2</v>
      </c>
      <c r="B2068" s="41">
        <v>127</v>
      </c>
      <c r="C2068" s="41">
        <v>2</v>
      </c>
      <c r="D2068" s="41">
        <v>28</v>
      </c>
      <c r="E2068" s="41">
        <v>2964</v>
      </c>
      <c r="F2068" s="43">
        <v>9.4499999999999993</v>
      </c>
    </row>
    <row r="2069" spans="1:6" x14ac:dyDescent="0.2">
      <c r="A2069" s="41">
        <v>2</v>
      </c>
      <c r="B2069" s="41">
        <v>127</v>
      </c>
      <c r="C2069" s="41">
        <v>2</v>
      </c>
      <c r="D2069" s="41">
        <v>27</v>
      </c>
      <c r="E2069" s="41">
        <v>2886</v>
      </c>
      <c r="F2069" s="43">
        <v>9.36</v>
      </c>
    </row>
    <row r="2070" spans="1:6" x14ac:dyDescent="0.2">
      <c r="A2070" s="41">
        <v>2</v>
      </c>
      <c r="B2070" s="41">
        <v>127</v>
      </c>
      <c r="C2070" s="41">
        <v>2</v>
      </c>
      <c r="D2070" s="41">
        <v>26</v>
      </c>
      <c r="E2070" s="41">
        <v>2812</v>
      </c>
      <c r="F2070" s="43">
        <v>9.25</v>
      </c>
    </row>
    <row r="2071" spans="1:6" x14ac:dyDescent="0.2">
      <c r="A2071" s="41">
        <v>2</v>
      </c>
      <c r="B2071" s="41">
        <v>127</v>
      </c>
      <c r="C2071" s="41">
        <v>2</v>
      </c>
      <c r="D2071" s="41">
        <v>25</v>
      </c>
      <c r="E2071" s="41">
        <v>2737</v>
      </c>
      <c r="F2071" s="43">
        <v>9.1300000000000008</v>
      </c>
    </row>
    <row r="2072" spans="1:6" x14ac:dyDescent="0.2">
      <c r="A2072" s="41">
        <v>2</v>
      </c>
      <c r="B2072" s="41">
        <v>127</v>
      </c>
      <c r="C2072" s="41">
        <v>2</v>
      </c>
      <c r="D2072" s="41">
        <v>24</v>
      </c>
      <c r="E2072" s="41">
        <v>2659</v>
      </c>
      <c r="F2072" s="43">
        <v>9.0299999999999994</v>
      </c>
    </row>
    <row r="2073" spans="1:6" x14ac:dyDescent="0.2">
      <c r="A2073" s="41">
        <v>2</v>
      </c>
      <c r="B2073" s="41">
        <v>127</v>
      </c>
      <c r="C2073" s="41">
        <v>2</v>
      </c>
      <c r="D2073" s="41">
        <v>23</v>
      </c>
      <c r="E2073" s="41">
        <v>2576</v>
      </c>
      <c r="F2073" s="43">
        <v>8.93</v>
      </c>
    </row>
    <row r="2074" spans="1:6" x14ac:dyDescent="0.2">
      <c r="A2074" s="41">
        <v>2</v>
      </c>
      <c r="B2074" s="41">
        <v>127</v>
      </c>
      <c r="C2074" s="41">
        <v>2</v>
      </c>
      <c r="D2074" s="41">
        <v>22</v>
      </c>
      <c r="E2074" s="41">
        <v>2489</v>
      </c>
      <c r="F2074" s="43">
        <v>8.84</v>
      </c>
    </row>
    <row r="2075" spans="1:6" x14ac:dyDescent="0.2">
      <c r="A2075" s="41">
        <v>2</v>
      </c>
      <c r="B2075" s="41">
        <v>127</v>
      </c>
      <c r="C2075" s="41">
        <v>2</v>
      </c>
      <c r="D2075" s="41">
        <v>21</v>
      </c>
      <c r="E2075" s="41">
        <v>2400</v>
      </c>
      <c r="F2075" s="43">
        <v>8.75</v>
      </c>
    </row>
    <row r="2076" spans="1:6" x14ac:dyDescent="0.2">
      <c r="A2076" s="41">
        <v>2</v>
      </c>
      <c r="B2076" s="41">
        <v>127</v>
      </c>
      <c r="C2076" s="41">
        <v>2</v>
      </c>
      <c r="D2076" s="41">
        <v>20</v>
      </c>
      <c r="E2076" s="41">
        <v>2310</v>
      </c>
      <c r="F2076" s="43">
        <v>8.66</v>
      </c>
    </row>
    <row r="2077" spans="1:6" x14ac:dyDescent="0.2">
      <c r="A2077" s="41">
        <v>2</v>
      </c>
      <c r="B2077" s="41">
        <v>127</v>
      </c>
      <c r="C2077" s="50">
        <v>1</v>
      </c>
      <c r="D2077" s="41">
        <v>34</v>
      </c>
      <c r="E2077" s="41">
        <v>4096</v>
      </c>
      <c r="F2077" s="43">
        <v>8.3000000000000007</v>
      </c>
    </row>
    <row r="2078" spans="1:6" x14ac:dyDescent="0.2">
      <c r="A2078" s="41">
        <v>2</v>
      </c>
      <c r="B2078" s="41">
        <v>127</v>
      </c>
      <c r="C2078" s="50">
        <v>1</v>
      </c>
      <c r="D2078" s="41">
        <v>33</v>
      </c>
      <c r="E2078" s="41">
        <v>3765</v>
      </c>
      <c r="F2078" s="43">
        <v>8.76</v>
      </c>
    </row>
    <row r="2079" spans="1:6" x14ac:dyDescent="0.2">
      <c r="A2079" s="41">
        <v>2</v>
      </c>
      <c r="B2079" s="41">
        <v>127</v>
      </c>
      <c r="C2079" s="50">
        <v>1</v>
      </c>
      <c r="D2079" s="41">
        <v>32</v>
      </c>
      <c r="E2079" s="41">
        <v>3507</v>
      </c>
      <c r="F2079" s="43">
        <v>9.1199999999999992</v>
      </c>
    </row>
    <row r="2080" spans="1:6" x14ac:dyDescent="0.2">
      <c r="A2080" s="41">
        <v>2</v>
      </c>
      <c r="B2080" s="41">
        <v>127</v>
      </c>
      <c r="C2080" s="50">
        <v>1</v>
      </c>
      <c r="D2080" s="41">
        <v>31</v>
      </c>
      <c r="E2080" s="41">
        <v>3315</v>
      </c>
      <c r="F2080" s="43">
        <v>9.35</v>
      </c>
    </row>
    <row r="2081" spans="1:6" x14ac:dyDescent="0.2">
      <c r="A2081" s="41">
        <v>2</v>
      </c>
      <c r="B2081" s="41">
        <v>127</v>
      </c>
      <c r="C2081" s="50">
        <v>1</v>
      </c>
      <c r="D2081" s="41">
        <v>30</v>
      </c>
      <c r="E2081" s="41">
        <v>3169</v>
      </c>
      <c r="F2081" s="43">
        <v>9.4700000000000006</v>
      </c>
    </row>
    <row r="2082" spans="1:6" x14ac:dyDescent="0.2">
      <c r="A2082" s="41">
        <v>2</v>
      </c>
      <c r="B2082" s="41">
        <v>127</v>
      </c>
      <c r="C2082" s="50">
        <v>1</v>
      </c>
      <c r="D2082" s="41">
        <v>29</v>
      </c>
      <c r="E2082" s="41">
        <v>3056</v>
      </c>
      <c r="F2082" s="43">
        <v>9.49</v>
      </c>
    </row>
    <row r="2083" spans="1:6" x14ac:dyDescent="0.2">
      <c r="A2083" s="41">
        <v>2</v>
      </c>
      <c r="B2083" s="41">
        <v>127</v>
      </c>
      <c r="C2083" s="50">
        <v>1</v>
      </c>
      <c r="D2083" s="41">
        <v>28</v>
      </c>
      <c r="E2083" s="41">
        <v>2964</v>
      </c>
      <c r="F2083" s="43">
        <v>9.4499999999999993</v>
      </c>
    </row>
    <row r="2084" spans="1:6" x14ac:dyDescent="0.2">
      <c r="A2084" s="41">
        <v>2</v>
      </c>
      <c r="B2084" s="41">
        <v>127</v>
      </c>
      <c r="C2084" s="50">
        <v>1</v>
      </c>
      <c r="D2084" s="41">
        <v>27</v>
      </c>
      <c r="E2084" s="41">
        <v>2886</v>
      </c>
      <c r="F2084" s="43">
        <v>9.36</v>
      </c>
    </row>
    <row r="2085" spans="1:6" x14ac:dyDescent="0.2">
      <c r="A2085" s="41">
        <v>2</v>
      </c>
      <c r="B2085" s="41">
        <v>127</v>
      </c>
      <c r="C2085" s="50">
        <v>1</v>
      </c>
      <c r="D2085" s="41">
        <v>26</v>
      </c>
      <c r="E2085" s="41">
        <v>2812</v>
      </c>
      <c r="F2085" s="43">
        <v>9.25</v>
      </c>
    </row>
    <row r="2086" spans="1:6" x14ac:dyDescent="0.2">
      <c r="A2086" s="41">
        <v>2</v>
      </c>
      <c r="B2086" s="41">
        <v>127</v>
      </c>
      <c r="C2086" s="50">
        <v>1</v>
      </c>
      <c r="D2086" s="41">
        <v>25</v>
      </c>
      <c r="E2086" s="41">
        <v>2737</v>
      </c>
      <c r="F2086" s="43">
        <v>9.1300000000000008</v>
      </c>
    </row>
    <row r="2087" spans="1:6" x14ac:dyDescent="0.2">
      <c r="A2087" s="41">
        <v>2</v>
      </c>
      <c r="B2087" s="41">
        <v>127</v>
      </c>
      <c r="C2087" s="50">
        <v>1</v>
      </c>
      <c r="D2087" s="41">
        <v>24</v>
      </c>
      <c r="E2087" s="41">
        <v>2659</v>
      </c>
      <c r="F2087" s="43">
        <v>9.0299999999999994</v>
      </c>
    </row>
    <row r="2088" spans="1:6" x14ac:dyDescent="0.2">
      <c r="A2088" s="41">
        <v>2</v>
      </c>
      <c r="B2088" s="41">
        <v>127</v>
      </c>
      <c r="C2088" s="50">
        <v>1</v>
      </c>
      <c r="D2088" s="41">
        <v>23</v>
      </c>
      <c r="E2088" s="41">
        <v>2576</v>
      </c>
      <c r="F2088" s="43">
        <v>8.93</v>
      </c>
    </row>
    <row r="2089" spans="1:6" x14ac:dyDescent="0.2">
      <c r="A2089" s="41">
        <v>2</v>
      </c>
      <c r="B2089" s="41">
        <v>127</v>
      </c>
      <c r="C2089" s="50">
        <v>1</v>
      </c>
      <c r="D2089" s="41">
        <v>22</v>
      </c>
      <c r="E2089" s="41">
        <v>2489</v>
      </c>
      <c r="F2089" s="43">
        <v>8.84</v>
      </c>
    </row>
    <row r="2090" spans="1:6" x14ac:dyDescent="0.2">
      <c r="A2090" s="41">
        <v>2</v>
      </c>
      <c r="B2090" s="41">
        <v>127</v>
      </c>
      <c r="C2090" s="50">
        <v>1</v>
      </c>
      <c r="D2090" s="41">
        <v>21</v>
      </c>
      <c r="E2090" s="41">
        <v>2400</v>
      </c>
      <c r="F2090" s="43">
        <v>8.75</v>
      </c>
    </row>
    <row r="2091" spans="1:6" x14ac:dyDescent="0.2">
      <c r="A2091" s="41">
        <v>2</v>
      </c>
      <c r="B2091" s="41">
        <v>127</v>
      </c>
      <c r="C2091" s="50">
        <v>1</v>
      </c>
      <c r="D2091" s="41">
        <v>20</v>
      </c>
      <c r="E2091" s="41">
        <v>2310</v>
      </c>
      <c r="F2091" s="43">
        <v>8.66</v>
      </c>
    </row>
    <row r="2092" spans="1:6" x14ac:dyDescent="0.2">
      <c r="A2092" s="34">
        <v>2</v>
      </c>
      <c r="B2092" s="34">
        <v>127</v>
      </c>
      <c r="C2092" s="34">
        <v>1</v>
      </c>
      <c r="D2092" s="34">
        <v>19</v>
      </c>
      <c r="E2092" s="34">
        <v>2223</v>
      </c>
      <c r="F2092" s="43">
        <v>8.5500000000000007</v>
      </c>
    </row>
    <row r="2093" spans="1:6" x14ac:dyDescent="0.2">
      <c r="A2093" s="34">
        <v>2</v>
      </c>
      <c r="B2093" s="34">
        <v>127</v>
      </c>
      <c r="C2093" s="34">
        <v>1</v>
      </c>
      <c r="D2093" s="34">
        <v>18</v>
      </c>
      <c r="E2093" s="34">
        <v>2140</v>
      </c>
      <c r="F2093" s="43">
        <v>8.41</v>
      </c>
    </row>
    <row r="2094" spans="1:6" x14ac:dyDescent="0.2">
      <c r="A2094" s="34">
        <v>2</v>
      </c>
      <c r="B2094" s="34">
        <v>127</v>
      </c>
      <c r="C2094" s="34">
        <v>1</v>
      </c>
      <c r="D2094" s="34">
        <v>17</v>
      </c>
      <c r="E2094" s="34">
        <v>2060</v>
      </c>
      <c r="F2094" s="43">
        <v>8.25</v>
      </c>
    </row>
    <row r="2095" spans="1:6" x14ac:dyDescent="0.2">
      <c r="A2095" s="34">
        <v>2</v>
      </c>
      <c r="B2095" s="34">
        <v>127</v>
      </c>
      <c r="C2095" s="34">
        <v>1</v>
      </c>
      <c r="D2095" s="34">
        <v>16</v>
      </c>
      <c r="E2095" s="34">
        <v>1984</v>
      </c>
      <c r="F2095" s="43">
        <v>8.06</v>
      </c>
    </row>
    <row r="2096" spans="1:6" x14ac:dyDescent="0.2">
      <c r="A2096" s="34">
        <v>2</v>
      </c>
      <c r="B2096" s="34">
        <v>127</v>
      </c>
      <c r="C2096" s="34">
        <v>1</v>
      </c>
      <c r="D2096" s="34">
        <v>15</v>
      </c>
      <c r="E2096" s="34">
        <v>1910</v>
      </c>
      <c r="F2096" s="43">
        <v>7.85</v>
      </c>
    </row>
    <row r="2097" spans="1:6" x14ac:dyDescent="0.2">
      <c r="A2097" s="34">
        <v>2</v>
      </c>
      <c r="B2097" s="34">
        <v>126</v>
      </c>
      <c r="C2097" s="34">
        <v>2</v>
      </c>
      <c r="D2097" s="34">
        <v>40</v>
      </c>
      <c r="E2097" s="34">
        <v>0</v>
      </c>
      <c r="F2097" s="43">
        <v>0</v>
      </c>
    </row>
    <row r="2098" spans="1:6" x14ac:dyDescent="0.2">
      <c r="A2098" s="34">
        <v>2</v>
      </c>
      <c r="B2098" s="34">
        <v>126</v>
      </c>
      <c r="C2098" s="34">
        <v>2</v>
      </c>
      <c r="D2098" s="34">
        <v>39</v>
      </c>
      <c r="E2098" s="34">
        <v>0</v>
      </c>
      <c r="F2098" s="43">
        <v>0</v>
      </c>
    </row>
    <row r="2099" spans="1:6" x14ac:dyDescent="0.2">
      <c r="A2099" s="34">
        <v>2</v>
      </c>
      <c r="B2099" s="34">
        <v>126</v>
      </c>
      <c r="C2099" s="34">
        <v>2</v>
      </c>
      <c r="D2099" s="34">
        <v>38</v>
      </c>
      <c r="E2099" s="34">
        <v>0</v>
      </c>
      <c r="F2099" s="43">
        <v>0</v>
      </c>
    </row>
    <row r="2100" spans="1:6" x14ac:dyDescent="0.2">
      <c r="A2100" s="34">
        <v>2</v>
      </c>
      <c r="B2100" s="34">
        <v>126</v>
      </c>
      <c r="C2100" s="34">
        <v>2</v>
      </c>
      <c r="D2100" s="34">
        <v>37</v>
      </c>
      <c r="E2100" s="34">
        <v>0</v>
      </c>
      <c r="F2100" s="43">
        <v>0</v>
      </c>
    </row>
    <row r="2101" spans="1:6" x14ac:dyDescent="0.2">
      <c r="A2101" s="34">
        <v>2</v>
      </c>
      <c r="B2101" s="34">
        <v>126</v>
      </c>
      <c r="C2101" s="34">
        <v>2</v>
      </c>
      <c r="D2101" s="34">
        <v>36</v>
      </c>
      <c r="E2101" s="34">
        <v>0</v>
      </c>
      <c r="F2101" s="43">
        <v>0</v>
      </c>
    </row>
    <row r="2102" spans="1:6" x14ac:dyDescent="0.2">
      <c r="A2102" s="34">
        <v>2</v>
      </c>
      <c r="B2102" s="34">
        <v>126</v>
      </c>
      <c r="C2102" s="34">
        <v>2</v>
      </c>
      <c r="D2102" s="34">
        <v>35</v>
      </c>
      <c r="E2102" s="34">
        <v>0</v>
      </c>
      <c r="F2102" s="43">
        <v>0</v>
      </c>
    </row>
    <row r="2103" spans="1:6" x14ac:dyDescent="0.2">
      <c r="A2103" s="34">
        <v>2</v>
      </c>
      <c r="B2103" s="34">
        <v>126</v>
      </c>
      <c r="C2103" s="34">
        <v>2</v>
      </c>
      <c r="D2103" s="34">
        <v>34</v>
      </c>
      <c r="E2103" s="34">
        <v>0</v>
      </c>
      <c r="F2103" s="43">
        <v>0</v>
      </c>
    </row>
    <row r="2104" spans="1:6" x14ac:dyDescent="0.2">
      <c r="A2104" s="41">
        <v>2</v>
      </c>
      <c r="B2104" s="41">
        <v>126</v>
      </c>
      <c r="C2104" s="41">
        <v>2</v>
      </c>
      <c r="D2104" s="41">
        <v>33</v>
      </c>
      <c r="E2104" s="41">
        <v>3882</v>
      </c>
      <c r="F2104" s="43">
        <v>8.5</v>
      </c>
    </row>
    <row r="2105" spans="1:6" x14ac:dyDescent="0.2">
      <c r="A2105" s="41">
        <v>2</v>
      </c>
      <c r="B2105" s="41">
        <v>126</v>
      </c>
      <c r="C2105" s="41">
        <v>2</v>
      </c>
      <c r="D2105" s="41">
        <v>32</v>
      </c>
      <c r="E2105" s="41">
        <v>3592</v>
      </c>
      <c r="F2105" s="43">
        <v>8.91</v>
      </c>
    </row>
    <row r="2106" spans="1:6" x14ac:dyDescent="0.2">
      <c r="A2106" s="41">
        <v>2</v>
      </c>
      <c r="B2106" s="41">
        <v>126</v>
      </c>
      <c r="C2106" s="41">
        <v>2</v>
      </c>
      <c r="D2106" s="41">
        <v>31</v>
      </c>
      <c r="E2106" s="41">
        <v>3371</v>
      </c>
      <c r="F2106" s="43">
        <v>9.1999999999999993</v>
      </c>
    </row>
    <row r="2107" spans="1:6" x14ac:dyDescent="0.2">
      <c r="A2107" s="41">
        <v>2</v>
      </c>
      <c r="B2107" s="41">
        <v>126</v>
      </c>
      <c r="C2107" s="41">
        <v>2</v>
      </c>
      <c r="D2107" s="41">
        <v>30</v>
      </c>
      <c r="E2107" s="41">
        <v>3206</v>
      </c>
      <c r="F2107" s="43">
        <v>9.36</v>
      </c>
    </row>
    <row r="2108" spans="1:6" x14ac:dyDescent="0.2">
      <c r="A2108" s="41">
        <v>2</v>
      </c>
      <c r="B2108" s="41">
        <v>126</v>
      </c>
      <c r="C2108" s="41">
        <v>2</v>
      </c>
      <c r="D2108" s="41">
        <v>29</v>
      </c>
      <c r="E2108" s="41">
        <v>3081</v>
      </c>
      <c r="F2108" s="43">
        <v>9.41</v>
      </c>
    </row>
    <row r="2109" spans="1:6" x14ac:dyDescent="0.2">
      <c r="A2109" s="41">
        <v>2</v>
      </c>
      <c r="B2109" s="41">
        <v>126</v>
      </c>
      <c r="C2109" s="41">
        <v>2</v>
      </c>
      <c r="D2109" s="41">
        <v>28</v>
      </c>
      <c r="E2109" s="41">
        <v>2982</v>
      </c>
      <c r="F2109" s="43">
        <v>9.39</v>
      </c>
    </row>
    <row r="2110" spans="1:6" x14ac:dyDescent="0.2">
      <c r="A2110" s="41">
        <v>2</v>
      </c>
      <c r="B2110" s="41">
        <v>126</v>
      </c>
      <c r="C2110" s="41">
        <v>2</v>
      </c>
      <c r="D2110" s="41">
        <v>27</v>
      </c>
      <c r="E2110" s="41">
        <v>2900</v>
      </c>
      <c r="F2110" s="43">
        <v>9.31</v>
      </c>
    </row>
    <row r="2111" spans="1:6" x14ac:dyDescent="0.2">
      <c r="A2111" s="41">
        <v>2</v>
      </c>
      <c r="B2111" s="41">
        <v>126</v>
      </c>
      <c r="C2111" s="41">
        <v>2</v>
      </c>
      <c r="D2111" s="41">
        <v>26</v>
      </c>
      <c r="E2111" s="41">
        <v>2824</v>
      </c>
      <c r="F2111" s="43">
        <v>9.2100000000000009</v>
      </c>
    </row>
    <row r="2112" spans="1:6" x14ac:dyDescent="0.2">
      <c r="A2112" s="41">
        <v>2</v>
      </c>
      <c r="B2112" s="41">
        <v>126</v>
      </c>
      <c r="C2112" s="41">
        <v>2</v>
      </c>
      <c r="D2112" s="41">
        <v>25</v>
      </c>
      <c r="E2112" s="41">
        <v>2750</v>
      </c>
      <c r="F2112" s="43">
        <v>9.09</v>
      </c>
    </row>
    <row r="2113" spans="1:6" x14ac:dyDescent="0.2">
      <c r="A2113" s="41">
        <v>2</v>
      </c>
      <c r="B2113" s="41">
        <v>126</v>
      </c>
      <c r="C2113" s="41">
        <v>2</v>
      </c>
      <c r="D2113" s="41">
        <v>24</v>
      </c>
      <c r="E2113" s="41">
        <v>2673</v>
      </c>
      <c r="F2113" s="43">
        <v>8.98</v>
      </c>
    </row>
    <row r="2114" spans="1:6" x14ac:dyDescent="0.2">
      <c r="A2114" s="41">
        <v>2</v>
      </c>
      <c r="B2114" s="41">
        <v>126</v>
      </c>
      <c r="C2114" s="41">
        <v>2</v>
      </c>
      <c r="D2114" s="41">
        <v>23</v>
      </c>
      <c r="E2114" s="41">
        <v>2590</v>
      </c>
      <c r="F2114" s="43">
        <v>8.8800000000000008</v>
      </c>
    </row>
    <row r="2115" spans="1:6" x14ac:dyDescent="0.2">
      <c r="A2115" s="41">
        <v>2</v>
      </c>
      <c r="B2115" s="41">
        <v>126</v>
      </c>
      <c r="C2115" s="41">
        <v>2</v>
      </c>
      <c r="D2115" s="41">
        <v>22</v>
      </c>
      <c r="E2115" s="41">
        <v>2502</v>
      </c>
      <c r="F2115" s="43">
        <v>8.7899999999999991</v>
      </c>
    </row>
    <row r="2116" spans="1:6" x14ac:dyDescent="0.2">
      <c r="A2116" s="41">
        <v>2</v>
      </c>
      <c r="B2116" s="41">
        <v>126</v>
      </c>
      <c r="C2116" s="41">
        <v>2</v>
      </c>
      <c r="D2116" s="41">
        <v>21</v>
      </c>
      <c r="E2116" s="41">
        <v>2412</v>
      </c>
      <c r="F2116" s="43">
        <v>8.7100000000000009</v>
      </c>
    </row>
    <row r="2117" spans="1:6" x14ac:dyDescent="0.2">
      <c r="A2117" s="41">
        <v>2</v>
      </c>
      <c r="B2117" s="41">
        <v>126</v>
      </c>
      <c r="C2117" s="41">
        <v>2</v>
      </c>
      <c r="D2117" s="41">
        <v>20</v>
      </c>
      <c r="E2117" s="41">
        <v>2321</v>
      </c>
      <c r="F2117" s="43">
        <v>8.6199999999999992</v>
      </c>
    </row>
    <row r="2118" spans="1:6" x14ac:dyDescent="0.2">
      <c r="A2118" s="41">
        <v>2</v>
      </c>
      <c r="B2118" s="41">
        <v>126</v>
      </c>
      <c r="C2118" s="41">
        <v>2</v>
      </c>
      <c r="D2118" s="41">
        <v>19</v>
      </c>
      <c r="E2118" s="41">
        <v>2233</v>
      </c>
      <c r="F2118" s="43">
        <v>8.51</v>
      </c>
    </row>
    <row r="2119" spans="1:6" x14ac:dyDescent="0.2">
      <c r="A2119" s="41">
        <v>2</v>
      </c>
      <c r="B2119" s="41">
        <v>126</v>
      </c>
      <c r="C2119" s="41">
        <v>2</v>
      </c>
      <c r="D2119" s="41">
        <v>18</v>
      </c>
      <c r="E2119" s="41">
        <v>2148</v>
      </c>
      <c r="F2119" s="43">
        <v>8.36</v>
      </c>
    </row>
    <row r="2120" spans="1:6" x14ac:dyDescent="0.2">
      <c r="A2120" s="41">
        <v>2</v>
      </c>
      <c r="B2120" s="41">
        <v>126</v>
      </c>
      <c r="C2120" s="41">
        <v>2</v>
      </c>
      <c r="D2120" s="41">
        <v>17</v>
      </c>
      <c r="E2120" s="41">
        <v>2067</v>
      </c>
      <c r="F2120" s="43">
        <v>8.2200000000000006</v>
      </c>
    </row>
    <row r="2121" spans="1:6" x14ac:dyDescent="0.2">
      <c r="A2121" s="41">
        <v>2</v>
      </c>
      <c r="B2121" s="41">
        <v>126</v>
      </c>
      <c r="C2121" s="41">
        <v>2</v>
      </c>
      <c r="D2121" s="41">
        <v>16</v>
      </c>
      <c r="E2121" s="41">
        <v>1991</v>
      </c>
      <c r="F2121" s="43">
        <v>8.0399999999999991</v>
      </c>
    </row>
    <row r="2122" spans="1:6" x14ac:dyDescent="0.2">
      <c r="A2122" s="41">
        <v>2</v>
      </c>
      <c r="B2122" s="41">
        <v>126</v>
      </c>
      <c r="C2122" s="50">
        <v>1</v>
      </c>
      <c r="D2122" s="41">
        <v>33</v>
      </c>
      <c r="E2122" s="41">
        <v>3882</v>
      </c>
      <c r="F2122" s="43">
        <v>8.5</v>
      </c>
    </row>
    <row r="2123" spans="1:6" x14ac:dyDescent="0.2">
      <c r="A2123" s="41">
        <v>2</v>
      </c>
      <c r="B2123" s="41">
        <v>126</v>
      </c>
      <c r="C2123" s="50">
        <v>1</v>
      </c>
      <c r="D2123" s="41">
        <v>32</v>
      </c>
      <c r="E2123" s="41">
        <v>3592</v>
      </c>
      <c r="F2123" s="43">
        <v>8.91</v>
      </c>
    </row>
    <row r="2124" spans="1:6" x14ac:dyDescent="0.2">
      <c r="A2124" s="41">
        <v>2</v>
      </c>
      <c r="B2124" s="41">
        <v>126</v>
      </c>
      <c r="C2124" s="50">
        <v>1</v>
      </c>
      <c r="D2124" s="41">
        <v>31</v>
      </c>
      <c r="E2124" s="41">
        <v>3371</v>
      </c>
      <c r="F2124" s="43">
        <v>9.1999999999999993</v>
      </c>
    </row>
    <row r="2125" spans="1:6" x14ac:dyDescent="0.2">
      <c r="A2125" s="41">
        <v>2</v>
      </c>
      <c r="B2125" s="41">
        <v>126</v>
      </c>
      <c r="C2125" s="50">
        <v>1</v>
      </c>
      <c r="D2125" s="41">
        <v>30</v>
      </c>
      <c r="E2125" s="41">
        <v>3206</v>
      </c>
      <c r="F2125" s="43">
        <v>9.36</v>
      </c>
    </row>
    <row r="2126" spans="1:6" x14ac:dyDescent="0.2">
      <c r="A2126" s="41">
        <v>2</v>
      </c>
      <c r="B2126" s="41">
        <v>126</v>
      </c>
      <c r="C2126" s="50">
        <v>1</v>
      </c>
      <c r="D2126" s="41">
        <v>29</v>
      </c>
      <c r="E2126" s="41">
        <v>3081</v>
      </c>
      <c r="F2126" s="43">
        <v>9.41</v>
      </c>
    </row>
    <row r="2127" spans="1:6" x14ac:dyDescent="0.2">
      <c r="A2127" s="41">
        <v>2</v>
      </c>
      <c r="B2127" s="41">
        <v>126</v>
      </c>
      <c r="C2127" s="50">
        <v>1</v>
      </c>
      <c r="D2127" s="41">
        <v>28</v>
      </c>
      <c r="E2127" s="41">
        <v>2982</v>
      </c>
      <c r="F2127" s="43">
        <v>9.39</v>
      </c>
    </row>
    <row r="2128" spans="1:6" x14ac:dyDescent="0.2">
      <c r="A2128" s="41">
        <v>2</v>
      </c>
      <c r="B2128" s="41">
        <v>126</v>
      </c>
      <c r="C2128" s="50">
        <v>1</v>
      </c>
      <c r="D2128" s="41">
        <v>27</v>
      </c>
      <c r="E2128" s="41">
        <v>2900</v>
      </c>
      <c r="F2128" s="43">
        <v>9.31</v>
      </c>
    </row>
    <row r="2129" spans="1:6" x14ac:dyDescent="0.2">
      <c r="A2129" s="41">
        <v>2</v>
      </c>
      <c r="B2129" s="41">
        <v>126</v>
      </c>
      <c r="C2129" s="50">
        <v>1</v>
      </c>
      <c r="D2129" s="41">
        <v>26</v>
      </c>
      <c r="E2129" s="41">
        <v>2824</v>
      </c>
      <c r="F2129" s="43">
        <v>9.2100000000000009</v>
      </c>
    </row>
    <row r="2130" spans="1:6" x14ac:dyDescent="0.2">
      <c r="A2130" s="41">
        <v>2</v>
      </c>
      <c r="B2130" s="41">
        <v>126</v>
      </c>
      <c r="C2130" s="50">
        <v>1</v>
      </c>
      <c r="D2130" s="41">
        <v>25</v>
      </c>
      <c r="E2130" s="41">
        <v>2750</v>
      </c>
      <c r="F2130" s="43">
        <v>9.09</v>
      </c>
    </row>
    <row r="2131" spans="1:6" x14ac:dyDescent="0.2">
      <c r="A2131" s="41">
        <v>2</v>
      </c>
      <c r="B2131" s="41">
        <v>126</v>
      </c>
      <c r="C2131" s="50">
        <v>1</v>
      </c>
      <c r="D2131" s="41">
        <v>24</v>
      </c>
      <c r="E2131" s="41">
        <v>2673</v>
      </c>
      <c r="F2131" s="43">
        <v>8.98</v>
      </c>
    </row>
    <row r="2132" spans="1:6" x14ac:dyDescent="0.2">
      <c r="A2132" s="41">
        <v>2</v>
      </c>
      <c r="B2132" s="41">
        <v>126</v>
      </c>
      <c r="C2132" s="50">
        <v>1</v>
      </c>
      <c r="D2132" s="41">
        <v>23</v>
      </c>
      <c r="E2132" s="41">
        <v>2590</v>
      </c>
      <c r="F2132" s="43">
        <v>8.8800000000000008</v>
      </c>
    </row>
    <row r="2133" spans="1:6" x14ac:dyDescent="0.2">
      <c r="A2133" s="41">
        <v>2</v>
      </c>
      <c r="B2133" s="41">
        <v>126</v>
      </c>
      <c r="C2133" s="50">
        <v>1</v>
      </c>
      <c r="D2133" s="41">
        <v>22</v>
      </c>
      <c r="E2133" s="41">
        <v>2502</v>
      </c>
      <c r="F2133" s="43">
        <v>8.7899999999999991</v>
      </c>
    </row>
    <row r="2134" spans="1:6" x14ac:dyDescent="0.2">
      <c r="A2134" s="41">
        <v>2</v>
      </c>
      <c r="B2134" s="41">
        <v>126</v>
      </c>
      <c r="C2134" s="50">
        <v>1</v>
      </c>
      <c r="D2134" s="41">
        <v>21</v>
      </c>
      <c r="E2134" s="41">
        <v>2412</v>
      </c>
      <c r="F2134" s="43">
        <v>8.7100000000000009</v>
      </c>
    </row>
    <row r="2135" spans="1:6" x14ac:dyDescent="0.2">
      <c r="A2135" s="41">
        <v>2</v>
      </c>
      <c r="B2135" s="41">
        <v>126</v>
      </c>
      <c r="C2135" s="50">
        <v>1</v>
      </c>
      <c r="D2135" s="41">
        <v>20</v>
      </c>
      <c r="E2135" s="41">
        <v>2321</v>
      </c>
      <c r="F2135" s="43">
        <v>8.6199999999999992</v>
      </c>
    </row>
    <row r="2136" spans="1:6" x14ac:dyDescent="0.2">
      <c r="A2136" s="41">
        <v>2</v>
      </c>
      <c r="B2136" s="41">
        <v>126</v>
      </c>
      <c r="C2136" s="50">
        <v>1</v>
      </c>
      <c r="D2136" s="41">
        <v>19</v>
      </c>
      <c r="E2136" s="41">
        <v>2233</v>
      </c>
      <c r="F2136" s="43">
        <v>8.51</v>
      </c>
    </row>
    <row r="2137" spans="1:6" x14ac:dyDescent="0.2">
      <c r="A2137" s="41">
        <v>2</v>
      </c>
      <c r="B2137" s="41">
        <v>126</v>
      </c>
      <c r="C2137" s="50">
        <v>1</v>
      </c>
      <c r="D2137" s="41">
        <v>18</v>
      </c>
      <c r="E2137" s="41">
        <v>2148</v>
      </c>
      <c r="F2137" s="43">
        <v>8.36</v>
      </c>
    </row>
    <row r="2138" spans="1:6" x14ac:dyDescent="0.2">
      <c r="A2138" s="41">
        <v>2</v>
      </c>
      <c r="B2138" s="41">
        <v>126</v>
      </c>
      <c r="C2138" s="50">
        <v>1</v>
      </c>
      <c r="D2138" s="41">
        <v>17</v>
      </c>
      <c r="E2138" s="41">
        <v>2067</v>
      </c>
      <c r="F2138" s="43">
        <v>8.2200000000000006</v>
      </c>
    </row>
    <row r="2139" spans="1:6" x14ac:dyDescent="0.2">
      <c r="A2139" s="41">
        <v>2</v>
      </c>
      <c r="B2139" s="41">
        <v>126</v>
      </c>
      <c r="C2139" s="50">
        <v>1</v>
      </c>
      <c r="D2139" s="41">
        <v>16</v>
      </c>
      <c r="E2139" s="41">
        <v>1991</v>
      </c>
      <c r="F2139" s="43">
        <v>8.0399999999999991</v>
      </c>
    </row>
    <row r="2140" spans="1:6" x14ac:dyDescent="0.2">
      <c r="A2140" s="41">
        <v>2</v>
      </c>
      <c r="B2140" s="41">
        <v>125</v>
      </c>
      <c r="C2140" s="41">
        <v>2</v>
      </c>
      <c r="D2140" s="41">
        <v>33</v>
      </c>
      <c r="E2140" s="41">
        <v>4018</v>
      </c>
      <c r="F2140" s="43">
        <v>8.2100000000000009</v>
      </c>
    </row>
    <row r="2141" spans="1:6" x14ac:dyDescent="0.2">
      <c r="A2141" s="41">
        <v>2</v>
      </c>
      <c r="B2141" s="41">
        <v>125</v>
      </c>
      <c r="C2141" s="41">
        <v>2</v>
      </c>
      <c r="D2141" s="41">
        <v>32</v>
      </c>
      <c r="E2141" s="41">
        <v>3690</v>
      </c>
      <c r="F2141" s="43">
        <v>8.67</v>
      </c>
    </row>
    <row r="2142" spans="1:6" x14ac:dyDescent="0.2">
      <c r="A2142" s="41">
        <v>2</v>
      </c>
      <c r="B2142" s="41">
        <v>125</v>
      </c>
      <c r="C2142" s="41">
        <v>2</v>
      </c>
      <c r="D2142" s="41">
        <v>31</v>
      </c>
      <c r="E2142" s="41">
        <v>3439</v>
      </c>
      <c r="F2142" s="43">
        <v>9.02</v>
      </c>
    </row>
    <row r="2143" spans="1:6" x14ac:dyDescent="0.2">
      <c r="A2143" s="41">
        <v>2</v>
      </c>
      <c r="B2143" s="41">
        <v>125</v>
      </c>
      <c r="C2143" s="41">
        <v>2</v>
      </c>
      <c r="D2143" s="41">
        <v>30</v>
      </c>
      <c r="E2143" s="41">
        <v>3251</v>
      </c>
      <c r="F2143" s="43">
        <v>9.23</v>
      </c>
    </row>
    <row r="2144" spans="1:6" x14ac:dyDescent="0.2">
      <c r="A2144" s="41">
        <v>2</v>
      </c>
      <c r="B2144" s="41">
        <v>125</v>
      </c>
      <c r="C2144" s="41">
        <v>2</v>
      </c>
      <c r="D2144" s="41">
        <v>29</v>
      </c>
      <c r="E2144" s="41">
        <v>3110</v>
      </c>
      <c r="F2144" s="43">
        <v>9.33</v>
      </c>
    </row>
    <row r="2145" spans="1:6" x14ac:dyDescent="0.2">
      <c r="A2145" s="41">
        <v>2</v>
      </c>
      <c r="B2145" s="41">
        <v>125</v>
      </c>
      <c r="C2145" s="41">
        <v>2</v>
      </c>
      <c r="D2145" s="41">
        <v>28</v>
      </c>
      <c r="E2145" s="41">
        <v>3001</v>
      </c>
      <c r="F2145" s="43">
        <v>9.33</v>
      </c>
    </row>
    <row r="2146" spans="1:6" x14ac:dyDescent="0.2">
      <c r="A2146" s="41">
        <v>2</v>
      </c>
      <c r="B2146" s="41">
        <v>125</v>
      </c>
      <c r="C2146" s="41">
        <v>2</v>
      </c>
      <c r="D2146" s="41">
        <v>27</v>
      </c>
      <c r="E2146" s="41">
        <v>2914</v>
      </c>
      <c r="F2146" s="43">
        <v>9.26</v>
      </c>
    </row>
    <row r="2147" spans="1:6" x14ac:dyDescent="0.2">
      <c r="A2147" s="41">
        <v>2</v>
      </c>
      <c r="B2147" s="41">
        <v>125</v>
      </c>
      <c r="C2147" s="41">
        <v>2</v>
      </c>
      <c r="D2147" s="41">
        <v>26</v>
      </c>
      <c r="E2147" s="41">
        <v>2837</v>
      </c>
      <c r="F2147" s="43">
        <v>9.16</v>
      </c>
    </row>
    <row r="2148" spans="1:6" x14ac:dyDescent="0.2">
      <c r="A2148" s="41">
        <v>2</v>
      </c>
      <c r="B2148" s="41">
        <v>125</v>
      </c>
      <c r="C2148" s="41">
        <v>2</v>
      </c>
      <c r="D2148" s="41">
        <v>25</v>
      </c>
      <c r="E2148" s="41">
        <v>2763</v>
      </c>
      <c r="F2148" s="43">
        <v>9.0500000000000007</v>
      </c>
    </row>
    <row r="2149" spans="1:6" x14ac:dyDescent="0.2">
      <c r="A2149" s="41">
        <v>2</v>
      </c>
      <c r="B2149" s="41">
        <v>125</v>
      </c>
      <c r="C2149" s="41">
        <v>2</v>
      </c>
      <c r="D2149" s="41">
        <v>24</v>
      </c>
      <c r="E2149" s="41">
        <v>2686</v>
      </c>
      <c r="F2149" s="43">
        <v>8.94</v>
      </c>
    </row>
    <row r="2150" spans="1:6" x14ac:dyDescent="0.2">
      <c r="A2150" s="41">
        <v>2</v>
      </c>
      <c r="B2150" s="41">
        <v>125</v>
      </c>
      <c r="C2150" s="41">
        <v>2</v>
      </c>
      <c r="D2150" s="41">
        <v>23</v>
      </c>
      <c r="E2150" s="41">
        <v>2603</v>
      </c>
      <c r="F2150" s="43">
        <v>8.84</v>
      </c>
    </row>
    <row r="2151" spans="1:6" x14ac:dyDescent="0.2">
      <c r="A2151" s="41">
        <v>2</v>
      </c>
      <c r="B2151" s="41">
        <v>125</v>
      </c>
      <c r="C2151" s="41">
        <v>2</v>
      </c>
      <c r="D2151" s="41">
        <v>22</v>
      </c>
      <c r="E2151" s="41">
        <v>2516</v>
      </c>
      <c r="F2151" s="43">
        <v>8.75</v>
      </c>
    </row>
    <row r="2152" spans="1:6" x14ac:dyDescent="0.2">
      <c r="A2152" s="41">
        <v>2</v>
      </c>
      <c r="B2152" s="41">
        <v>125</v>
      </c>
      <c r="C2152" s="41">
        <v>2</v>
      </c>
      <c r="D2152" s="41">
        <v>21</v>
      </c>
      <c r="E2152" s="41">
        <v>2424</v>
      </c>
      <c r="F2152" s="43">
        <v>8.66</v>
      </c>
    </row>
    <row r="2153" spans="1:6" x14ac:dyDescent="0.2">
      <c r="A2153" s="41">
        <v>2</v>
      </c>
      <c r="B2153" s="41">
        <v>125</v>
      </c>
      <c r="C2153" s="41">
        <v>2</v>
      </c>
      <c r="D2153" s="41">
        <v>20</v>
      </c>
      <c r="E2153" s="41">
        <v>2332</v>
      </c>
      <c r="F2153" s="43">
        <v>8.57</v>
      </c>
    </row>
    <row r="2154" spans="1:6" x14ac:dyDescent="0.2">
      <c r="A2154" s="41">
        <v>2</v>
      </c>
      <c r="B2154" s="41">
        <v>125</v>
      </c>
      <c r="C2154" s="41">
        <v>2</v>
      </c>
      <c r="D2154" s="41">
        <v>19</v>
      </c>
      <c r="E2154" s="41">
        <v>2242</v>
      </c>
      <c r="F2154" s="43">
        <v>8.4700000000000006</v>
      </c>
    </row>
    <row r="2155" spans="1:6" x14ac:dyDescent="0.2">
      <c r="A2155" s="41">
        <v>2</v>
      </c>
      <c r="B2155" s="41">
        <v>125</v>
      </c>
      <c r="C2155" s="41">
        <v>2</v>
      </c>
      <c r="D2155" s="41">
        <v>18</v>
      </c>
      <c r="E2155" s="41">
        <v>2156</v>
      </c>
      <c r="F2155" s="43">
        <v>8.35</v>
      </c>
    </row>
    <row r="2156" spans="1:6" x14ac:dyDescent="0.2">
      <c r="A2156" s="41">
        <v>2</v>
      </c>
      <c r="B2156" s="41">
        <v>125</v>
      </c>
      <c r="C2156" s="41">
        <v>2</v>
      </c>
      <c r="D2156" s="41">
        <v>17</v>
      </c>
      <c r="E2156" s="41">
        <v>2074</v>
      </c>
      <c r="F2156" s="43">
        <v>8.1999999999999993</v>
      </c>
    </row>
    <row r="2157" spans="1:6" x14ac:dyDescent="0.2">
      <c r="A2157" s="41">
        <v>2</v>
      </c>
      <c r="B2157" s="41">
        <v>125</v>
      </c>
      <c r="C2157" s="50">
        <v>1</v>
      </c>
      <c r="D2157" s="41">
        <v>33</v>
      </c>
      <c r="E2157" s="41">
        <v>4018</v>
      </c>
      <c r="F2157" s="43">
        <v>8.2100000000000009</v>
      </c>
    </row>
    <row r="2158" spans="1:6" x14ac:dyDescent="0.2">
      <c r="A2158" s="41">
        <v>2</v>
      </c>
      <c r="B2158" s="41">
        <v>125</v>
      </c>
      <c r="C2158" s="50">
        <v>1</v>
      </c>
      <c r="D2158" s="41">
        <v>32</v>
      </c>
      <c r="E2158" s="41">
        <v>3690</v>
      </c>
      <c r="F2158" s="43">
        <v>8.67</v>
      </c>
    </row>
    <row r="2159" spans="1:6" x14ac:dyDescent="0.2">
      <c r="A2159" s="41">
        <v>2</v>
      </c>
      <c r="B2159" s="41">
        <v>125</v>
      </c>
      <c r="C2159" s="50">
        <v>1</v>
      </c>
      <c r="D2159" s="41">
        <v>31</v>
      </c>
      <c r="E2159" s="41">
        <v>3439</v>
      </c>
      <c r="F2159" s="43">
        <v>9.02</v>
      </c>
    </row>
    <row r="2160" spans="1:6" x14ac:dyDescent="0.2">
      <c r="A2160" s="41">
        <v>2</v>
      </c>
      <c r="B2160" s="41">
        <v>125</v>
      </c>
      <c r="C2160" s="50">
        <v>1</v>
      </c>
      <c r="D2160" s="41">
        <v>30</v>
      </c>
      <c r="E2160" s="41">
        <v>3251</v>
      </c>
      <c r="F2160" s="43">
        <v>9.23</v>
      </c>
    </row>
    <row r="2161" spans="1:6" x14ac:dyDescent="0.2">
      <c r="A2161" s="41">
        <v>2</v>
      </c>
      <c r="B2161" s="41">
        <v>125</v>
      </c>
      <c r="C2161" s="50">
        <v>1</v>
      </c>
      <c r="D2161" s="41">
        <v>29</v>
      </c>
      <c r="E2161" s="41">
        <v>3110</v>
      </c>
      <c r="F2161" s="43">
        <v>9.33</v>
      </c>
    </row>
    <row r="2162" spans="1:6" x14ac:dyDescent="0.2">
      <c r="A2162" s="41">
        <v>2</v>
      </c>
      <c r="B2162" s="41">
        <v>125</v>
      </c>
      <c r="C2162" s="50">
        <v>1</v>
      </c>
      <c r="D2162" s="41">
        <v>28</v>
      </c>
      <c r="E2162" s="41">
        <v>3001</v>
      </c>
      <c r="F2162" s="43">
        <v>9.33</v>
      </c>
    </row>
    <row r="2163" spans="1:6" x14ac:dyDescent="0.2">
      <c r="A2163" s="41">
        <v>2</v>
      </c>
      <c r="B2163" s="41">
        <v>125</v>
      </c>
      <c r="C2163" s="50">
        <v>1</v>
      </c>
      <c r="D2163" s="41">
        <v>27</v>
      </c>
      <c r="E2163" s="41">
        <v>2914</v>
      </c>
      <c r="F2163" s="43">
        <v>9.26</v>
      </c>
    </row>
    <row r="2164" spans="1:6" x14ac:dyDescent="0.2">
      <c r="A2164" s="41">
        <v>2</v>
      </c>
      <c r="B2164" s="41">
        <v>125</v>
      </c>
      <c r="C2164" s="50">
        <v>1</v>
      </c>
      <c r="D2164" s="41">
        <v>26</v>
      </c>
      <c r="E2164" s="41">
        <v>2837</v>
      </c>
      <c r="F2164" s="43">
        <v>9.16</v>
      </c>
    </row>
    <row r="2165" spans="1:6" x14ac:dyDescent="0.2">
      <c r="A2165" s="41">
        <v>2</v>
      </c>
      <c r="B2165" s="41">
        <v>125</v>
      </c>
      <c r="C2165" s="50">
        <v>1</v>
      </c>
      <c r="D2165" s="41">
        <v>25</v>
      </c>
      <c r="E2165" s="41">
        <v>2763</v>
      </c>
      <c r="F2165" s="43">
        <v>9.0500000000000007</v>
      </c>
    </row>
    <row r="2166" spans="1:6" x14ac:dyDescent="0.2">
      <c r="A2166" s="41">
        <v>2</v>
      </c>
      <c r="B2166" s="41">
        <v>125</v>
      </c>
      <c r="C2166" s="50">
        <v>1</v>
      </c>
      <c r="D2166" s="41">
        <v>24</v>
      </c>
      <c r="E2166" s="41">
        <v>2686</v>
      </c>
      <c r="F2166" s="43">
        <v>8.94</v>
      </c>
    </row>
    <row r="2167" spans="1:6" x14ac:dyDescent="0.2">
      <c r="A2167" s="41">
        <v>2</v>
      </c>
      <c r="B2167" s="41">
        <v>125</v>
      </c>
      <c r="C2167" s="50">
        <v>1</v>
      </c>
      <c r="D2167" s="41">
        <v>23</v>
      </c>
      <c r="E2167" s="41">
        <v>2603</v>
      </c>
      <c r="F2167" s="43">
        <v>8.84</v>
      </c>
    </row>
    <row r="2168" spans="1:6" x14ac:dyDescent="0.2">
      <c r="A2168" s="41">
        <v>2</v>
      </c>
      <c r="B2168" s="41">
        <v>125</v>
      </c>
      <c r="C2168" s="50">
        <v>1</v>
      </c>
      <c r="D2168" s="41">
        <v>22</v>
      </c>
      <c r="E2168" s="41">
        <v>2516</v>
      </c>
      <c r="F2168" s="43">
        <v>8.75</v>
      </c>
    </row>
    <row r="2169" spans="1:6" x14ac:dyDescent="0.2">
      <c r="A2169" s="41">
        <v>2</v>
      </c>
      <c r="B2169" s="41">
        <v>125</v>
      </c>
      <c r="C2169" s="50">
        <v>1</v>
      </c>
      <c r="D2169" s="41">
        <v>21</v>
      </c>
      <c r="E2169" s="41">
        <v>2424</v>
      </c>
      <c r="F2169" s="43">
        <v>8.66</v>
      </c>
    </row>
    <row r="2170" spans="1:6" x14ac:dyDescent="0.2">
      <c r="A2170" s="41">
        <v>2</v>
      </c>
      <c r="B2170" s="41">
        <v>125</v>
      </c>
      <c r="C2170" s="50">
        <v>1</v>
      </c>
      <c r="D2170" s="41">
        <v>20</v>
      </c>
      <c r="E2170" s="41">
        <v>2332</v>
      </c>
      <c r="F2170" s="43">
        <v>8.57</v>
      </c>
    </row>
    <row r="2171" spans="1:6" x14ac:dyDescent="0.2">
      <c r="A2171" s="41">
        <v>2</v>
      </c>
      <c r="B2171" s="41">
        <v>125</v>
      </c>
      <c r="C2171" s="50">
        <v>1</v>
      </c>
      <c r="D2171" s="41">
        <v>19</v>
      </c>
      <c r="E2171" s="41">
        <v>2242</v>
      </c>
      <c r="F2171" s="43">
        <v>8.4700000000000006</v>
      </c>
    </row>
    <row r="2172" spans="1:6" x14ac:dyDescent="0.2">
      <c r="A2172" s="41">
        <v>2</v>
      </c>
      <c r="B2172" s="41">
        <v>125</v>
      </c>
      <c r="C2172" s="50">
        <v>1</v>
      </c>
      <c r="D2172" s="41">
        <v>18</v>
      </c>
      <c r="E2172" s="41">
        <v>2156</v>
      </c>
      <c r="F2172" s="43">
        <v>8.35</v>
      </c>
    </row>
    <row r="2173" spans="1:6" x14ac:dyDescent="0.2">
      <c r="A2173" s="41">
        <v>2</v>
      </c>
      <c r="B2173" s="41">
        <v>125</v>
      </c>
      <c r="C2173" s="50">
        <v>1</v>
      </c>
      <c r="D2173" s="41">
        <v>17</v>
      </c>
      <c r="E2173" s="41">
        <v>2074</v>
      </c>
      <c r="F2173" s="43">
        <v>8.1999999999999993</v>
      </c>
    </row>
    <row r="2174" spans="1:6" x14ac:dyDescent="0.2">
      <c r="A2174" s="34">
        <v>2</v>
      </c>
      <c r="B2174" s="34">
        <v>125</v>
      </c>
      <c r="C2174" s="34">
        <v>1</v>
      </c>
      <c r="D2174" s="34">
        <v>16</v>
      </c>
      <c r="E2174" s="34">
        <v>1997</v>
      </c>
      <c r="F2174" s="43">
        <v>8.01</v>
      </c>
    </row>
    <row r="2175" spans="1:6" x14ac:dyDescent="0.2">
      <c r="A2175" s="34">
        <v>2</v>
      </c>
      <c r="B2175" s="34">
        <v>124</v>
      </c>
      <c r="C2175" s="34">
        <v>2</v>
      </c>
      <c r="D2175" s="34">
        <v>40</v>
      </c>
      <c r="E2175" s="34">
        <v>0</v>
      </c>
      <c r="F2175" s="43">
        <v>0</v>
      </c>
    </row>
    <row r="2176" spans="1:6" x14ac:dyDescent="0.2">
      <c r="A2176" s="34">
        <v>2</v>
      </c>
      <c r="B2176" s="34">
        <v>124</v>
      </c>
      <c r="C2176" s="34">
        <v>2</v>
      </c>
      <c r="D2176" s="34">
        <f t="shared" ref="D2176:D2181" si="30">D2175-1</f>
        <v>39</v>
      </c>
      <c r="E2176" s="34">
        <v>0</v>
      </c>
      <c r="F2176" s="43">
        <v>0</v>
      </c>
    </row>
    <row r="2177" spans="1:6" x14ac:dyDescent="0.2">
      <c r="A2177" s="34">
        <v>2</v>
      </c>
      <c r="B2177" s="34">
        <v>124</v>
      </c>
      <c r="C2177" s="34">
        <v>2</v>
      </c>
      <c r="D2177" s="34">
        <f t="shared" si="30"/>
        <v>38</v>
      </c>
      <c r="E2177" s="34">
        <v>0</v>
      </c>
      <c r="F2177" s="43">
        <v>0</v>
      </c>
    </row>
    <row r="2178" spans="1:6" x14ac:dyDescent="0.2">
      <c r="A2178" s="34">
        <v>2</v>
      </c>
      <c r="B2178" s="34">
        <v>124</v>
      </c>
      <c r="C2178" s="34">
        <v>2</v>
      </c>
      <c r="D2178" s="34">
        <f t="shared" si="30"/>
        <v>37</v>
      </c>
      <c r="E2178" s="34">
        <v>0</v>
      </c>
      <c r="F2178" s="43">
        <v>0</v>
      </c>
    </row>
    <row r="2179" spans="1:6" x14ac:dyDescent="0.2">
      <c r="A2179" s="34">
        <v>2</v>
      </c>
      <c r="B2179" s="34">
        <v>124</v>
      </c>
      <c r="C2179" s="34">
        <v>2</v>
      </c>
      <c r="D2179" s="34">
        <f t="shared" si="30"/>
        <v>36</v>
      </c>
      <c r="E2179" s="34">
        <v>0</v>
      </c>
      <c r="F2179" s="43">
        <v>0</v>
      </c>
    </row>
    <row r="2180" spans="1:6" x14ac:dyDescent="0.2">
      <c r="A2180" s="34">
        <v>2</v>
      </c>
      <c r="B2180" s="34">
        <v>124</v>
      </c>
      <c r="C2180" s="34">
        <v>2</v>
      </c>
      <c r="D2180" s="34">
        <f t="shared" si="30"/>
        <v>35</v>
      </c>
      <c r="E2180" s="34">
        <v>0</v>
      </c>
      <c r="F2180" s="43">
        <v>0</v>
      </c>
    </row>
    <row r="2181" spans="1:6" x14ac:dyDescent="0.2">
      <c r="A2181" s="34">
        <v>2</v>
      </c>
      <c r="B2181" s="34">
        <v>124</v>
      </c>
      <c r="C2181" s="34">
        <v>2</v>
      </c>
      <c r="D2181" s="34">
        <f t="shared" si="30"/>
        <v>34</v>
      </c>
      <c r="E2181" s="34">
        <v>0</v>
      </c>
      <c r="F2181" s="43">
        <v>0</v>
      </c>
    </row>
    <row r="2182" spans="1:6" x14ac:dyDescent="0.2">
      <c r="A2182" s="34">
        <v>2</v>
      </c>
      <c r="B2182" s="34">
        <v>124</v>
      </c>
      <c r="C2182" s="34">
        <v>2</v>
      </c>
      <c r="D2182" s="34">
        <v>33</v>
      </c>
      <c r="E2182" s="34">
        <v>0</v>
      </c>
      <c r="F2182" s="43">
        <v>0</v>
      </c>
    </row>
    <row r="2183" spans="1:6" x14ac:dyDescent="0.2">
      <c r="A2183" s="41">
        <v>2</v>
      </c>
      <c r="B2183" s="41">
        <v>124</v>
      </c>
      <c r="C2183" s="41">
        <v>2</v>
      </c>
      <c r="D2183" s="41">
        <v>32</v>
      </c>
      <c r="E2183" s="41">
        <v>3802</v>
      </c>
      <c r="F2183" s="43">
        <v>8.42</v>
      </c>
    </row>
    <row r="2184" spans="1:6" x14ac:dyDescent="0.2">
      <c r="A2184" s="41">
        <v>2</v>
      </c>
      <c r="B2184" s="41">
        <v>124</v>
      </c>
      <c r="C2184" s="41">
        <v>2</v>
      </c>
      <c r="D2184" s="41">
        <v>31</v>
      </c>
      <c r="E2184" s="41">
        <v>3518</v>
      </c>
      <c r="F2184" s="43">
        <v>8.81</v>
      </c>
    </row>
    <row r="2185" spans="1:6" x14ac:dyDescent="0.2">
      <c r="A2185" s="41">
        <v>2</v>
      </c>
      <c r="B2185" s="41">
        <v>124</v>
      </c>
      <c r="C2185" s="41">
        <v>2</v>
      </c>
      <c r="D2185" s="41">
        <v>30</v>
      </c>
      <c r="E2185" s="41">
        <v>3304</v>
      </c>
      <c r="F2185" s="43">
        <v>9.08</v>
      </c>
    </row>
    <row r="2186" spans="1:6" x14ac:dyDescent="0.2">
      <c r="A2186" s="41">
        <v>2</v>
      </c>
      <c r="B2186" s="41">
        <v>124</v>
      </c>
      <c r="C2186" s="41">
        <v>2</v>
      </c>
      <c r="D2186" s="41">
        <v>29</v>
      </c>
      <c r="E2186" s="41">
        <v>3144</v>
      </c>
      <c r="F2186" s="43">
        <v>9.2200000000000006</v>
      </c>
    </row>
    <row r="2187" spans="1:6" x14ac:dyDescent="0.2">
      <c r="A2187" s="41">
        <v>2</v>
      </c>
      <c r="B2187" s="41">
        <v>124</v>
      </c>
      <c r="C2187" s="41">
        <v>2</v>
      </c>
      <c r="D2187" s="41">
        <v>28</v>
      </c>
      <c r="E2187" s="41">
        <v>3023</v>
      </c>
      <c r="F2187" s="41">
        <v>9.26</v>
      </c>
    </row>
    <row r="2188" spans="1:6" x14ac:dyDescent="0.2">
      <c r="A2188" s="41">
        <v>2</v>
      </c>
      <c r="B2188" s="41">
        <v>124</v>
      </c>
      <c r="C2188" s="41">
        <v>2</v>
      </c>
      <c r="D2188" s="41">
        <v>27</v>
      </c>
      <c r="E2188" s="41">
        <v>2930</v>
      </c>
      <c r="F2188" s="41">
        <v>9.2200000000000006</v>
      </c>
    </row>
    <row r="2189" spans="1:6" x14ac:dyDescent="0.2">
      <c r="A2189" s="41">
        <v>2</v>
      </c>
      <c r="B2189" s="41">
        <v>124</v>
      </c>
      <c r="C2189" s="41">
        <v>2</v>
      </c>
      <c r="D2189" s="41">
        <v>26</v>
      </c>
      <c r="E2189" s="41">
        <v>2850</v>
      </c>
      <c r="F2189" s="41">
        <v>9.1199999999999992</v>
      </c>
    </row>
    <row r="2190" spans="1:6" x14ac:dyDescent="0.2">
      <c r="A2190" s="41">
        <v>2</v>
      </c>
      <c r="B2190" s="41">
        <v>124</v>
      </c>
      <c r="C2190" s="41">
        <v>2</v>
      </c>
      <c r="D2190" s="41">
        <v>25</v>
      </c>
      <c r="E2190" s="41">
        <v>2775</v>
      </c>
      <c r="F2190" s="41">
        <v>9.01</v>
      </c>
    </row>
    <row r="2191" spans="1:6" x14ac:dyDescent="0.2">
      <c r="A2191" s="41">
        <v>2</v>
      </c>
      <c r="B2191" s="41">
        <v>124</v>
      </c>
      <c r="C2191" s="41">
        <v>2</v>
      </c>
      <c r="D2191" s="41">
        <v>24</v>
      </c>
      <c r="E2191" s="41">
        <v>2699</v>
      </c>
      <c r="F2191" s="41">
        <v>8.89</v>
      </c>
    </row>
    <row r="2192" spans="1:6" x14ac:dyDescent="0.2">
      <c r="A2192" s="41">
        <v>2</v>
      </c>
      <c r="B2192" s="41">
        <v>124</v>
      </c>
      <c r="C2192" s="41">
        <v>2</v>
      </c>
      <c r="D2192" s="41">
        <v>23</v>
      </c>
      <c r="E2192" s="41">
        <v>2617</v>
      </c>
      <c r="F2192" s="41">
        <v>8.7899999999999991</v>
      </c>
    </row>
    <row r="2193" spans="1:6" x14ac:dyDescent="0.2">
      <c r="A2193" s="41">
        <v>2</v>
      </c>
      <c r="B2193" s="41">
        <v>124</v>
      </c>
      <c r="C2193" s="41">
        <v>2</v>
      </c>
      <c r="D2193" s="41">
        <v>22</v>
      </c>
      <c r="E2193" s="41">
        <v>2529</v>
      </c>
      <c r="F2193" s="41">
        <v>8.6999999999999993</v>
      </c>
    </row>
    <row r="2194" spans="1:6" x14ac:dyDescent="0.2">
      <c r="A2194" s="41">
        <v>2</v>
      </c>
      <c r="B2194" s="41">
        <v>124</v>
      </c>
      <c r="C2194" s="41">
        <v>2</v>
      </c>
      <c r="D2194" s="41">
        <v>21</v>
      </c>
      <c r="E2194" s="41">
        <v>2437</v>
      </c>
      <c r="F2194" s="34">
        <v>8.6199999999999992</v>
      </c>
    </row>
    <row r="2195" spans="1:6" x14ac:dyDescent="0.2">
      <c r="A2195" s="41">
        <v>2</v>
      </c>
      <c r="B2195" s="41">
        <v>124</v>
      </c>
      <c r="C2195" s="41">
        <v>2</v>
      </c>
      <c r="D2195" s="41">
        <v>20</v>
      </c>
      <c r="E2195" s="41">
        <v>2344</v>
      </c>
      <c r="F2195" s="34">
        <v>8.5299999999999994</v>
      </c>
    </row>
    <row r="2196" spans="1:6" x14ac:dyDescent="0.2">
      <c r="A2196" s="41">
        <v>2</v>
      </c>
      <c r="B2196" s="41">
        <v>124</v>
      </c>
      <c r="C2196" s="41">
        <v>2</v>
      </c>
      <c r="D2196" s="41">
        <v>19</v>
      </c>
      <c r="E2196" s="41">
        <v>2253</v>
      </c>
      <c r="F2196" s="34">
        <v>8.43</v>
      </c>
    </row>
    <row r="2197" spans="1:6" x14ac:dyDescent="0.2">
      <c r="A2197" s="41">
        <v>2</v>
      </c>
      <c r="B2197" s="41">
        <v>124</v>
      </c>
      <c r="C2197" s="41">
        <v>2</v>
      </c>
      <c r="D2197" s="41">
        <v>18</v>
      </c>
      <c r="E2197" s="41">
        <v>2165</v>
      </c>
      <c r="F2197" s="34">
        <v>8.32</v>
      </c>
    </row>
    <row r="2198" spans="1:6" x14ac:dyDescent="0.2">
      <c r="A2198" s="41">
        <v>2</v>
      </c>
      <c r="B2198" s="41">
        <v>124</v>
      </c>
      <c r="C2198" s="41">
        <v>2</v>
      </c>
      <c r="D2198" s="41">
        <v>17</v>
      </c>
      <c r="E2198" s="41">
        <v>2082</v>
      </c>
      <c r="F2198" s="34">
        <v>8.17</v>
      </c>
    </row>
    <row r="2199" spans="1:6" x14ac:dyDescent="0.2">
      <c r="A2199" s="41">
        <v>2</v>
      </c>
      <c r="B2199" s="41">
        <v>124</v>
      </c>
      <c r="C2199" s="41">
        <v>2</v>
      </c>
      <c r="D2199" s="41">
        <v>16</v>
      </c>
      <c r="E2199" s="41">
        <v>2004</v>
      </c>
      <c r="F2199" s="34">
        <v>7.99</v>
      </c>
    </row>
    <row r="2200" spans="1:6" x14ac:dyDescent="0.2">
      <c r="A2200" s="41">
        <v>2</v>
      </c>
      <c r="B2200" s="41">
        <v>124</v>
      </c>
      <c r="C2200" s="41">
        <v>2</v>
      </c>
      <c r="D2200" s="41">
        <v>15</v>
      </c>
      <c r="E2200" s="41">
        <v>1928</v>
      </c>
      <c r="F2200" s="34">
        <v>7.78</v>
      </c>
    </row>
    <row r="2201" spans="1:6" x14ac:dyDescent="0.2">
      <c r="A2201" s="41">
        <v>2</v>
      </c>
      <c r="B2201" s="41">
        <v>124</v>
      </c>
      <c r="C2201" s="50">
        <v>1</v>
      </c>
      <c r="D2201" s="41">
        <v>32</v>
      </c>
      <c r="E2201" s="41">
        <v>3802</v>
      </c>
      <c r="F2201" s="34">
        <v>8.42</v>
      </c>
    </row>
    <row r="2202" spans="1:6" x14ac:dyDescent="0.2">
      <c r="A2202" s="41">
        <v>2</v>
      </c>
      <c r="B2202" s="41">
        <v>124</v>
      </c>
      <c r="C2202" s="50">
        <v>1</v>
      </c>
      <c r="D2202" s="41">
        <v>31</v>
      </c>
      <c r="E2202" s="41">
        <v>3518</v>
      </c>
      <c r="F2202" s="34">
        <v>8.81</v>
      </c>
    </row>
    <row r="2203" spans="1:6" x14ac:dyDescent="0.2">
      <c r="A2203" s="41">
        <v>2</v>
      </c>
      <c r="B2203" s="41">
        <v>124</v>
      </c>
      <c r="C2203" s="50">
        <v>1</v>
      </c>
      <c r="D2203" s="41">
        <v>30</v>
      </c>
      <c r="E2203" s="41">
        <v>3304</v>
      </c>
      <c r="F2203" s="34">
        <v>9.08</v>
      </c>
    </row>
    <row r="2204" spans="1:6" x14ac:dyDescent="0.2">
      <c r="A2204" s="41">
        <v>2</v>
      </c>
      <c r="B2204" s="41">
        <v>124</v>
      </c>
      <c r="C2204" s="50">
        <v>1</v>
      </c>
      <c r="D2204" s="41">
        <v>29</v>
      </c>
      <c r="E2204" s="41">
        <v>3144</v>
      </c>
      <c r="F2204" s="34">
        <v>9.2200000000000006</v>
      </c>
    </row>
    <row r="2205" spans="1:6" x14ac:dyDescent="0.2">
      <c r="A2205" s="41">
        <v>2</v>
      </c>
      <c r="B2205" s="41">
        <v>124</v>
      </c>
      <c r="C2205" s="50">
        <v>1</v>
      </c>
      <c r="D2205" s="41">
        <v>28</v>
      </c>
      <c r="E2205" s="41">
        <v>3023</v>
      </c>
      <c r="F2205" s="34">
        <v>9.26</v>
      </c>
    </row>
    <row r="2206" spans="1:6" x14ac:dyDescent="0.2">
      <c r="A2206" s="41">
        <v>2</v>
      </c>
      <c r="B2206" s="41">
        <v>124</v>
      </c>
      <c r="C2206" s="50">
        <v>1</v>
      </c>
      <c r="D2206" s="41">
        <v>27</v>
      </c>
      <c r="E2206" s="41">
        <v>2930</v>
      </c>
      <c r="F2206" s="34">
        <v>9.2200000000000006</v>
      </c>
    </row>
    <row r="2207" spans="1:6" x14ac:dyDescent="0.2">
      <c r="A2207" s="41">
        <v>2</v>
      </c>
      <c r="B2207" s="41">
        <v>124</v>
      </c>
      <c r="C2207" s="50">
        <v>1</v>
      </c>
      <c r="D2207" s="41">
        <v>26</v>
      </c>
      <c r="E2207" s="41">
        <v>2850</v>
      </c>
      <c r="F2207" s="34">
        <v>9.1199999999999992</v>
      </c>
    </row>
    <row r="2208" spans="1:6" x14ac:dyDescent="0.2">
      <c r="A2208" s="41">
        <v>2</v>
      </c>
      <c r="B2208" s="41">
        <v>124</v>
      </c>
      <c r="C2208" s="50">
        <v>1</v>
      </c>
      <c r="D2208" s="41">
        <v>25</v>
      </c>
      <c r="E2208" s="41">
        <v>2775</v>
      </c>
      <c r="F2208" s="34">
        <v>9.01</v>
      </c>
    </row>
    <row r="2209" spans="1:6" x14ac:dyDescent="0.2">
      <c r="A2209" s="41">
        <v>2</v>
      </c>
      <c r="B2209" s="41">
        <v>124</v>
      </c>
      <c r="C2209" s="50">
        <v>1</v>
      </c>
      <c r="D2209" s="41">
        <v>24</v>
      </c>
      <c r="E2209" s="41">
        <v>2699</v>
      </c>
      <c r="F2209" s="34">
        <v>8.89</v>
      </c>
    </row>
    <row r="2210" spans="1:6" x14ac:dyDescent="0.2">
      <c r="A2210" s="41">
        <v>2</v>
      </c>
      <c r="B2210" s="41">
        <v>124</v>
      </c>
      <c r="C2210" s="50">
        <v>1</v>
      </c>
      <c r="D2210" s="41">
        <v>23</v>
      </c>
      <c r="E2210" s="41">
        <v>2617</v>
      </c>
      <c r="F2210" s="34">
        <v>8.7899999999999991</v>
      </c>
    </row>
    <row r="2211" spans="1:6" x14ac:dyDescent="0.2">
      <c r="A2211" s="41">
        <v>2</v>
      </c>
      <c r="B2211" s="41">
        <v>124</v>
      </c>
      <c r="C2211" s="50">
        <v>1</v>
      </c>
      <c r="D2211" s="41">
        <v>22</v>
      </c>
      <c r="E2211" s="41">
        <v>2529</v>
      </c>
      <c r="F2211" s="34">
        <v>8.6999999999999993</v>
      </c>
    </row>
    <row r="2212" spans="1:6" x14ac:dyDescent="0.2">
      <c r="A2212" s="41">
        <v>2</v>
      </c>
      <c r="B2212" s="41">
        <v>124</v>
      </c>
      <c r="C2212" s="50">
        <v>1</v>
      </c>
      <c r="D2212" s="41">
        <v>21</v>
      </c>
      <c r="E2212" s="41">
        <v>2437</v>
      </c>
      <c r="F2212" s="34">
        <v>8.6199999999999992</v>
      </c>
    </row>
    <row r="2213" spans="1:6" x14ac:dyDescent="0.2">
      <c r="A2213" s="41">
        <v>2</v>
      </c>
      <c r="B2213" s="41">
        <v>124</v>
      </c>
      <c r="C2213" s="50">
        <v>1</v>
      </c>
      <c r="D2213" s="41">
        <v>20</v>
      </c>
      <c r="E2213" s="41">
        <v>2344</v>
      </c>
      <c r="F2213" s="34">
        <v>8.5299999999999994</v>
      </c>
    </row>
    <row r="2214" spans="1:6" x14ac:dyDescent="0.2">
      <c r="A2214" s="41">
        <v>2</v>
      </c>
      <c r="B2214" s="41">
        <v>124</v>
      </c>
      <c r="C2214" s="50">
        <v>1</v>
      </c>
      <c r="D2214" s="41">
        <v>19</v>
      </c>
      <c r="E2214" s="41">
        <v>2253</v>
      </c>
      <c r="F2214" s="34">
        <v>8.43</v>
      </c>
    </row>
    <row r="2215" spans="1:6" x14ac:dyDescent="0.2">
      <c r="A2215" s="41">
        <v>2</v>
      </c>
      <c r="B2215" s="41">
        <v>124</v>
      </c>
      <c r="C2215" s="50">
        <v>1</v>
      </c>
      <c r="D2215" s="41">
        <v>18</v>
      </c>
      <c r="E2215" s="41">
        <v>2165</v>
      </c>
      <c r="F2215" s="34">
        <v>8.32</v>
      </c>
    </row>
    <row r="2216" spans="1:6" x14ac:dyDescent="0.2">
      <c r="A2216" s="41">
        <v>2</v>
      </c>
      <c r="B2216" s="41">
        <v>124</v>
      </c>
      <c r="C2216" s="50">
        <v>1</v>
      </c>
      <c r="D2216" s="41">
        <v>17</v>
      </c>
      <c r="E2216" s="41">
        <v>2082</v>
      </c>
      <c r="F2216" s="34">
        <v>8.17</v>
      </c>
    </row>
    <row r="2217" spans="1:6" x14ac:dyDescent="0.2">
      <c r="A2217" s="41">
        <v>2</v>
      </c>
      <c r="B2217" s="41">
        <v>124</v>
      </c>
      <c r="C2217" s="50">
        <v>1</v>
      </c>
      <c r="D2217" s="41">
        <v>16</v>
      </c>
      <c r="E2217" s="41">
        <v>2004</v>
      </c>
      <c r="F2217" s="34">
        <v>7.99</v>
      </c>
    </row>
    <row r="2218" spans="1:6" x14ac:dyDescent="0.2">
      <c r="A2218" s="41">
        <v>2</v>
      </c>
      <c r="B2218" s="41">
        <v>124</v>
      </c>
      <c r="C2218" s="50">
        <v>1</v>
      </c>
      <c r="D2218" s="41">
        <v>15</v>
      </c>
      <c r="E2218" s="41">
        <v>1928</v>
      </c>
      <c r="F2218" s="34">
        <v>7.78</v>
      </c>
    </row>
    <row r="2219" spans="1:6" x14ac:dyDescent="0.2">
      <c r="A2219" s="41">
        <v>2</v>
      </c>
      <c r="B2219" s="41">
        <v>123</v>
      </c>
      <c r="C2219" s="41">
        <v>2</v>
      </c>
      <c r="D2219" s="41">
        <v>32</v>
      </c>
      <c r="E2219" s="41">
        <v>3929</v>
      </c>
      <c r="F2219" s="34">
        <v>8.15</v>
      </c>
    </row>
    <row r="2220" spans="1:6" x14ac:dyDescent="0.2">
      <c r="A2220" s="41">
        <v>2</v>
      </c>
      <c r="B2220" s="41">
        <v>123</v>
      </c>
      <c r="C2220" s="41">
        <v>2</v>
      </c>
      <c r="D2220" s="41">
        <v>31</v>
      </c>
      <c r="E2220" s="41">
        <v>3608</v>
      </c>
      <c r="F2220" s="34">
        <v>8.59</v>
      </c>
    </row>
    <row r="2221" spans="1:6" x14ac:dyDescent="0.2">
      <c r="A2221" s="41">
        <v>2</v>
      </c>
      <c r="B2221" s="41">
        <v>123</v>
      </c>
      <c r="C2221" s="41">
        <v>2</v>
      </c>
      <c r="D2221" s="41">
        <v>30</v>
      </c>
      <c r="E2221" s="41">
        <v>3365</v>
      </c>
      <c r="F2221" s="34">
        <v>8.92</v>
      </c>
    </row>
    <row r="2222" spans="1:6" x14ac:dyDescent="0.2">
      <c r="A2222" s="41">
        <v>2</v>
      </c>
      <c r="B2222" s="41">
        <v>123</v>
      </c>
      <c r="C2222" s="41">
        <v>2</v>
      </c>
      <c r="D2222" s="41">
        <v>29</v>
      </c>
      <c r="E2222" s="41">
        <v>3184</v>
      </c>
      <c r="F2222" s="34">
        <v>9.11</v>
      </c>
    </row>
    <row r="2223" spans="1:6" x14ac:dyDescent="0.2">
      <c r="A2223" s="41">
        <v>2</v>
      </c>
      <c r="B2223" s="41">
        <v>123</v>
      </c>
      <c r="C2223" s="41">
        <v>2</v>
      </c>
      <c r="D2223" s="41">
        <v>28</v>
      </c>
      <c r="E2223" s="41">
        <v>3049</v>
      </c>
      <c r="F2223" s="34">
        <v>9.18</v>
      </c>
    </row>
    <row r="2224" spans="1:6" x14ac:dyDescent="0.2">
      <c r="A2224" s="41">
        <v>2</v>
      </c>
      <c r="B2224" s="41">
        <v>123</v>
      </c>
      <c r="C2224" s="41">
        <v>2</v>
      </c>
      <c r="D2224" s="41">
        <v>27</v>
      </c>
      <c r="E2224" s="41">
        <v>2947</v>
      </c>
      <c r="F2224" s="34">
        <v>9.16</v>
      </c>
    </row>
    <row r="2225" spans="1:6" x14ac:dyDescent="0.2">
      <c r="A2225" s="41">
        <v>2</v>
      </c>
      <c r="B2225" s="41">
        <v>123</v>
      </c>
      <c r="C2225" s="41">
        <v>2</v>
      </c>
      <c r="D2225" s="41">
        <v>26</v>
      </c>
      <c r="E2225" s="41">
        <v>2863</v>
      </c>
      <c r="F2225" s="34">
        <v>9.08</v>
      </c>
    </row>
    <row r="2226" spans="1:6" x14ac:dyDescent="0.2">
      <c r="A2226" s="41">
        <v>2</v>
      </c>
      <c r="B2226" s="41">
        <v>123</v>
      </c>
      <c r="C2226" s="41">
        <v>2</v>
      </c>
      <c r="D2226" s="41">
        <v>25</v>
      </c>
      <c r="E2226" s="41">
        <v>2787</v>
      </c>
      <c r="F2226" s="34">
        <v>8.9700000000000006</v>
      </c>
    </row>
    <row r="2227" spans="1:6" x14ac:dyDescent="0.2">
      <c r="A2227" s="41">
        <v>2</v>
      </c>
      <c r="B2227" s="41">
        <v>123</v>
      </c>
      <c r="C2227" s="41">
        <v>2</v>
      </c>
      <c r="D2227" s="41">
        <v>24</v>
      </c>
      <c r="E2227" s="41">
        <v>2711</v>
      </c>
      <c r="F2227" s="34">
        <v>8.85</v>
      </c>
    </row>
    <row r="2228" spans="1:6" x14ac:dyDescent="0.2">
      <c r="A2228" s="41">
        <v>2</v>
      </c>
      <c r="B2228" s="41">
        <v>123</v>
      </c>
      <c r="C2228" s="41">
        <v>2</v>
      </c>
      <c r="D2228" s="41">
        <v>23</v>
      </c>
      <c r="E2228" s="41">
        <v>2630</v>
      </c>
      <c r="F2228" s="34">
        <v>8.75</v>
      </c>
    </row>
    <row r="2229" spans="1:6" x14ac:dyDescent="0.2">
      <c r="A2229" s="41">
        <v>2</v>
      </c>
      <c r="B2229" s="41">
        <v>123</v>
      </c>
      <c r="C2229" s="41">
        <v>2</v>
      </c>
      <c r="D2229" s="41">
        <v>22</v>
      </c>
      <c r="E2229" s="41">
        <v>2543</v>
      </c>
      <c r="F2229" s="34">
        <v>8.65</v>
      </c>
    </row>
    <row r="2230" spans="1:6" x14ac:dyDescent="0.2">
      <c r="A2230" s="41">
        <v>2</v>
      </c>
      <c r="B2230" s="41">
        <v>123</v>
      </c>
      <c r="C2230" s="41">
        <v>2</v>
      </c>
      <c r="D2230" s="41">
        <v>21</v>
      </c>
      <c r="E2230" s="41">
        <v>2451</v>
      </c>
      <c r="F2230" s="34">
        <v>8.57</v>
      </c>
    </row>
    <row r="2231" spans="1:6" x14ac:dyDescent="0.2">
      <c r="A2231" s="41">
        <v>2</v>
      </c>
      <c r="B2231" s="41">
        <v>123</v>
      </c>
      <c r="C2231" s="41">
        <v>2</v>
      </c>
      <c r="D2231" s="41">
        <v>20</v>
      </c>
      <c r="E2231" s="41">
        <v>2357</v>
      </c>
      <c r="F2231" s="34">
        <v>8.49</v>
      </c>
    </row>
    <row r="2232" spans="1:6" x14ac:dyDescent="0.2">
      <c r="A2232" s="41">
        <v>2</v>
      </c>
      <c r="B2232" s="41">
        <v>123</v>
      </c>
      <c r="C2232" s="41">
        <v>2</v>
      </c>
      <c r="D2232" s="41">
        <v>19</v>
      </c>
      <c r="E2232" s="41">
        <v>2264</v>
      </c>
      <c r="F2232" s="34">
        <v>8.39</v>
      </c>
    </row>
    <row r="2233" spans="1:6" x14ac:dyDescent="0.2">
      <c r="A2233" s="41">
        <v>2</v>
      </c>
      <c r="B2233" s="41">
        <v>123</v>
      </c>
      <c r="C2233" s="41">
        <v>2</v>
      </c>
      <c r="D2233" s="41">
        <v>18</v>
      </c>
      <c r="E2233" s="41">
        <v>2174</v>
      </c>
      <c r="F2233" s="34">
        <v>8.2799999999999994</v>
      </c>
    </row>
    <row r="2234" spans="1:6" x14ac:dyDescent="0.2">
      <c r="A2234" s="41">
        <v>2</v>
      </c>
      <c r="B2234" s="41">
        <v>123</v>
      </c>
      <c r="C2234" s="41">
        <v>2</v>
      </c>
      <c r="D2234" s="41">
        <v>17</v>
      </c>
      <c r="E2234" s="41">
        <v>2089</v>
      </c>
      <c r="F2234" s="34">
        <v>8.14</v>
      </c>
    </row>
    <row r="2235" spans="1:6" x14ac:dyDescent="0.2">
      <c r="A2235" s="41">
        <v>2</v>
      </c>
      <c r="B2235" s="41">
        <v>123</v>
      </c>
      <c r="C2235" s="41">
        <v>2</v>
      </c>
      <c r="D2235" s="41">
        <v>16</v>
      </c>
      <c r="E2235" s="41">
        <v>2010</v>
      </c>
      <c r="F2235" s="34">
        <v>7.96</v>
      </c>
    </row>
    <row r="2236" spans="1:6" x14ac:dyDescent="0.2">
      <c r="A2236" s="41">
        <v>2</v>
      </c>
      <c r="B2236" s="41">
        <v>123</v>
      </c>
      <c r="C2236" s="41">
        <v>2</v>
      </c>
      <c r="D2236" s="41">
        <v>15</v>
      </c>
      <c r="E2236" s="41">
        <v>1934</v>
      </c>
      <c r="F2236" s="34">
        <v>7.75</v>
      </c>
    </row>
    <row r="2237" spans="1:6" x14ac:dyDescent="0.2">
      <c r="A2237" s="41">
        <v>2</v>
      </c>
      <c r="B2237" s="41">
        <v>123</v>
      </c>
      <c r="C2237" s="41">
        <v>2</v>
      </c>
      <c r="D2237" s="41">
        <v>14</v>
      </c>
      <c r="E2237" s="41">
        <v>1859</v>
      </c>
      <c r="F2237" s="34">
        <v>7.53</v>
      </c>
    </row>
    <row r="2238" spans="1:6" x14ac:dyDescent="0.2">
      <c r="A2238" s="34">
        <v>2</v>
      </c>
      <c r="B2238" s="34">
        <v>123</v>
      </c>
      <c r="C2238" s="41">
        <v>2</v>
      </c>
      <c r="D2238" s="41">
        <v>13</v>
      </c>
      <c r="E2238" s="41">
        <v>1781</v>
      </c>
      <c r="F2238" s="34">
        <v>7.3</v>
      </c>
    </row>
    <row r="2239" spans="1:6" x14ac:dyDescent="0.2">
      <c r="A2239" s="41">
        <v>2</v>
      </c>
      <c r="B2239" s="41">
        <v>123</v>
      </c>
      <c r="C2239" s="50">
        <v>1</v>
      </c>
      <c r="D2239" s="41">
        <v>32</v>
      </c>
      <c r="E2239" s="41">
        <v>3929</v>
      </c>
      <c r="F2239" s="34">
        <v>8.15</v>
      </c>
    </row>
    <row r="2240" spans="1:6" x14ac:dyDescent="0.2">
      <c r="A2240" s="41">
        <v>2</v>
      </c>
      <c r="B2240" s="41">
        <v>123</v>
      </c>
      <c r="C2240" s="50">
        <v>1</v>
      </c>
      <c r="D2240" s="41">
        <v>31</v>
      </c>
      <c r="E2240" s="41">
        <v>3608</v>
      </c>
      <c r="F2240" s="34">
        <v>8.59</v>
      </c>
    </row>
    <row r="2241" spans="1:6" x14ac:dyDescent="0.2">
      <c r="A2241" s="41">
        <v>2</v>
      </c>
      <c r="B2241" s="41">
        <v>123</v>
      </c>
      <c r="C2241" s="50">
        <v>1</v>
      </c>
      <c r="D2241" s="41">
        <v>30</v>
      </c>
      <c r="E2241" s="41">
        <v>3365</v>
      </c>
      <c r="F2241" s="34">
        <v>8.92</v>
      </c>
    </row>
    <row r="2242" spans="1:6" x14ac:dyDescent="0.2">
      <c r="A2242" s="41">
        <v>2</v>
      </c>
      <c r="B2242" s="41">
        <v>123</v>
      </c>
      <c r="C2242" s="50">
        <v>1</v>
      </c>
      <c r="D2242" s="41">
        <v>29</v>
      </c>
      <c r="E2242" s="41">
        <v>3184</v>
      </c>
      <c r="F2242" s="34">
        <v>9.11</v>
      </c>
    </row>
    <row r="2243" spans="1:6" x14ac:dyDescent="0.2">
      <c r="A2243" s="41">
        <v>2</v>
      </c>
      <c r="B2243" s="41">
        <v>123</v>
      </c>
      <c r="C2243" s="50">
        <v>1</v>
      </c>
      <c r="D2243" s="41">
        <v>28</v>
      </c>
      <c r="E2243" s="41">
        <v>3049</v>
      </c>
      <c r="F2243" s="34">
        <v>9.18</v>
      </c>
    </row>
    <row r="2244" spans="1:6" x14ac:dyDescent="0.2">
      <c r="A2244" s="41">
        <v>2</v>
      </c>
      <c r="B2244" s="41">
        <v>123</v>
      </c>
      <c r="C2244" s="50">
        <v>1</v>
      </c>
      <c r="D2244" s="41">
        <v>27</v>
      </c>
      <c r="E2244" s="41">
        <v>2947</v>
      </c>
      <c r="F2244" s="34">
        <v>9.16</v>
      </c>
    </row>
    <row r="2245" spans="1:6" x14ac:dyDescent="0.2">
      <c r="A2245" s="41">
        <v>2</v>
      </c>
      <c r="B2245" s="41">
        <v>123</v>
      </c>
      <c r="C2245" s="50">
        <v>1</v>
      </c>
      <c r="D2245" s="41">
        <v>26</v>
      </c>
      <c r="E2245" s="41">
        <v>2863</v>
      </c>
      <c r="F2245" s="34">
        <v>9.08</v>
      </c>
    </row>
    <row r="2246" spans="1:6" x14ac:dyDescent="0.2">
      <c r="A2246" s="41">
        <v>2</v>
      </c>
      <c r="B2246" s="41">
        <v>123</v>
      </c>
      <c r="C2246" s="50">
        <v>1</v>
      </c>
      <c r="D2246" s="41">
        <v>25</v>
      </c>
      <c r="E2246" s="41">
        <v>2787</v>
      </c>
      <c r="F2246" s="34">
        <v>8.9700000000000006</v>
      </c>
    </row>
    <row r="2247" spans="1:6" x14ac:dyDescent="0.2">
      <c r="A2247" s="41">
        <v>2</v>
      </c>
      <c r="B2247" s="41">
        <v>123</v>
      </c>
      <c r="C2247" s="50">
        <v>1</v>
      </c>
      <c r="D2247" s="41">
        <v>24</v>
      </c>
      <c r="E2247" s="41">
        <v>2711</v>
      </c>
      <c r="F2247" s="34">
        <v>8.85</v>
      </c>
    </row>
    <row r="2248" spans="1:6" x14ac:dyDescent="0.2">
      <c r="A2248" s="41">
        <v>2</v>
      </c>
      <c r="B2248" s="41">
        <v>123</v>
      </c>
      <c r="C2248" s="50">
        <v>1</v>
      </c>
      <c r="D2248" s="41">
        <v>23</v>
      </c>
      <c r="E2248" s="41">
        <v>2630</v>
      </c>
      <c r="F2248" s="34">
        <v>8.75</v>
      </c>
    </row>
    <row r="2249" spans="1:6" x14ac:dyDescent="0.2">
      <c r="A2249" s="41">
        <v>2</v>
      </c>
      <c r="B2249" s="41">
        <v>123</v>
      </c>
      <c r="C2249" s="50">
        <v>1</v>
      </c>
      <c r="D2249" s="41">
        <v>22</v>
      </c>
      <c r="E2249" s="41">
        <v>2543</v>
      </c>
      <c r="F2249" s="34">
        <v>8.65</v>
      </c>
    </row>
    <row r="2250" spans="1:6" x14ac:dyDescent="0.2">
      <c r="A2250" s="41">
        <v>2</v>
      </c>
      <c r="B2250" s="41">
        <v>123</v>
      </c>
      <c r="C2250" s="50">
        <v>1</v>
      </c>
      <c r="D2250" s="41">
        <v>21</v>
      </c>
      <c r="E2250" s="41">
        <v>2451</v>
      </c>
      <c r="F2250" s="34">
        <v>8.57</v>
      </c>
    </row>
    <row r="2251" spans="1:6" x14ac:dyDescent="0.2">
      <c r="A2251" s="41">
        <v>2</v>
      </c>
      <c r="B2251" s="41">
        <v>123</v>
      </c>
      <c r="C2251" s="50">
        <v>1</v>
      </c>
      <c r="D2251" s="41">
        <v>20</v>
      </c>
      <c r="E2251" s="41">
        <v>2357</v>
      </c>
      <c r="F2251" s="34">
        <v>8.49</v>
      </c>
    </row>
    <row r="2252" spans="1:6" x14ac:dyDescent="0.2">
      <c r="A2252" s="41">
        <v>2</v>
      </c>
      <c r="B2252" s="41">
        <v>123</v>
      </c>
      <c r="C2252" s="50">
        <v>1</v>
      </c>
      <c r="D2252" s="41">
        <v>19</v>
      </c>
      <c r="E2252" s="41">
        <v>2264</v>
      </c>
      <c r="F2252" s="34">
        <v>8.39</v>
      </c>
    </row>
    <row r="2253" spans="1:6" x14ac:dyDescent="0.2">
      <c r="A2253" s="41">
        <v>2</v>
      </c>
      <c r="B2253" s="41">
        <v>123</v>
      </c>
      <c r="C2253" s="50">
        <v>1</v>
      </c>
      <c r="D2253" s="41">
        <v>18</v>
      </c>
      <c r="E2253" s="41">
        <v>2174</v>
      </c>
      <c r="F2253" s="34">
        <v>8.2799999999999994</v>
      </c>
    </row>
    <row r="2254" spans="1:6" x14ac:dyDescent="0.2">
      <c r="A2254" s="41">
        <v>2</v>
      </c>
      <c r="B2254" s="41">
        <v>123</v>
      </c>
      <c r="C2254" s="50">
        <v>1</v>
      </c>
      <c r="D2254" s="41">
        <v>17</v>
      </c>
      <c r="E2254" s="41">
        <v>2089</v>
      </c>
      <c r="F2254" s="34">
        <v>8.14</v>
      </c>
    </row>
    <row r="2255" spans="1:6" x14ac:dyDescent="0.2">
      <c r="A2255" s="41">
        <v>2</v>
      </c>
      <c r="B2255" s="41">
        <v>123</v>
      </c>
      <c r="C2255" s="50">
        <v>1</v>
      </c>
      <c r="D2255" s="41">
        <v>16</v>
      </c>
      <c r="E2255" s="41">
        <v>2010</v>
      </c>
      <c r="F2255" s="34">
        <v>7.96</v>
      </c>
    </row>
    <row r="2256" spans="1:6" x14ac:dyDescent="0.2">
      <c r="A2256" s="41">
        <v>2</v>
      </c>
      <c r="B2256" s="41">
        <v>123</v>
      </c>
      <c r="C2256" s="50">
        <v>1</v>
      </c>
      <c r="D2256" s="41">
        <v>15</v>
      </c>
      <c r="E2256" s="41">
        <v>1934</v>
      </c>
      <c r="F2256" s="34">
        <v>7.75</v>
      </c>
    </row>
    <row r="2257" spans="1:6" x14ac:dyDescent="0.2">
      <c r="A2257" s="41">
        <v>2</v>
      </c>
      <c r="B2257" s="41">
        <v>123</v>
      </c>
      <c r="C2257" s="50">
        <v>1</v>
      </c>
      <c r="D2257" s="41">
        <v>14</v>
      </c>
      <c r="E2257" s="41">
        <v>1859</v>
      </c>
      <c r="F2257" s="34">
        <v>7.53</v>
      </c>
    </row>
    <row r="2258" spans="1:6" x14ac:dyDescent="0.2">
      <c r="A2258" s="34">
        <v>2</v>
      </c>
      <c r="B2258" s="34">
        <v>122</v>
      </c>
      <c r="C2258" s="34">
        <v>2</v>
      </c>
      <c r="D2258" s="34">
        <v>40</v>
      </c>
      <c r="E2258" s="34">
        <v>0</v>
      </c>
      <c r="F2258" s="34">
        <v>0</v>
      </c>
    </row>
    <row r="2259" spans="1:6" x14ac:dyDescent="0.2">
      <c r="A2259" s="34">
        <v>2</v>
      </c>
      <c r="B2259" s="34">
        <v>122</v>
      </c>
      <c r="C2259" s="34">
        <v>2</v>
      </c>
      <c r="D2259" s="34">
        <f t="shared" ref="D2259:D2265" si="31">D2258-1</f>
        <v>39</v>
      </c>
      <c r="E2259" s="34">
        <v>0</v>
      </c>
      <c r="F2259" s="34">
        <v>0</v>
      </c>
    </row>
    <row r="2260" spans="1:6" x14ac:dyDescent="0.2">
      <c r="A2260" s="34">
        <v>2</v>
      </c>
      <c r="B2260" s="34">
        <v>122</v>
      </c>
      <c r="C2260" s="34">
        <v>2</v>
      </c>
      <c r="D2260" s="34">
        <f t="shared" si="31"/>
        <v>38</v>
      </c>
      <c r="E2260" s="34">
        <v>0</v>
      </c>
      <c r="F2260" s="34">
        <v>0</v>
      </c>
    </row>
    <row r="2261" spans="1:6" x14ac:dyDescent="0.2">
      <c r="A2261" s="34">
        <v>2</v>
      </c>
      <c r="B2261" s="34">
        <v>122</v>
      </c>
      <c r="C2261" s="34">
        <v>2</v>
      </c>
      <c r="D2261" s="34">
        <f t="shared" si="31"/>
        <v>37</v>
      </c>
      <c r="E2261" s="34">
        <v>0</v>
      </c>
      <c r="F2261" s="34">
        <v>0</v>
      </c>
    </row>
    <row r="2262" spans="1:6" x14ac:dyDescent="0.2">
      <c r="A2262" s="34">
        <v>2</v>
      </c>
      <c r="B2262" s="34">
        <v>122</v>
      </c>
      <c r="C2262" s="34">
        <v>2</v>
      </c>
      <c r="D2262" s="34">
        <f t="shared" si="31"/>
        <v>36</v>
      </c>
      <c r="E2262" s="34">
        <v>0</v>
      </c>
      <c r="F2262" s="34">
        <v>0</v>
      </c>
    </row>
    <row r="2263" spans="1:6" x14ac:dyDescent="0.2">
      <c r="A2263" s="34">
        <v>2</v>
      </c>
      <c r="B2263" s="34">
        <v>122</v>
      </c>
      <c r="C2263" s="34">
        <v>2</v>
      </c>
      <c r="D2263" s="34">
        <f t="shared" si="31"/>
        <v>35</v>
      </c>
      <c r="E2263" s="34">
        <v>0</v>
      </c>
      <c r="F2263" s="34">
        <v>0</v>
      </c>
    </row>
    <row r="2264" spans="1:6" x14ac:dyDescent="0.2">
      <c r="A2264" s="34">
        <v>2</v>
      </c>
      <c r="B2264" s="34">
        <v>122</v>
      </c>
      <c r="C2264" s="34">
        <v>2</v>
      </c>
      <c r="D2264" s="34">
        <f t="shared" si="31"/>
        <v>34</v>
      </c>
      <c r="E2264" s="34">
        <v>0</v>
      </c>
      <c r="F2264" s="34">
        <v>0</v>
      </c>
    </row>
    <row r="2265" spans="1:6" x14ac:dyDescent="0.2">
      <c r="A2265" s="34">
        <v>2</v>
      </c>
      <c r="B2265" s="34">
        <v>122</v>
      </c>
      <c r="C2265" s="34">
        <v>2</v>
      </c>
      <c r="D2265" s="34">
        <f t="shared" si="31"/>
        <v>33</v>
      </c>
      <c r="E2265" s="34">
        <v>0</v>
      </c>
      <c r="F2265" s="34">
        <v>0</v>
      </c>
    </row>
    <row r="2266" spans="1:6" x14ac:dyDescent="0.2">
      <c r="A2266" s="41">
        <v>2</v>
      </c>
      <c r="B2266" s="41">
        <v>122</v>
      </c>
      <c r="C2266" s="41">
        <v>2</v>
      </c>
      <c r="D2266" s="41">
        <v>31</v>
      </c>
      <c r="E2266" s="41">
        <v>3710</v>
      </c>
      <c r="F2266" s="34">
        <v>8.35</v>
      </c>
    </row>
    <row r="2267" spans="1:6" x14ac:dyDescent="0.2">
      <c r="A2267" s="41">
        <v>2</v>
      </c>
      <c r="B2267" s="41">
        <v>122</v>
      </c>
      <c r="C2267" s="41">
        <v>2</v>
      </c>
      <c r="D2267" s="41">
        <v>30</v>
      </c>
      <c r="E2267" s="41">
        <v>3436</v>
      </c>
      <c r="F2267" s="34">
        <v>8.73</v>
      </c>
    </row>
    <row r="2268" spans="1:6" x14ac:dyDescent="0.2">
      <c r="A2268" s="41">
        <v>2</v>
      </c>
      <c r="B2268" s="41">
        <v>122</v>
      </c>
      <c r="C2268" s="41">
        <v>2</v>
      </c>
      <c r="D2268" s="41">
        <v>29</v>
      </c>
      <c r="E2268" s="41">
        <v>3230</v>
      </c>
      <c r="F2268" s="34">
        <v>8.98</v>
      </c>
    </row>
    <row r="2269" spans="1:6" x14ac:dyDescent="0.2">
      <c r="A2269" s="41">
        <v>2</v>
      </c>
      <c r="B2269" s="41">
        <v>122</v>
      </c>
      <c r="C2269" s="41">
        <v>2</v>
      </c>
      <c r="D2269" s="41">
        <v>28</v>
      </c>
      <c r="E2269" s="41">
        <v>3079</v>
      </c>
      <c r="F2269" s="34">
        <v>9.09</v>
      </c>
    </row>
    <row r="2270" spans="1:6" x14ac:dyDescent="0.2">
      <c r="A2270" s="41">
        <v>2</v>
      </c>
      <c r="B2270" s="41">
        <v>122</v>
      </c>
      <c r="C2270" s="41">
        <v>2</v>
      </c>
      <c r="D2270" s="41">
        <v>27</v>
      </c>
      <c r="E2270" s="41">
        <v>2967</v>
      </c>
      <c r="F2270" s="34">
        <v>9.1</v>
      </c>
    </row>
    <row r="2271" spans="1:6" x14ac:dyDescent="0.2">
      <c r="A2271" s="41">
        <v>2</v>
      </c>
      <c r="B2271" s="41">
        <v>122</v>
      </c>
      <c r="C2271" s="41">
        <v>2</v>
      </c>
      <c r="D2271" s="41">
        <v>26</v>
      </c>
      <c r="E2271" s="41">
        <v>2877</v>
      </c>
      <c r="F2271" s="34">
        <v>9.0399999999999991</v>
      </c>
    </row>
    <row r="2272" spans="1:6" x14ac:dyDescent="0.2">
      <c r="A2272" s="41">
        <v>2</v>
      </c>
      <c r="B2272" s="41">
        <v>122</v>
      </c>
      <c r="C2272" s="41">
        <v>2</v>
      </c>
      <c r="D2272" s="41">
        <v>25</v>
      </c>
      <c r="E2272" s="41">
        <v>2799</v>
      </c>
      <c r="F2272" s="34">
        <v>8.93</v>
      </c>
    </row>
    <row r="2273" spans="1:6" x14ac:dyDescent="0.2">
      <c r="A2273" s="41">
        <v>2</v>
      </c>
      <c r="B2273" s="41">
        <v>122</v>
      </c>
      <c r="C2273" s="41">
        <v>2</v>
      </c>
      <c r="D2273" s="41">
        <v>24</v>
      </c>
      <c r="E2273" s="41">
        <v>2723</v>
      </c>
      <c r="F2273" s="34">
        <v>8.81</v>
      </c>
    </row>
    <row r="2274" spans="1:6" x14ac:dyDescent="0.2">
      <c r="A2274" s="41">
        <v>2</v>
      </c>
      <c r="B2274" s="41">
        <v>122</v>
      </c>
      <c r="C2274" s="41">
        <v>2</v>
      </c>
      <c r="D2274" s="41">
        <v>23</v>
      </c>
      <c r="E2274" s="41">
        <v>2643</v>
      </c>
      <c r="F2274" s="34">
        <v>8.6999999999999993</v>
      </c>
    </row>
    <row r="2275" spans="1:6" x14ac:dyDescent="0.2">
      <c r="A2275" s="41">
        <v>2</v>
      </c>
      <c r="B2275" s="41">
        <v>122</v>
      </c>
      <c r="C2275" s="41">
        <v>2</v>
      </c>
      <c r="D2275" s="41">
        <v>22</v>
      </c>
      <c r="E2275" s="41">
        <v>2556</v>
      </c>
      <c r="F2275" s="34">
        <v>8.61</v>
      </c>
    </row>
    <row r="2276" spans="1:6" x14ac:dyDescent="0.2">
      <c r="A2276" s="41">
        <v>2</v>
      </c>
      <c r="B2276" s="41">
        <v>122</v>
      </c>
      <c r="C2276" s="41">
        <v>2</v>
      </c>
      <c r="D2276" s="104">
        <v>21</v>
      </c>
      <c r="E2276" s="104">
        <v>2465</v>
      </c>
      <c r="F2276" s="120">
        <v>8.52</v>
      </c>
    </row>
    <row r="2277" spans="1:6" x14ac:dyDescent="0.2">
      <c r="A2277" s="41">
        <v>2</v>
      </c>
      <c r="B2277" s="41">
        <v>122</v>
      </c>
      <c r="C2277" s="41">
        <v>2</v>
      </c>
      <c r="D2277" s="104">
        <v>20</v>
      </c>
      <c r="E2277" s="104">
        <v>2370</v>
      </c>
      <c r="F2277" s="120">
        <v>8.44</v>
      </c>
    </row>
    <row r="2278" spans="1:6" x14ac:dyDescent="0.2">
      <c r="A2278" s="41">
        <v>2</v>
      </c>
      <c r="B2278" s="41">
        <v>122</v>
      </c>
      <c r="C2278" s="50">
        <v>1</v>
      </c>
      <c r="D2278" s="41">
        <v>31</v>
      </c>
      <c r="E2278" s="41">
        <v>3710</v>
      </c>
      <c r="F2278" s="34">
        <v>8.35</v>
      </c>
    </row>
    <row r="2279" spans="1:6" x14ac:dyDescent="0.2">
      <c r="A2279" s="41">
        <v>2</v>
      </c>
      <c r="B2279" s="41">
        <v>122</v>
      </c>
      <c r="C2279" s="50">
        <v>1</v>
      </c>
      <c r="D2279" s="41">
        <v>30</v>
      </c>
      <c r="E2279" s="41">
        <v>3436</v>
      </c>
      <c r="F2279" s="34">
        <v>8.73</v>
      </c>
    </row>
    <row r="2280" spans="1:6" x14ac:dyDescent="0.2">
      <c r="A2280" s="41">
        <v>2</v>
      </c>
      <c r="B2280" s="41">
        <v>122</v>
      </c>
      <c r="C2280" s="50">
        <v>1</v>
      </c>
      <c r="D2280" s="41">
        <v>29</v>
      </c>
      <c r="E2280" s="41">
        <v>3230</v>
      </c>
      <c r="F2280" s="34">
        <v>8.98</v>
      </c>
    </row>
    <row r="2281" spans="1:6" x14ac:dyDescent="0.2">
      <c r="A2281" s="41">
        <v>2</v>
      </c>
      <c r="B2281" s="41">
        <v>122</v>
      </c>
      <c r="C2281" s="50">
        <v>1</v>
      </c>
      <c r="D2281" s="41">
        <v>28</v>
      </c>
      <c r="E2281" s="41">
        <v>3079</v>
      </c>
      <c r="F2281" s="34">
        <v>9.09</v>
      </c>
    </row>
    <row r="2282" spans="1:6" x14ac:dyDescent="0.2">
      <c r="A2282" s="41">
        <v>2</v>
      </c>
      <c r="B2282" s="41">
        <v>122</v>
      </c>
      <c r="C2282" s="50">
        <v>1</v>
      </c>
      <c r="D2282" s="41">
        <v>27</v>
      </c>
      <c r="E2282" s="41">
        <v>2967</v>
      </c>
      <c r="F2282" s="34">
        <v>9.1</v>
      </c>
    </row>
    <row r="2283" spans="1:6" x14ac:dyDescent="0.2">
      <c r="A2283" s="41">
        <v>2</v>
      </c>
      <c r="B2283" s="41">
        <v>122</v>
      </c>
      <c r="C2283" s="50">
        <v>1</v>
      </c>
      <c r="D2283" s="41">
        <v>26</v>
      </c>
      <c r="E2283" s="41">
        <v>2877</v>
      </c>
      <c r="F2283" s="34">
        <v>9.0399999999999991</v>
      </c>
    </row>
    <row r="2284" spans="1:6" x14ac:dyDescent="0.2">
      <c r="A2284" s="41">
        <v>2</v>
      </c>
      <c r="B2284" s="41">
        <v>122</v>
      </c>
      <c r="C2284" s="50">
        <v>1</v>
      </c>
      <c r="D2284" s="41">
        <v>25</v>
      </c>
      <c r="E2284" s="41">
        <v>2799</v>
      </c>
      <c r="F2284" s="34">
        <v>8.93</v>
      </c>
    </row>
    <row r="2285" spans="1:6" x14ac:dyDescent="0.2">
      <c r="A2285" s="41">
        <v>2</v>
      </c>
      <c r="B2285" s="41">
        <v>122</v>
      </c>
      <c r="C2285" s="50">
        <v>1</v>
      </c>
      <c r="D2285" s="41">
        <v>24</v>
      </c>
      <c r="E2285" s="41">
        <v>2723</v>
      </c>
      <c r="F2285" s="34">
        <v>8.81</v>
      </c>
    </row>
    <row r="2286" spans="1:6" x14ac:dyDescent="0.2">
      <c r="A2286" s="41">
        <v>2</v>
      </c>
      <c r="B2286" s="41">
        <v>122</v>
      </c>
      <c r="C2286" s="50">
        <v>1</v>
      </c>
      <c r="D2286" s="41">
        <v>23</v>
      </c>
      <c r="E2286" s="41">
        <v>2643</v>
      </c>
      <c r="F2286" s="34">
        <v>8.6999999999999993</v>
      </c>
    </row>
    <row r="2287" spans="1:6" x14ac:dyDescent="0.2">
      <c r="A2287" s="41">
        <v>2</v>
      </c>
      <c r="B2287" s="41">
        <v>122</v>
      </c>
      <c r="C2287" s="50">
        <v>1</v>
      </c>
      <c r="D2287" s="41">
        <v>22</v>
      </c>
      <c r="E2287" s="41">
        <v>2556</v>
      </c>
      <c r="F2287" s="34">
        <v>8.61</v>
      </c>
    </row>
    <row r="2288" spans="1:6" x14ac:dyDescent="0.2">
      <c r="A2288" s="41">
        <v>2</v>
      </c>
      <c r="B2288" s="41">
        <v>122</v>
      </c>
      <c r="C2288" s="50">
        <v>1</v>
      </c>
      <c r="D2288" s="104">
        <v>21</v>
      </c>
      <c r="E2288" s="104">
        <v>2465</v>
      </c>
      <c r="F2288" s="120">
        <v>8.52</v>
      </c>
    </row>
    <row r="2289" spans="1:6" x14ac:dyDescent="0.2">
      <c r="A2289" s="41">
        <v>2</v>
      </c>
      <c r="B2289" s="41">
        <v>122</v>
      </c>
      <c r="C2289" s="50">
        <v>1</v>
      </c>
      <c r="D2289" s="104">
        <v>20</v>
      </c>
      <c r="E2289" s="104">
        <v>2370</v>
      </c>
      <c r="F2289" s="120">
        <v>8.44</v>
      </c>
    </row>
    <row r="2290" spans="1:6" x14ac:dyDescent="0.2">
      <c r="A2290" s="41">
        <v>2</v>
      </c>
      <c r="B2290" s="41">
        <v>121</v>
      </c>
      <c r="C2290" s="41">
        <v>2</v>
      </c>
      <c r="D2290" s="41">
        <v>31</v>
      </c>
      <c r="E2290" s="41">
        <v>3825</v>
      </c>
      <c r="F2290" s="34">
        <v>8.1</v>
      </c>
    </row>
    <row r="2291" spans="1:6" x14ac:dyDescent="0.2">
      <c r="A2291" s="41">
        <v>2</v>
      </c>
      <c r="B2291" s="41">
        <v>121</v>
      </c>
      <c r="C2291" s="41">
        <v>2</v>
      </c>
      <c r="D2291" s="41">
        <v>30</v>
      </c>
      <c r="E2291" s="41">
        <v>3516</v>
      </c>
      <c r="F2291" s="34">
        <v>8.5299999999999994</v>
      </c>
    </row>
    <row r="2292" spans="1:6" x14ac:dyDescent="0.2">
      <c r="A2292" s="41">
        <v>2</v>
      </c>
      <c r="B2292" s="41">
        <v>121</v>
      </c>
      <c r="C2292" s="41">
        <v>2</v>
      </c>
      <c r="D2292" s="41">
        <v>29</v>
      </c>
      <c r="E2292" s="41">
        <v>3284</v>
      </c>
      <c r="F2292" s="34">
        <v>8.83</v>
      </c>
    </row>
    <row r="2293" spans="1:6" x14ac:dyDescent="0.2">
      <c r="A2293" s="41">
        <v>2</v>
      </c>
      <c r="B2293" s="41">
        <v>121</v>
      </c>
      <c r="C2293" s="41">
        <v>2</v>
      </c>
      <c r="D2293" s="41">
        <v>28</v>
      </c>
      <c r="E2293" s="41">
        <v>3113</v>
      </c>
      <c r="F2293" s="34">
        <v>8.99</v>
      </c>
    </row>
    <row r="2294" spans="1:6" x14ac:dyDescent="0.2">
      <c r="A2294" s="41">
        <v>2</v>
      </c>
      <c r="B2294" s="41">
        <v>121</v>
      </c>
      <c r="C2294" s="41">
        <v>2</v>
      </c>
      <c r="D2294" s="41">
        <v>27</v>
      </c>
      <c r="E2294" s="41">
        <v>2989</v>
      </c>
      <c r="F2294" s="34">
        <v>9.0299999999999994</v>
      </c>
    </row>
    <row r="2295" spans="1:6" x14ac:dyDescent="0.2">
      <c r="A2295" s="41">
        <v>2</v>
      </c>
      <c r="B2295" s="41">
        <v>121</v>
      </c>
      <c r="C2295" s="41">
        <v>2</v>
      </c>
      <c r="D2295" s="41">
        <v>26</v>
      </c>
      <c r="E2295" s="41">
        <v>2893</v>
      </c>
      <c r="F2295" s="34">
        <v>8.99</v>
      </c>
    </row>
    <row r="2296" spans="1:6" x14ac:dyDescent="0.2">
      <c r="A2296" s="41">
        <v>2</v>
      </c>
      <c r="B2296" s="41">
        <v>121</v>
      </c>
      <c r="C2296" s="41">
        <v>2</v>
      </c>
      <c r="D2296" s="41">
        <v>25</v>
      </c>
      <c r="E2296" s="41">
        <v>2812</v>
      </c>
      <c r="F2296" s="34">
        <v>8.89</v>
      </c>
    </row>
    <row r="2297" spans="1:6" x14ac:dyDescent="0.2">
      <c r="A2297" s="41">
        <v>2</v>
      </c>
      <c r="B2297" s="41">
        <v>121</v>
      </c>
      <c r="C2297" s="41">
        <v>2</v>
      </c>
      <c r="D2297" s="41">
        <v>24</v>
      </c>
      <c r="E2297" s="41">
        <v>2735</v>
      </c>
      <c r="F2297" s="34">
        <v>8.77</v>
      </c>
    </row>
    <row r="2298" spans="1:6" x14ac:dyDescent="0.2">
      <c r="A2298" s="41">
        <v>2</v>
      </c>
      <c r="B2298" s="41">
        <v>121</v>
      </c>
      <c r="C2298" s="41">
        <v>2</v>
      </c>
      <c r="D2298" s="41">
        <v>23</v>
      </c>
      <c r="E2298" s="41">
        <v>2655</v>
      </c>
      <c r="F2298" s="34">
        <v>8.66</v>
      </c>
    </row>
    <row r="2299" spans="1:6" x14ac:dyDescent="0.2">
      <c r="A2299" s="41">
        <v>2</v>
      </c>
      <c r="B2299" s="41">
        <v>121</v>
      </c>
      <c r="C2299" s="41">
        <v>2</v>
      </c>
      <c r="D2299" s="41">
        <v>22</v>
      </c>
      <c r="E2299" s="41">
        <v>2570</v>
      </c>
      <c r="F2299" s="34">
        <v>8.56</v>
      </c>
    </row>
    <row r="2300" spans="1:6" x14ac:dyDescent="0.2">
      <c r="A2300" s="41">
        <v>2</v>
      </c>
      <c r="B2300" s="41">
        <v>121</v>
      </c>
      <c r="C2300" s="41">
        <v>2</v>
      </c>
      <c r="D2300" s="41">
        <v>21</v>
      </c>
      <c r="E2300" s="41">
        <v>2478</v>
      </c>
      <c r="F2300" s="34">
        <v>8.4700000000000006</v>
      </c>
    </row>
    <row r="2301" spans="1:6" x14ac:dyDescent="0.2">
      <c r="A2301" s="41">
        <v>2</v>
      </c>
      <c r="B2301" s="41">
        <v>121</v>
      </c>
      <c r="C2301" s="41">
        <v>2</v>
      </c>
      <c r="D2301" s="41">
        <v>20</v>
      </c>
      <c r="E2301" s="41">
        <v>2383</v>
      </c>
      <c r="F2301" s="41">
        <v>8.39</v>
      </c>
    </row>
    <row r="2302" spans="1:6" x14ac:dyDescent="0.2">
      <c r="A2302" s="41">
        <v>2</v>
      </c>
      <c r="B2302" s="41">
        <v>121</v>
      </c>
      <c r="C2302" s="41">
        <v>2</v>
      </c>
      <c r="D2302" s="41">
        <v>19</v>
      </c>
      <c r="E2302" s="41">
        <v>2288</v>
      </c>
      <c r="F2302" s="41">
        <v>8.31</v>
      </c>
    </row>
    <row r="2303" spans="1:6" x14ac:dyDescent="0.2">
      <c r="A2303" s="41">
        <v>2</v>
      </c>
      <c r="B2303" s="41">
        <v>121</v>
      </c>
      <c r="C2303" s="41">
        <v>2</v>
      </c>
      <c r="D2303" s="41">
        <v>18</v>
      </c>
      <c r="E2303" s="41">
        <v>2195</v>
      </c>
      <c r="F2303" s="34">
        <v>8.1999999999999993</v>
      </c>
    </row>
    <row r="2304" spans="1:6" x14ac:dyDescent="0.2">
      <c r="A2304" s="41">
        <v>2</v>
      </c>
      <c r="B2304" s="41">
        <v>121</v>
      </c>
      <c r="C2304" s="41">
        <v>2</v>
      </c>
      <c r="D2304" s="41">
        <v>17</v>
      </c>
      <c r="E2304" s="41">
        <v>2107</v>
      </c>
      <c r="F2304" s="34">
        <v>8.07</v>
      </c>
    </row>
    <row r="2305" spans="1:6" x14ac:dyDescent="0.2">
      <c r="A2305" s="41">
        <v>2</v>
      </c>
      <c r="B2305" s="41">
        <v>121</v>
      </c>
      <c r="C2305" s="41">
        <v>2</v>
      </c>
      <c r="D2305" s="41">
        <v>16</v>
      </c>
      <c r="E2305" s="41">
        <v>2024</v>
      </c>
      <c r="F2305" s="34">
        <v>7.9</v>
      </c>
    </row>
    <row r="2306" spans="1:6" x14ac:dyDescent="0.2">
      <c r="A2306" s="41">
        <v>2</v>
      </c>
      <c r="B2306" s="41">
        <v>121</v>
      </c>
      <c r="C2306" s="41">
        <v>2</v>
      </c>
      <c r="D2306" s="41">
        <v>15</v>
      </c>
      <c r="E2306" s="41">
        <v>1946</v>
      </c>
      <c r="F2306" s="34">
        <v>7.71</v>
      </c>
    </row>
    <row r="2307" spans="1:6" x14ac:dyDescent="0.2">
      <c r="A2307" s="41">
        <v>2</v>
      </c>
      <c r="B2307" s="41">
        <v>121</v>
      </c>
      <c r="C2307" s="41">
        <v>2</v>
      </c>
      <c r="D2307" s="41">
        <v>14</v>
      </c>
      <c r="E2307" s="41">
        <v>1870</v>
      </c>
      <c r="F2307" s="34">
        <v>7.49</v>
      </c>
    </row>
    <row r="2308" spans="1:6" x14ac:dyDescent="0.2">
      <c r="A2308" s="41">
        <v>2</v>
      </c>
      <c r="B2308" s="41">
        <v>121</v>
      </c>
      <c r="C2308" s="50">
        <v>1</v>
      </c>
      <c r="D2308" s="41">
        <v>31</v>
      </c>
      <c r="E2308" s="41">
        <v>3825</v>
      </c>
      <c r="F2308" s="34">
        <v>8.1</v>
      </c>
    </row>
    <row r="2309" spans="1:6" x14ac:dyDescent="0.2">
      <c r="A2309" s="41">
        <v>2</v>
      </c>
      <c r="B2309" s="41">
        <v>121</v>
      </c>
      <c r="C2309" s="50">
        <v>1</v>
      </c>
      <c r="D2309" s="41">
        <v>30</v>
      </c>
      <c r="E2309" s="41">
        <v>3516</v>
      </c>
      <c r="F2309" s="34">
        <v>8.5299999999999994</v>
      </c>
    </row>
    <row r="2310" spans="1:6" x14ac:dyDescent="0.2">
      <c r="A2310" s="41">
        <v>2</v>
      </c>
      <c r="B2310" s="41">
        <v>121</v>
      </c>
      <c r="C2310" s="50">
        <v>1</v>
      </c>
      <c r="D2310" s="41">
        <v>29</v>
      </c>
      <c r="E2310" s="41">
        <v>3284</v>
      </c>
      <c r="F2310" s="34">
        <v>8.83</v>
      </c>
    </row>
    <row r="2311" spans="1:6" x14ac:dyDescent="0.2">
      <c r="A2311" s="41">
        <v>2</v>
      </c>
      <c r="B2311" s="41">
        <v>121</v>
      </c>
      <c r="C2311" s="50">
        <v>1</v>
      </c>
      <c r="D2311" s="41">
        <v>28</v>
      </c>
      <c r="E2311" s="41">
        <v>3113</v>
      </c>
      <c r="F2311" s="34">
        <v>8.99</v>
      </c>
    </row>
    <row r="2312" spans="1:6" x14ac:dyDescent="0.2">
      <c r="A2312" s="41">
        <v>2</v>
      </c>
      <c r="B2312" s="41">
        <v>121</v>
      </c>
      <c r="C2312" s="50">
        <v>1</v>
      </c>
      <c r="D2312" s="41">
        <v>27</v>
      </c>
      <c r="E2312" s="41">
        <v>2989</v>
      </c>
      <c r="F2312" s="34">
        <v>9.0299999999999994</v>
      </c>
    </row>
    <row r="2313" spans="1:6" x14ac:dyDescent="0.2">
      <c r="A2313" s="41">
        <v>2</v>
      </c>
      <c r="B2313" s="41">
        <v>121</v>
      </c>
      <c r="C2313" s="50">
        <v>1</v>
      </c>
      <c r="D2313" s="41">
        <v>26</v>
      </c>
      <c r="E2313" s="41">
        <v>2893</v>
      </c>
      <c r="F2313" s="34">
        <v>8.99</v>
      </c>
    </row>
    <row r="2314" spans="1:6" x14ac:dyDescent="0.2">
      <c r="A2314" s="41">
        <v>2</v>
      </c>
      <c r="B2314" s="41">
        <v>121</v>
      </c>
      <c r="C2314" s="50">
        <v>1</v>
      </c>
      <c r="D2314" s="41">
        <v>25</v>
      </c>
      <c r="E2314" s="41">
        <v>2812</v>
      </c>
      <c r="F2314" s="34">
        <v>8.89</v>
      </c>
    </row>
    <row r="2315" spans="1:6" x14ac:dyDescent="0.2">
      <c r="A2315" s="41">
        <v>2</v>
      </c>
      <c r="B2315" s="41">
        <v>121</v>
      </c>
      <c r="C2315" s="50">
        <v>1</v>
      </c>
      <c r="D2315" s="41">
        <v>24</v>
      </c>
      <c r="E2315" s="41">
        <v>2735</v>
      </c>
      <c r="F2315" s="34">
        <v>8.77</v>
      </c>
    </row>
    <row r="2316" spans="1:6" x14ac:dyDescent="0.2">
      <c r="A2316" s="41">
        <v>2</v>
      </c>
      <c r="B2316" s="41">
        <v>121</v>
      </c>
      <c r="C2316" s="50">
        <v>1</v>
      </c>
      <c r="D2316" s="41">
        <v>23</v>
      </c>
      <c r="E2316" s="41">
        <v>2655</v>
      </c>
      <c r="F2316" s="34">
        <v>8.66</v>
      </c>
    </row>
    <row r="2317" spans="1:6" x14ac:dyDescent="0.2">
      <c r="A2317" s="41">
        <v>2</v>
      </c>
      <c r="B2317" s="41">
        <v>121</v>
      </c>
      <c r="C2317" s="50">
        <v>1</v>
      </c>
      <c r="D2317" s="41">
        <v>22</v>
      </c>
      <c r="E2317" s="41">
        <v>2570</v>
      </c>
      <c r="F2317" s="34">
        <v>8.56</v>
      </c>
    </row>
    <row r="2318" spans="1:6" x14ac:dyDescent="0.2">
      <c r="A2318" s="41">
        <v>2</v>
      </c>
      <c r="B2318" s="41">
        <v>121</v>
      </c>
      <c r="C2318" s="50">
        <v>1</v>
      </c>
      <c r="D2318" s="41">
        <v>21</v>
      </c>
      <c r="E2318" s="41">
        <v>2478</v>
      </c>
      <c r="F2318" s="34">
        <v>8.4700000000000006</v>
      </c>
    </row>
    <row r="2319" spans="1:6" x14ac:dyDescent="0.2">
      <c r="A2319" s="41">
        <v>2</v>
      </c>
      <c r="B2319" s="41">
        <v>121</v>
      </c>
      <c r="C2319" s="50">
        <v>1</v>
      </c>
      <c r="D2319" s="41">
        <v>20</v>
      </c>
      <c r="E2319" s="41">
        <v>2383</v>
      </c>
      <c r="F2319" s="34">
        <v>8.39</v>
      </c>
    </row>
    <row r="2320" spans="1:6" x14ac:dyDescent="0.2">
      <c r="A2320" s="41">
        <v>2</v>
      </c>
      <c r="B2320" s="41">
        <v>121</v>
      </c>
      <c r="C2320" s="50">
        <v>1</v>
      </c>
      <c r="D2320" s="41">
        <v>19</v>
      </c>
      <c r="E2320" s="41">
        <v>2288</v>
      </c>
      <c r="F2320" s="34">
        <v>8.31</v>
      </c>
    </row>
    <row r="2321" spans="1:6" x14ac:dyDescent="0.2">
      <c r="A2321" s="41">
        <v>2</v>
      </c>
      <c r="B2321" s="41">
        <v>121</v>
      </c>
      <c r="C2321" s="50">
        <v>1</v>
      </c>
      <c r="D2321" s="41">
        <v>18</v>
      </c>
      <c r="E2321" s="41">
        <v>2195</v>
      </c>
      <c r="F2321" s="34">
        <v>8.1999999999999993</v>
      </c>
    </row>
    <row r="2322" spans="1:6" x14ac:dyDescent="0.2">
      <c r="A2322" s="41">
        <v>2</v>
      </c>
      <c r="B2322" s="41">
        <v>121</v>
      </c>
      <c r="C2322" s="50">
        <v>1</v>
      </c>
      <c r="D2322" s="41">
        <v>17</v>
      </c>
      <c r="E2322" s="41">
        <v>2107</v>
      </c>
      <c r="F2322" s="34">
        <v>8.07</v>
      </c>
    </row>
    <row r="2323" spans="1:6" x14ac:dyDescent="0.2">
      <c r="A2323" s="41">
        <v>2</v>
      </c>
      <c r="B2323" s="41">
        <v>121</v>
      </c>
      <c r="C2323" s="50">
        <v>1</v>
      </c>
      <c r="D2323" s="41">
        <v>16</v>
      </c>
      <c r="E2323" s="41">
        <v>2024</v>
      </c>
      <c r="F2323" s="34">
        <v>7.9</v>
      </c>
    </row>
    <row r="2324" spans="1:6" x14ac:dyDescent="0.2">
      <c r="A2324" s="41">
        <v>2</v>
      </c>
      <c r="B2324" s="41">
        <v>121</v>
      </c>
      <c r="C2324" s="50">
        <v>1</v>
      </c>
      <c r="D2324" s="41">
        <v>15</v>
      </c>
      <c r="E2324" s="41">
        <v>1946</v>
      </c>
      <c r="F2324" s="34">
        <v>7.71</v>
      </c>
    </row>
    <row r="2325" spans="1:6" x14ac:dyDescent="0.2">
      <c r="A2325" s="41">
        <v>2</v>
      </c>
      <c r="B2325" s="41">
        <v>121</v>
      </c>
      <c r="C2325" s="50">
        <v>1</v>
      </c>
      <c r="D2325" s="41">
        <v>14</v>
      </c>
      <c r="E2325" s="41">
        <v>1870</v>
      </c>
      <c r="F2325" s="34">
        <v>7.49</v>
      </c>
    </row>
    <row r="2326" spans="1:6" x14ac:dyDescent="0.2">
      <c r="A2326" s="34">
        <v>2</v>
      </c>
      <c r="B2326" s="34">
        <v>120</v>
      </c>
      <c r="C2326" s="34">
        <v>2</v>
      </c>
      <c r="D2326" s="34">
        <v>40</v>
      </c>
      <c r="E2326" s="34">
        <v>0</v>
      </c>
      <c r="F2326" s="34">
        <v>0</v>
      </c>
    </row>
    <row r="2327" spans="1:6" x14ac:dyDescent="0.2">
      <c r="A2327" s="34">
        <v>2</v>
      </c>
      <c r="B2327" s="34">
        <v>120</v>
      </c>
      <c r="C2327" s="34">
        <v>2</v>
      </c>
      <c r="D2327" s="34">
        <f>D2326-1</f>
        <v>39</v>
      </c>
      <c r="E2327" s="34">
        <v>0</v>
      </c>
      <c r="F2327" s="34">
        <v>0</v>
      </c>
    </row>
    <row r="2328" spans="1:6" x14ac:dyDescent="0.2">
      <c r="A2328" s="34">
        <v>2</v>
      </c>
      <c r="B2328" s="34">
        <v>120</v>
      </c>
      <c r="C2328" s="34">
        <v>2</v>
      </c>
      <c r="D2328" s="34">
        <f>D2327-1</f>
        <v>38</v>
      </c>
      <c r="E2328" s="34">
        <v>0</v>
      </c>
      <c r="F2328" s="34">
        <v>0</v>
      </c>
    </row>
    <row r="2329" spans="1:6" x14ac:dyDescent="0.2">
      <c r="A2329" s="34">
        <v>2</v>
      </c>
      <c r="B2329" s="34">
        <v>120</v>
      </c>
      <c r="C2329" s="34">
        <v>2</v>
      </c>
      <c r="D2329" s="34">
        <f>D2328-1</f>
        <v>37</v>
      </c>
      <c r="E2329" s="34">
        <v>0</v>
      </c>
      <c r="F2329" s="34">
        <v>0</v>
      </c>
    </row>
    <row r="2330" spans="1:6" x14ac:dyDescent="0.2">
      <c r="A2330" s="34">
        <v>2</v>
      </c>
      <c r="B2330" s="34">
        <v>120</v>
      </c>
      <c r="C2330" s="34">
        <v>2</v>
      </c>
      <c r="D2330" s="34">
        <f>D2329-1</f>
        <v>36</v>
      </c>
      <c r="E2330" s="34">
        <v>0</v>
      </c>
      <c r="F2330" s="34">
        <v>0</v>
      </c>
    </row>
    <row r="2331" spans="1:6" x14ac:dyDescent="0.2">
      <c r="A2331" s="34">
        <v>2</v>
      </c>
      <c r="B2331" s="34">
        <v>120</v>
      </c>
      <c r="C2331" s="34">
        <v>2</v>
      </c>
      <c r="D2331" s="34">
        <f>D2330-1</f>
        <v>35</v>
      </c>
      <c r="E2331" s="34">
        <v>0</v>
      </c>
      <c r="F2331" s="34">
        <v>0</v>
      </c>
    </row>
    <row r="2332" spans="1:6" x14ac:dyDescent="0.2">
      <c r="A2332" s="41">
        <v>2</v>
      </c>
      <c r="B2332" s="41">
        <v>120</v>
      </c>
      <c r="C2332" s="50">
        <v>2</v>
      </c>
      <c r="D2332" s="50">
        <v>34</v>
      </c>
      <c r="E2332" s="50">
        <v>0</v>
      </c>
      <c r="F2332" s="48">
        <v>0</v>
      </c>
    </row>
    <row r="2333" spans="1:6" x14ac:dyDescent="0.2">
      <c r="A2333" s="34">
        <v>2</v>
      </c>
      <c r="B2333" s="34">
        <v>120</v>
      </c>
      <c r="C2333" s="41">
        <v>2</v>
      </c>
      <c r="D2333" s="41">
        <v>33</v>
      </c>
      <c r="E2333" s="41">
        <v>0</v>
      </c>
      <c r="F2333" s="34">
        <v>0</v>
      </c>
    </row>
    <row r="2334" spans="1:6" x14ac:dyDescent="0.2">
      <c r="A2334" s="34">
        <v>2</v>
      </c>
      <c r="B2334" s="34">
        <v>120</v>
      </c>
      <c r="C2334" s="41">
        <v>2</v>
      </c>
      <c r="D2334" s="41">
        <v>32</v>
      </c>
      <c r="E2334" s="41">
        <v>0</v>
      </c>
      <c r="F2334" s="34">
        <v>0</v>
      </c>
    </row>
    <row r="2335" spans="1:6" x14ac:dyDescent="0.2">
      <c r="A2335" s="41">
        <v>2</v>
      </c>
      <c r="B2335" s="41">
        <v>120</v>
      </c>
      <c r="C2335" s="41">
        <v>2</v>
      </c>
      <c r="D2335" s="41">
        <v>31</v>
      </c>
      <c r="E2335" s="41">
        <v>3952</v>
      </c>
      <c r="F2335" s="34">
        <v>7.84</v>
      </c>
    </row>
    <row r="2336" spans="1:6" x14ac:dyDescent="0.2">
      <c r="A2336" s="41">
        <v>2</v>
      </c>
      <c r="B2336" s="41">
        <v>120</v>
      </c>
      <c r="C2336" s="41">
        <v>2</v>
      </c>
      <c r="D2336" s="41">
        <v>30</v>
      </c>
      <c r="E2336" s="41">
        <v>3606</v>
      </c>
      <c r="F2336" s="34">
        <v>8.32</v>
      </c>
    </row>
    <row r="2337" spans="1:6" x14ac:dyDescent="0.2">
      <c r="A2337" s="41">
        <v>2</v>
      </c>
      <c r="B2337" s="41">
        <v>120</v>
      </c>
      <c r="C2337" s="41">
        <v>2</v>
      </c>
      <c r="D2337" s="41">
        <v>29</v>
      </c>
      <c r="E2337" s="41">
        <v>3345</v>
      </c>
      <c r="F2337" s="34">
        <v>8.67</v>
      </c>
    </row>
    <row r="2338" spans="1:6" x14ac:dyDescent="0.2">
      <c r="A2338" s="41">
        <v>2</v>
      </c>
      <c r="B2338" s="41">
        <v>120</v>
      </c>
      <c r="C2338" s="41">
        <v>2</v>
      </c>
      <c r="D2338" s="41">
        <v>28</v>
      </c>
      <c r="E2338" s="41">
        <v>3153</v>
      </c>
      <c r="F2338" s="34">
        <v>8.8800000000000008</v>
      </c>
    </row>
    <row r="2339" spans="1:6" x14ac:dyDescent="0.2">
      <c r="A2339" s="41">
        <v>2</v>
      </c>
      <c r="B2339" s="41">
        <v>120</v>
      </c>
      <c r="C2339" s="41">
        <v>2</v>
      </c>
      <c r="D2339" s="41">
        <v>27</v>
      </c>
      <c r="E2339" s="41">
        <v>3014</v>
      </c>
      <c r="F2339" s="34">
        <v>8.9600000000000009</v>
      </c>
    </row>
    <row r="2340" spans="1:6" x14ac:dyDescent="0.2">
      <c r="A2340" s="41">
        <v>2</v>
      </c>
      <c r="B2340" s="41">
        <v>120</v>
      </c>
      <c r="C2340" s="41">
        <v>2</v>
      </c>
      <c r="D2340" s="41">
        <v>26</v>
      </c>
      <c r="E2340" s="41">
        <v>2910</v>
      </c>
      <c r="F2340" s="34">
        <v>8.94</v>
      </c>
    </row>
    <row r="2341" spans="1:6" x14ac:dyDescent="0.2">
      <c r="A2341" s="41">
        <v>2</v>
      </c>
      <c r="B2341" s="41">
        <v>120</v>
      </c>
      <c r="C2341" s="41">
        <v>2</v>
      </c>
      <c r="D2341" s="41">
        <v>25</v>
      </c>
      <c r="E2341" s="41">
        <v>2825</v>
      </c>
      <c r="F2341" s="34">
        <v>8.85</v>
      </c>
    </row>
    <row r="2342" spans="1:6" x14ac:dyDescent="0.2">
      <c r="A2342" s="41">
        <v>2</v>
      </c>
      <c r="B2342" s="41">
        <v>120</v>
      </c>
      <c r="C2342" s="41">
        <v>2</v>
      </c>
      <c r="D2342" s="41">
        <v>24</v>
      </c>
      <c r="E2342" s="41">
        <v>2747</v>
      </c>
      <c r="F2342" s="34">
        <v>8.74</v>
      </c>
    </row>
    <row r="2343" spans="1:6" x14ac:dyDescent="0.2">
      <c r="A2343" s="41">
        <v>2</v>
      </c>
      <c r="B2343" s="41">
        <v>120</v>
      </c>
      <c r="C2343" s="41">
        <v>2</v>
      </c>
      <c r="D2343" s="41">
        <v>23</v>
      </c>
      <c r="E2343" s="41">
        <v>2668</v>
      </c>
      <c r="F2343" s="34">
        <v>8.6199999999999992</v>
      </c>
    </row>
    <row r="2344" spans="1:6" x14ac:dyDescent="0.2">
      <c r="A2344" s="41">
        <v>2</v>
      </c>
      <c r="B2344" s="41">
        <v>120</v>
      </c>
      <c r="C2344" s="41">
        <v>2</v>
      </c>
      <c r="D2344" s="41">
        <v>22</v>
      </c>
      <c r="E2344" s="41">
        <v>2583</v>
      </c>
      <c r="F2344" s="34">
        <v>8.52</v>
      </c>
    </row>
    <row r="2345" spans="1:6" x14ac:dyDescent="0.2">
      <c r="A2345" s="41">
        <v>2</v>
      </c>
      <c r="B2345" s="41">
        <v>120</v>
      </c>
      <c r="C2345" s="41">
        <v>2</v>
      </c>
      <c r="D2345" s="41">
        <v>21</v>
      </c>
      <c r="E2345" s="41">
        <v>2492</v>
      </c>
      <c r="F2345" s="34">
        <v>8.43</v>
      </c>
    </row>
    <row r="2346" spans="1:6" x14ac:dyDescent="0.2">
      <c r="A2346" s="41">
        <v>2</v>
      </c>
      <c r="B2346" s="41">
        <v>120</v>
      </c>
      <c r="C2346" s="41">
        <v>2</v>
      </c>
      <c r="D2346" s="41">
        <v>20</v>
      </c>
      <c r="E2346" s="41">
        <v>2397</v>
      </c>
      <c r="F2346" s="34">
        <v>8.34</v>
      </c>
    </row>
    <row r="2347" spans="1:6" x14ac:dyDescent="0.2">
      <c r="A2347" s="41">
        <v>2</v>
      </c>
      <c r="B2347" s="41">
        <v>120</v>
      </c>
      <c r="C2347" s="41">
        <v>2</v>
      </c>
      <c r="D2347" s="41">
        <v>19</v>
      </c>
      <c r="E2347" s="41">
        <v>2301</v>
      </c>
      <c r="F2347" s="34">
        <v>8.26</v>
      </c>
    </row>
    <row r="2348" spans="1:6" x14ac:dyDescent="0.2">
      <c r="A2348" s="41">
        <v>2</v>
      </c>
      <c r="B2348" s="41">
        <v>120</v>
      </c>
      <c r="C2348" s="41">
        <v>2</v>
      </c>
      <c r="D2348" s="41">
        <v>18</v>
      </c>
      <c r="E2348" s="41">
        <v>2206</v>
      </c>
      <c r="F2348" s="34">
        <v>8.16</v>
      </c>
    </row>
    <row r="2349" spans="1:6" x14ac:dyDescent="0.2">
      <c r="A2349" s="41">
        <v>2</v>
      </c>
      <c r="B2349" s="41">
        <v>120</v>
      </c>
      <c r="C2349" s="41">
        <v>2</v>
      </c>
      <c r="D2349" s="41">
        <v>17</v>
      </c>
      <c r="E2349" s="41">
        <v>2116</v>
      </c>
      <c r="F2349" s="34">
        <v>8.0299999999999994</v>
      </c>
    </row>
    <row r="2350" spans="1:6" x14ac:dyDescent="0.2">
      <c r="A2350" s="41">
        <v>2</v>
      </c>
      <c r="B2350" s="41">
        <v>120</v>
      </c>
      <c r="C2350" s="41">
        <v>2</v>
      </c>
      <c r="D2350" s="41">
        <v>16</v>
      </c>
      <c r="E2350" s="41">
        <v>2032</v>
      </c>
      <c r="F2350" s="34">
        <v>7.87</v>
      </c>
    </row>
    <row r="2351" spans="1:6" x14ac:dyDescent="0.2">
      <c r="A2351" s="41">
        <v>2</v>
      </c>
      <c r="B2351" s="41">
        <v>120</v>
      </c>
      <c r="C2351" s="50">
        <v>1</v>
      </c>
      <c r="D2351" s="41">
        <v>31</v>
      </c>
      <c r="E2351" s="41">
        <v>3952</v>
      </c>
      <c r="F2351" s="34">
        <v>7.84</v>
      </c>
    </row>
    <row r="2352" spans="1:6" x14ac:dyDescent="0.2">
      <c r="A2352" s="41">
        <v>2</v>
      </c>
      <c r="B2352" s="41">
        <v>120</v>
      </c>
      <c r="C2352" s="50">
        <v>1</v>
      </c>
      <c r="D2352" s="41">
        <v>30</v>
      </c>
      <c r="E2352" s="41">
        <v>3606</v>
      </c>
      <c r="F2352" s="34">
        <v>8.32</v>
      </c>
    </row>
    <row r="2353" spans="1:6" x14ac:dyDescent="0.2">
      <c r="A2353" s="41">
        <v>2</v>
      </c>
      <c r="B2353" s="41">
        <v>120</v>
      </c>
      <c r="C2353" s="50">
        <v>1</v>
      </c>
      <c r="D2353" s="41">
        <v>29</v>
      </c>
      <c r="E2353" s="41">
        <v>3345</v>
      </c>
      <c r="F2353" s="34">
        <v>8.67</v>
      </c>
    </row>
    <row r="2354" spans="1:6" x14ac:dyDescent="0.2">
      <c r="A2354" s="41">
        <v>2</v>
      </c>
      <c r="B2354" s="41">
        <v>120</v>
      </c>
      <c r="C2354" s="50">
        <v>1</v>
      </c>
      <c r="D2354" s="41">
        <v>28</v>
      </c>
      <c r="E2354" s="41">
        <v>3153</v>
      </c>
      <c r="F2354" s="34">
        <v>8.8800000000000008</v>
      </c>
    </row>
    <row r="2355" spans="1:6" x14ac:dyDescent="0.2">
      <c r="A2355" s="41">
        <v>2</v>
      </c>
      <c r="B2355" s="41">
        <v>120</v>
      </c>
      <c r="C2355" s="50">
        <v>1</v>
      </c>
      <c r="D2355" s="41">
        <v>27</v>
      </c>
      <c r="E2355" s="41">
        <v>3014</v>
      </c>
      <c r="F2355" s="34">
        <v>8.9600000000000009</v>
      </c>
    </row>
    <row r="2356" spans="1:6" x14ac:dyDescent="0.2">
      <c r="A2356" s="41">
        <v>2</v>
      </c>
      <c r="B2356" s="41">
        <v>120</v>
      </c>
      <c r="C2356" s="50">
        <v>1</v>
      </c>
      <c r="D2356" s="41">
        <v>26</v>
      </c>
      <c r="E2356" s="41">
        <v>2910</v>
      </c>
      <c r="F2356" s="34">
        <v>8.94</v>
      </c>
    </row>
    <row r="2357" spans="1:6" x14ac:dyDescent="0.2">
      <c r="A2357" s="41">
        <v>2</v>
      </c>
      <c r="B2357" s="41">
        <v>120</v>
      </c>
      <c r="C2357" s="50">
        <v>1</v>
      </c>
      <c r="D2357" s="41">
        <v>25</v>
      </c>
      <c r="E2357" s="41">
        <v>2825</v>
      </c>
      <c r="F2357" s="34">
        <v>8.85</v>
      </c>
    </row>
    <row r="2358" spans="1:6" x14ac:dyDescent="0.2">
      <c r="A2358" s="41">
        <v>2</v>
      </c>
      <c r="B2358" s="41">
        <v>120</v>
      </c>
      <c r="C2358" s="50">
        <v>1</v>
      </c>
      <c r="D2358" s="41">
        <v>24</v>
      </c>
      <c r="E2358" s="41">
        <v>2747</v>
      </c>
      <c r="F2358" s="34">
        <v>8.74</v>
      </c>
    </row>
    <row r="2359" spans="1:6" x14ac:dyDescent="0.2">
      <c r="A2359" s="41">
        <v>2</v>
      </c>
      <c r="B2359" s="41">
        <v>120</v>
      </c>
      <c r="C2359" s="50">
        <v>1</v>
      </c>
      <c r="D2359" s="41">
        <v>23</v>
      </c>
      <c r="E2359" s="41">
        <v>2668</v>
      </c>
      <c r="F2359" s="34">
        <v>8.6199999999999992</v>
      </c>
    </row>
    <row r="2360" spans="1:6" x14ac:dyDescent="0.2">
      <c r="A2360" s="41">
        <v>2</v>
      </c>
      <c r="B2360" s="41">
        <v>120</v>
      </c>
      <c r="C2360" s="50">
        <v>1</v>
      </c>
      <c r="D2360" s="41">
        <v>22</v>
      </c>
      <c r="E2360" s="41">
        <v>2583</v>
      </c>
      <c r="F2360" s="34">
        <v>8.52</v>
      </c>
    </row>
    <row r="2361" spans="1:6" x14ac:dyDescent="0.2">
      <c r="A2361" s="41">
        <v>2</v>
      </c>
      <c r="B2361" s="41">
        <v>120</v>
      </c>
      <c r="C2361" s="50">
        <v>1</v>
      </c>
      <c r="D2361" s="41">
        <v>21</v>
      </c>
      <c r="E2361" s="41">
        <v>2492</v>
      </c>
      <c r="F2361" s="34">
        <v>8.43</v>
      </c>
    </row>
    <row r="2362" spans="1:6" x14ac:dyDescent="0.2">
      <c r="A2362" s="41">
        <v>2</v>
      </c>
      <c r="B2362" s="41">
        <v>120</v>
      </c>
      <c r="C2362" s="50">
        <v>1</v>
      </c>
      <c r="D2362" s="41">
        <v>20</v>
      </c>
      <c r="E2362" s="41">
        <v>2397</v>
      </c>
      <c r="F2362" s="34">
        <v>8.34</v>
      </c>
    </row>
    <row r="2363" spans="1:6" x14ac:dyDescent="0.2">
      <c r="A2363" s="41">
        <v>2</v>
      </c>
      <c r="B2363" s="41">
        <v>120</v>
      </c>
      <c r="C2363" s="50">
        <v>1</v>
      </c>
      <c r="D2363" s="41">
        <v>19</v>
      </c>
      <c r="E2363" s="41">
        <v>2301</v>
      </c>
      <c r="F2363" s="34">
        <v>8.26</v>
      </c>
    </row>
    <row r="2364" spans="1:6" x14ac:dyDescent="0.2">
      <c r="A2364" s="41">
        <v>2</v>
      </c>
      <c r="B2364" s="41">
        <v>120</v>
      </c>
      <c r="C2364" s="50">
        <v>1</v>
      </c>
      <c r="D2364" s="41">
        <v>18</v>
      </c>
      <c r="E2364" s="41">
        <v>2206</v>
      </c>
      <c r="F2364" s="34">
        <v>8.16</v>
      </c>
    </row>
    <row r="2365" spans="1:6" x14ac:dyDescent="0.2">
      <c r="A2365" s="41">
        <v>2</v>
      </c>
      <c r="B2365" s="41">
        <v>120</v>
      </c>
      <c r="C2365" s="50">
        <v>1</v>
      </c>
      <c r="D2365" s="41">
        <v>17</v>
      </c>
      <c r="E2365" s="41">
        <v>2116</v>
      </c>
      <c r="F2365" s="34">
        <v>8.0299999999999994</v>
      </c>
    </row>
    <row r="2366" spans="1:6" x14ac:dyDescent="0.2">
      <c r="A2366" s="41">
        <v>2</v>
      </c>
      <c r="B2366" s="41">
        <v>120</v>
      </c>
      <c r="C2366" s="50">
        <v>1</v>
      </c>
      <c r="D2366" s="41">
        <v>16</v>
      </c>
      <c r="E2366" s="41">
        <v>2032</v>
      </c>
      <c r="F2366" s="34">
        <v>7.87</v>
      </c>
    </row>
    <row r="2367" spans="1:6" x14ac:dyDescent="0.2">
      <c r="A2367" s="104">
        <v>2</v>
      </c>
      <c r="B2367" s="117">
        <v>119</v>
      </c>
      <c r="C2367" s="118">
        <v>2</v>
      </c>
      <c r="D2367" s="34">
        <v>40</v>
      </c>
      <c r="E2367" s="34">
        <v>0</v>
      </c>
      <c r="F2367" s="34">
        <v>0</v>
      </c>
    </row>
    <row r="2368" spans="1:6" x14ac:dyDescent="0.2">
      <c r="A2368" s="104">
        <v>2</v>
      </c>
      <c r="B2368" s="117">
        <v>119</v>
      </c>
      <c r="C2368" s="118">
        <v>2</v>
      </c>
      <c r="D2368" s="34">
        <f>D2367-1</f>
        <v>39</v>
      </c>
      <c r="E2368" s="34">
        <v>0</v>
      </c>
      <c r="F2368" s="34">
        <v>0</v>
      </c>
    </row>
    <row r="2369" spans="1:6" x14ac:dyDescent="0.2">
      <c r="A2369" s="104">
        <v>2</v>
      </c>
      <c r="B2369" s="117">
        <v>119</v>
      </c>
      <c r="C2369" s="118">
        <v>2</v>
      </c>
      <c r="D2369" s="34">
        <f>D2368-1</f>
        <v>38</v>
      </c>
      <c r="E2369" s="34">
        <v>0</v>
      </c>
      <c r="F2369" s="34">
        <v>0</v>
      </c>
    </row>
    <row r="2370" spans="1:6" x14ac:dyDescent="0.2">
      <c r="A2370" s="104">
        <v>2</v>
      </c>
      <c r="B2370" s="117">
        <v>119</v>
      </c>
      <c r="C2370" s="118">
        <v>2</v>
      </c>
      <c r="D2370" s="34">
        <f>D2369-1</f>
        <v>37</v>
      </c>
      <c r="E2370" s="34">
        <v>0</v>
      </c>
      <c r="F2370" s="34">
        <v>0</v>
      </c>
    </row>
    <row r="2371" spans="1:6" x14ac:dyDescent="0.2">
      <c r="A2371" s="104">
        <v>2</v>
      </c>
      <c r="B2371" s="117">
        <v>119</v>
      </c>
      <c r="C2371" s="118">
        <v>2</v>
      </c>
      <c r="D2371" s="34">
        <f>D2370-1</f>
        <v>36</v>
      </c>
      <c r="E2371" s="34">
        <v>0</v>
      </c>
      <c r="F2371" s="34">
        <v>0</v>
      </c>
    </row>
    <row r="2372" spans="1:6" x14ac:dyDescent="0.2">
      <c r="A2372" s="34">
        <v>2</v>
      </c>
      <c r="B2372" s="34">
        <v>119</v>
      </c>
      <c r="C2372" s="41">
        <v>2</v>
      </c>
      <c r="D2372" s="41">
        <v>35</v>
      </c>
      <c r="E2372" s="41">
        <v>0</v>
      </c>
      <c r="F2372" s="34">
        <v>0</v>
      </c>
    </row>
    <row r="2373" spans="1:6" x14ac:dyDescent="0.2">
      <c r="A2373" s="34">
        <v>2</v>
      </c>
      <c r="B2373" s="34">
        <v>119</v>
      </c>
      <c r="C2373" s="41">
        <v>2</v>
      </c>
      <c r="D2373" s="41">
        <v>34</v>
      </c>
      <c r="E2373" s="41">
        <v>0</v>
      </c>
      <c r="F2373" s="34">
        <v>0</v>
      </c>
    </row>
    <row r="2374" spans="1:6" x14ac:dyDescent="0.2">
      <c r="A2374" s="34">
        <v>2</v>
      </c>
      <c r="B2374" s="34">
        <v>119</v>
      </c>
      <c r="C2374" s="41">
        <v>2</v>
      </c>
      <c r="D2374" s="41">
        <v>33</v>
      </c>
      <c r="E2374" s="41">
        <v>0</v>
      </c>
      <c r="F2374" s="34">
        <v>0</v>
      </c>
    </row>
    <row r="2375" spans="1:6" x14ac:dyDescent="0.2">
      <c r="A2375" s="34">
        <v>2</v>
      </c>
      <c r="B2375" s="34">
        <v>119</v>
      </c>
      <c r="C2375" s="41">
        <v>2</v>
      </c>
      <c r="D2375" s="41">
        <v>32</v>
      </c>
      <c r="E2375" s="41">
        <v>0</v>
      </c>
      <c r="F2375" s="34">
        <v>0</v>
      </c>
    </row>
    <row r="2376" spans="1:6" x14ac:dyDescent="0.2">
      <c r="A2376" s="34">
        <v>2</v>
      </c>
      <c r="B2376" s="34">
        <v>119</v>
      </c>
      <c r="C2376" s="41">
        <v>2</v>
      </c>
      <c r="D2376" s="41">
        <v>31</v>
      </c>
      <c r="E2376" s="41">
        <v>0</v>
      </c>
      <c r="F2376" s="34">
        <v>0</v>
      </c>
    </row>
    <row r="2377" spans="1:6" x14ac:dyDescent="0.2">
      <c r="A2377" s="41">
        <v>2</v>
      </c>
      <c r="B2377" s="41">
        <v>119</v>
      </c>
      <c r="C2377" s="41">
        <v>2</v>
      </c>
      <c r="D2377" s="41">
        <v>30</v>
      </c>
      <c r="E2377" s="41">
        <v>3707</v>
      </c>
      <c r="F2377" s="34">
        <v>8.09</v>
      </c>
    </row>
    <row r="2378" spans="1:6" x14ac:dyDescent="0.2">
      <c r="A2378" s="41">
        <v>2</v>
      </c>
      <c r="B2378" s="41">
        <v>119</v>
      </c>
      <c r="C2378" s="41">
        <v>2</v>
      </c>
      <c r="D2378" s="41">
        <v>29</v>
      </c>
      <c r="E2378" s="41">
        <v>3415</v>
      </c>
      <c r="F2378" s="34">
        <v>8.49</v>
      </c>
    </row>
    <row r="2379" spans="1:6" x14ac:dyDescent="0.2">
      <c r="A2379" s="41">
        <v>2</v>
      </c>
      <c r="B2379" s="41">
        <v>119</v>
      </c>
      <c r="C2379" s="41">
        <v>2</v>
      </c>
      <c r="D2379" s="41">
        <v>28</v>
      </c>
      <c r="E2379" s="41">
        <v>3200</v>
      </c>
      <c r="F2379" s="34">
        <v>8.75</v>
      </c>
    </row>
    <row r="2380" spans="1:6" x14ac:dyDescent="0.2">
      <c r="A2380" s="41">
        <v>2</v>
      </c>
      <c r="B2380" s="41">
        <v>119</v>
      </c>
      <c r="C2380" s="41">
        <v>2</v>
      </c>
      <c r="D2380" s="41">
        <v>27</v>
      </c>
      <c r="E2380" s="41">
        <v>3044</v>
      </c>
      <c r="F2380" s="34">
        <v>8.8699999999999992</v>
      </c>
    </row>
    <row r="2381" spans="1:6" x14ac:dyDescent="0.2">
      <c r="A2381" s="41">
        <v>2</v>
      </c>
      <c r="B2381" s="41">
        <v>119</v>
      </c>
      <c r="C2381" s="41">
        <v>2</v>
      </c>
      <c r="D2381" s="41">
        <v>26</v>
      </c>
      <c r="E2381" s="41">
        <v>2929</v>
      </c>
      <c r="F2381" s="34">
        <v>8.8800000000000008</v>
      </c>
    </row>
    <row r="2382" spans="1:6" x14ac:dyDescent="0.2">
      <c r="A2382" s="41">
        <v>2</v>
      </c>
      <c r="B2382" s="41">
        <v>119</v>
      </c>
      <c r="C2382" s="41">
        <v>2</v>
      </c>
      <c r="D2382" s="41">
        <v>25</v>
      </c>
      <c r="E2382" s="41">
        <v>2839</v>
      </c>
      <c r="F2382" s="34">
        <v>8.81</v>
      </c>
    </row>
    <row r="2383" spans="1:6" x14ac:dyDescent="0.2">
      <c r="A2383" s="41">
        <v>2</v>
      </c>
      <c r="B2383" s="41">
        <v>119</v>
      </c>
      <c r="C2383" s="41">
        <v>2</v>
      </c>
      <c r="D2383" s="41">
        <v>24</v>
      </c>
      <c r="E2383" s="41">
        <v>2760</v>
      </c>
      <c r="F2383" s="34">
        <v>8.6999999999999993</v>
      </c>
    </row>
    <row r="2384" spans="1:6" x14ac:dyDescent="0.2">
      <c r="A2384" s="41">
        <v>2</v>
      </c>
      <c r="B2384" s="41">
        <v>119</v>
      </c>
      <c r="C2384" s="41">
        <v>2</v>
      </c>
      <c r="D2384" s="41">
        <v>23</v>
      </c>
      <c r="E2384" s="41">
        <v>2680</v>
      </c>
      <c r="F2384" s="34">
        <v>8.58</v>
      </c>
    </row>
    <row r="2385" spans="1:6" x14ac:dyDescent="0.2">
      <c r="A2385" s="41">
        <v>2</v>
      </c>
      <c r="B2385" s="41">
        <v>119</v>
      </c>
      <c r="C2385" s="41">
        <v>2</v>
      </c>
      <c r="D2385" s="41">
        <v>22</v>
      </c>
      <c r="E2385" s="41">
        <v>2596</v>
      </c>
      <c r="F2385" s="34">
        <v>8.4700000000000006</v>
      </c>
    </row>
    <row r="2386" spans="1:6" x14ac:dyDescent="0.2">
      <c r="A2386" s="41">
        <v>2</v>
      </c>
      <c r="B2386" s="41">
        <v>119</v>
      </c>
      <c r="C2386" s="41">
        <v>2</v>
      </c>
      <c r="D2386" s="41">
        <v>21</v>
      </c>
      <c r="E2386" s="41">
        <v>2506</v>
      </c>
      <c r="F2386" s="34">
        <v>8.3800000000000008</v>
      </c>
    </row>
    <row r="2387" spans="1:6" x14ac:dyDescent="0.2">
      <c r="A2387" s="41">
        <v>2</v>
      </c>
      <c r="B2387" s="41">
        <v>119</v>
      </c>
      <c r="C2387" s="41">
        <v>2</v>
      </c>
      <c r="D2387" s="41">
        <v>20</v>
      </c>
      <c r="E2387" s="41">
        <v>2411</v>
      </c>
      <c r="F2387" s="34">
        <v>8.2899999999999991</v>
      </c>
    </row>
    <row r="2388" spans="1:6" x14ac:dyDescent="0.2">
      <c r="A2388" s="41">
        <v>2</v>
      </c>
      <c r="B2388" s="41">
        <v>119</v>
      </c>
      <c r="C2388" s="41">
        <v>2</v>
      </c>
      <c r="D2388" s="41">
        <v>19</v>
      </c>
      <c r="E2388" s="41">
        <v>2314</v>
      </c>
      <c r="F2388" s="34">
        <v>8.2100000000000009</v>
      </c>
    </row>
    <row r="2389" spans="1:6" x14ac:dyDescent="0.2">
      <c r="A2389" s="41">
        <v>2</v>
      </c>
      <c r="B2389" s="41">
        <v>119</v>
      </c>
      <c r="C2389" s="41">
        <v>2</v>
      </c>
      <c r="D2389" s="41">
        <v>18</v>
      </c>
      <c r="E2389" s="41">
        <v>2218</v>
      </c>
      <c r="F2389" s="34">
        <v>8.11</v>
      </c>
    </row>
    <row r="2390" spans="1:6" x14ac:dyDescent="0.2">
      <c r="A2390" s="41">
        <v>2</v>
      </c>
      <c r="B2390" s="41">
        <v>119</v>
      </c>
      <c r="C2390" s="41">
        <v>2</v>
      </c>
      <c r="D2390" s="41">
        <v>17</v>
      </c>
      <c r="E2390" s="41">
        <v>2126</v>
      </c>
      <c r="F2390" s="34">
        <v>7.99</v>
      </c>
    </row>
    <row r="2391" spans="1:6" x14ac:dyDescent="0.2">
      <c r="A2391" s="41">
        <v>2</v>
      </c>
      <c r="B2391" s="41">
        <v>119</v>
      </c>
      <c r="C2391" s="41">
        <v>2</v>
      </c>
      <c r="D2391" s="41">
        <v>16</v>
      </c>
      <c r="E2391" s="41">
        <v>2040</v>
      </c>
      <c r="F2391" s="34">
        <v>7.84</v>
      </c>
    </row>
    <row r="2392" spans="1:6" x14ac:dyDescent="0.2">
      <c r="A2392" s="41">
        <v>2</v>
      </c>
      <c r="B2392" s="41">
        <v>119</v>
      </c>
      <c r="C2392" s="41">
        <v>2</v>
      </c>
      <c r="D2392" s="41">
        <v>15</v>
      </c>
      <c r="E2392" s="41">
        <v>1958</v>
      </c>
      <c r="F2392" s="34">
        <v>7.66</v>
      </c>
    </row>
    <row r="2393" spans="1:6" x14ac:dyDescent="0.2">
      <c r="A2393" s="41">
        <v>2</v>
      </c>
      <c r="B2393" s="41">
        <v>119</v>
      </c>
      <c r="C2393" s="41">
        <v>2</v>
      </c>
      <c r="D2393" s="41">
        <v>14</v>
      </c>
      <c r="E2393" s="41">
        <v>1879</v>
      </c>
      <c r="F2393" s="34">
        <v>7.45</v>
      </c>
    </row>
    <row r="2394" spans="1:6" x14ac:dyDescent="0.2">
      <c r="A2394" s="34">
        <v>2</v>
      </c>
      <c r="B2394" s="34">
        <v>119</v>
      </c>
      <c r="C2394" s="41">
        <v>2</v>
      </c>
      <c r="D2394" s="41">
        <v>13</v>
      </c>
      <c r="E2394" s="41">
        <v>1800</v>
      </c>
      <c r="F2394" s="34">
        <v>7.22</v>
      </c>
    </row>
    <row r="2395" spans="1:6" x14ac:dyDescent="0.2">
      <c r="A2395" s="34">
        <v>2</v>
      </c>
      <c r="B2395" s="34">
        <v>119</v>
      </c>
      <c r="C2395" s="41">
        <v>2</v>
      </c>
      <c r="D2395" s="41">
        <v>12</v>
      </c>
      <c r="E2395" s="41">
        <v>1717</v>
      </c>
      <c r="F2395" s="34">
        <v>6.99</v>
      </c>
    </row>
    <row r="2396" spans="1:6" x14ac:dyDescent="0.2">
      <c r="A2396" s="41">
        <v>2</v>
      </c>
      <c r="B2396" s="41">
        <v>119</v>
      </c>
      <c r="C2396" s="50">
        <v>1</v>
      </c>
      <c r="D2396" s="41">
        <v>30</v>
      </c>
      <c r="E2396" s="41">
        <v>3707</v>
      </c>
      <c r="F2396" s="34">
        <v>8.09</v>
      </c>
    </row>
    <row r="2397" spans="1:6" x14ac:dyDescent="0.2">
      <c r="A2397" s="41">
        <v>2</v>
      </c>
      <c r="B2397" s="41">
        <v>119</v>
      </c>
      <c r="C2397" s="50">
        <v>1</v>
      </c>
      <c r="D2397" s="41">
        <v>29</v>
      </c>
      <c r="E2397" s="41">
        <v>3415</v>
      </c>
      <c r="F2397" s="34">
        <v>8.49</v>
      </c>
    </row>
    <row r="2398" spans="1:6" x14ac:dyDescent="0.2">
      <c r="A2398" s="41">
        <v>2</v>
      </c>
      <c r="B2398" s="41">
        <v>119</v>
      </c>
      <c r="C2398" s="50">
        <v>1</v>
      </c>
      <c r="D2398" s="41">
        <v>28</v>
      </c>
      <c r="E2398" s="41">
        <v>3200</v>
      </c>
      <c r="F2398" s="34">
        <v>8.75</v>
      </c>
    </row>
    <row r="2399" spans="1:6" x14ac:dyDescent="0.2">
      <c r="A2399" s="41">
        <v>2</v>
      </c>
      <c r="B2399" s="41">
        <v>119</v>
      </c>
      <c r="C2399" s="50">
        <v>1</v>
      </c>
      <c r="D2399" s="41">
        <v>27</v>
      </c>
      <c r="E2399" s="41">
        <v>3044</v>
      </c>
      <c r="F2399" s="34">
        <v>8.8699999999999992</v>
      </c>
    </row>
    <row r="2400" spans="1:6" x14ac:dyDescent="0.2">
      <c r="A2400" s="41">
        <v>2</v>
      </c>
      <c r="B2400" s="41">
        <v>119</v>
      </c>
      <c r="C2400" s="50">
        <v>1</v>
      </c>
      <c r="D2400" s="41">
        <v>26</v>
      </c>
      <c r="E2400" s="41">
        <v>2929</v>
      </c>
      <c r="F2400" s="34">
        <v>8.8800000000000008</v>
      </c>
    </row>
    <row r="2401" spans="1:6" x14ac:dyDescent="0.2">
      <c r="A2401" s="41">
        <v>2</v>
      </c>
      <c r="B2401" s="41">
        <v>119</v>
      </c>
      <c r="C2401" s="50">
        <v>1</v>
      </c>
      <c r="D2401" s="41">
        <v>25</v>
      </c>
      <c r="E2401" s="41">
        <v>2839</v>
      </c>
      <c r="F2401" s="34">
        <v>8.81</v>
      </c>
    </row>
    <row r="2402" spans="1:6" x14ac:dyDescent="0.2">
      <c r="A2402" s="41">
        <v>2</v>
      </c>
      <c r="B2402" s="41">
        <v>119</v>
      </c>
      <c r="C2402" s="50">
        <v>1</v>
      </c>
      <c r="D2402" s="41">
        <v>24</v>
      </c>
      <c r="E2402" s="41">
        <v>2760</v>
      </c>
      <c r="F2402" s="34">
        <v>8.6999999999999993</v>
      </c>
    </row>
    <row r="2403" spans="1:6" x14ac:dyDescent="0.2">
      <c r="A2403" s="41">
        <v>2</v>
      </c>
      <c r="B2403" s="41">
        <v>119</v>
      </c>
      <c r="C2403" s="50">
        <v>1</v>
      </c>
      <c r="D2403" s="41">
        <v>23</v>
      </c>
      <c r="E2403" s="41">
        <v>2680</v>
      </c>
      <c r="F2403" s="34">
        <v>8.58</v>
      </c>
    </row>
    <row r="2404" spans="1:6" x14ac:dyDescent="0.2">
      <c r="A2404" s="41">
        <v>2</v>
      </c>
      <c r="B2404" s="41">
        <v>119</v>
      </c>
      <c r="C2404" s="50">
        <v>1</v>
      </c>
      <c r="D2404" s="41">
        <v>22</v>
      </c>
      <c r="E2404" s="41">
        <v>2596</v>
      </c>
      <c r="F2404" s="34">
        <v>8.4700000000000006</v>
      </c>
    </row>
    <row r="2405" spans="1:6" x14ac:dyDescent="0.2">
      <c r="A2405" s="41">
        <v>2</v>
      </c>
      <c r="B2405" s="41">
        <v>119</v>
      </c>
      <c r="C2405" s="50">
        <v>1</v>
      </c>
      <c r="D2405" s="41">
        <v>21</v>
      </c>
      <c r="E2405" s="41">
        <v>2506</v>
      </c>
      <c r="F2405" s="34">
        <v>8.3800000000000008</v>
      </c>
    </row>
    <row r="2406" spans="1:6" x14ac:dyDescent="0.2">
      <c r="A2406" s="41">
        <v>2</v>
      </c>
      <c r="B2406" s="41">
        <v>119</v>
      </c>
      <c r="C2406" s="50">
        <v>1</v>
      </c>
      <c r="D2406" s="41">
        <v>20</v>
      </c>
      <c r="E2406" s="41">
        <v>2411</v>
      </c>
      <c r="F2406" s="34">
        <v>8.2899999999999991</v>
      </c>
    </row>
    <row r="2407" spans="1:6" x14ac:dyDescent="0.2">
      <c r="A2407" s="41">
        <v>2</v>
      </c>
      <c r="B2407" s="41">
        <v>119</v>
      </c>
      <c r="C2407" s="50">
        <v>1</v>
      </c>
      <c r="D2407" s="41">
        <v>19</v>
      </c>
      <c r="E2407" s="41">
        <v>2314</v>
      </c>
      <c r="F2407" s="34">
        <v>8.2100000000000009</v>
      </c>
    </row>
    <row r="2408" spans="1:6" x14ac:dyDescent="0.2">
      <c r="A2408" s="41">
        <v>2</v>
      </c>
      <c r="B2408" s="41">
        <v>119</v>
      </c>
      <c r="C2408" s="50">
        <v>1</v>
      </c>
      <c r="D2408" s="41">
        <v>18</v>
      </c>
      <c r="E2408" s="41">
        <v>2218</v>
      </c>
      <c r="F2408" s="34">
        <v>8.11</v>
      </c>
    </row>
    <row r="2409" spans="1:6" x14ac:dyDescent="0.2">
      <c r="A2409" s="41">
        <v>2</v>
      </c>
      <c r="B2409" s="41">
        <v>119</v>
      </c>
      <c r="C2409" s="50">
        <v>1</v>
      </c>
      <c r="D2409" s="41">
        <v>17</v>
      </c>
      <c r="E2409" s="41">
        <v>2126</v>
      </c>
      <c r="F2409" s="34">
        <v>7.99</v>
      </c>
    </row>
    <row r="2410" spans="1:6" x14ac:dyDescent="0.2">
      <c r="A2410" s="41">
        <v>2</v>
      </c>
      <c r="B2410" s="41">
        <v>119</v>
      </c>
      <c r="C2410" s="50">
        <v>1</v>
      </c>
      <c r="D2410" s="41">
        <v>16</v>
      </c>
      <c r="E2410" s="41">
        <v>2040</v>
      </c>
      <c r="F2410" s="34">
        <v>7.84</v>
      </c>
    </row>
    <row r="2411" spans="1:6" x14ac:dyDescent="0.2">
      <c r="A2411" s="41">
        <v>2</v>
      </c>
      <c r="B2411" s="41">
        <v>119</v>
      </c>
      <c r="C2411" s="50">
        <v>1</v>
      </c>
      <c r="D2411" s="41">
        <v>15</v>
      </c>
      <c r="E2411" s="41">
        <v>1958</v>
      </c>
      <c r="F2411" s="34">
        <v>7.66</v>
      </c>
    </row>
    <row r="2412" spans="1:6" x14ac:dyDescent="0.2">
      <c r="A2412" s="41">
        <v>2</v>
      </c>
      <c r="B2412" s="41">
        <v>119</v>
      </c>
      <c r="C2412" s="50">
        <v>1</v>
      </c>
      <c r="D2412" s="41">
        <v>14</v>
      </c>
      <c r="E2412" s="41">
        <v>1879</v>
      </c>
      <c r="F2412" s="34">
        <v>7.45</v>
      </c>
    </row>
    <row r="2413" spans="1:6" x14ac:dyDescent="0.2">
      <c r="A2413" s="34">
        <v>2</v>
      </c>
      <c r="B2413" s="34">
        <v>118</v>
      </c>
      <c r="C2413" s="34">
        <v>2</v>
      </c>
      <c r="D2413" s="34">
        <v>40</v>
      </c>
      <c r="E2413" s="34">
        <v>0</v>
      </c>
      <c r="F2413" s="34">
        <v>0</v>
      </c>
    </row>
    <row r="2414" spans="1:6" x14ac:dyDescent="0.2">
      <c r="A2414" s="34">
        <v>2</v>
      </c>
      <c r="B2414" s="34">
        <v>118</v>
      </c>
      <c r="C2414" s="34">
        <v>2</v>
      </c>
      <c r="D2414" s="34">
        <f>D2413-1</f>
        <v>39</v>
      </c>
      <c r="E2414" s="34">
        <v>0</v>
      </c>
      <c r="F2414" s="34">
        <v>0</v>
      </c>
    </row>
    <row r="2415" spans="1:6" x14ac:dyDescent="0.2">
      <c r="A2415" s="34">
        <v>2</v>
      </c>
      <c r="B2415" s="34">
        <v>118</v>
      </c>
      <c r="C2415" s="34">
        <v>2</v>
      </c>
      <c r="D2415" s="34">
        <f>D2414-1</f>
        <v>38</v>
      </c>
      <c r="E2415" s="34">
        <v>0</v>
      </c>
      <c r="F2415" s="34">
        <v>0</v>
      </c>
    </row>
    <row r="2416" spans="1:6" x14ac:dyDescent="0.2">
      <c r="A2416" s="34">
        <v>2</v>
      </c>
      <c r="B2416" s="34">
        <v>118</v>
      </c>
      <c r="C2416" s="34">
        <v>2</v>
      </c>
      <c r="D2416" s="34">
        <f>D2415-1</f>
        <v>37</v>
      </c>
      <c r="E2416" s="34">
        <v>0</v>
      </c>
      <c r="F2416" s="34">
        <v>0</v>
      </c>
    </row>
    <row r="2417" spans="1:6" x14ac:dyDescent="0.2">
      <c r="A2417" s="34">
        <v>2</v>
      </c>
      <c r="B2417" s="34">
        <v>118</v>
      </c>
      <c r="C2417" s="34">
        <v>2</v>
      </c>
      <c r="D2417" s="34">
        <f>D2416-1</f>
        <v>36</v>
      </c>
      <c r="E2417" s="34">
        <v>0</v>
      </c>
      <c r="F2417" s="34">
        <v>0</v>
      </c>
    </row>
    <row r="2418" spans="1:6" x14ac:dyDescent="0.2">
      <c r="A2418" s="34">
        <v>2</v>
      </c>
      <c r="B2418" s="34">
        <v>118</v>
      </c>
      <c r="C2418" s="34">
        <v>2</v>
      </c>
      <c r="D2418" s="34">
        <f>D2417-1</f>
        <v>35</v>
      </c>
      <c r="E2418" s="34">
        <v>0</v>
      </c>
      <c r="F2418" s="34">
        <v>0</v>
      </c>
    </row>
    <row r="2419" spans="1:6" x14ac:dyDescent="0.2">
      <c r="A2419" s="34">
        <v>2</v>
      </c>
      <c r="B2419" s="34">
        <v>118</v>
      </c>
      <c r="C2419" s="41">
        <v>2</v>
      </c>
      <c r="D2419" s="41">
        <v>34</v>
      </c>
      <c r="E2419" s="41">
        <v>0</v>
      </c>
      <c r="F2419" s="34">
        <v>0</v>
      </c>
    </row>
    <row r="2420" spans="1:6" x14ac:dyDescent="0.2">
      <c r="A2420" s="34">
        <v>2</v>
      </c>
      <c r="B2420" s="34">
        <v>118</v>
      </c>
      <c r="C2420" s="41">
        <v>2</v>
      </c>
      <c r="D2420" s="41">
        <v>33</v>
      </c>
      <c r="E2420" s="41">
        <v>0</v>
      </c>
      <c r="F2420" s="34">
        <v>0</v>
      </c>
    </row>
    <row r="2421" spans="1:6" x14ac:dyDescent="0.2">
      <c r="A2421" s="34">
        <v>2</v>
      </c>
      <c r="B2421" s="34">
        <v>118</v>
      </c>
      <c r="C2421" s="41">
        <v>2</v>
      </c>
      <c r="D2421" s="41">
        <v>32</v>
      </c>
      <c r="E2421" s="41">
        <v>0</v>
      </c>
      <c r="F2421" s="34">
        <v>0</v>
      </c>
    </row>
    <row r="2422" spans="1:6" x14ac:dyDescent="0.2">
      <c r="A2422" s="34">
        <v>2</v>
      </c>
      <c r="B2422" s="34">
        <v>118</v>
      </c>
      <c r="C2422" s="41">
        <v>2</v>
      </c>
      <c r="D2422" s="41">
        <v>31</v>
      </c>
      <c r="E2422" s="41">
        <v>0</v>
      </c>
      <c r="F2422" s="34">
        <v>0</v>
      </c>
    </row>
    <row r="2423" spans="1:6" x14ac:dyDescent="0.2">
      <c r="A2423" s="41">
        <v>2</v>
      </c>
      <c r="B2423" s="41">
        <v>118</v>
      </c>
      <c r="C2423" s="41">
        <v>2</v>
      </c>
      <c r="D2423" s="41">
        <v>30</v>
      </c>
      <c r="E2423" s="41">
        <v>3819</v>
      </c>
      <c r="F2423" s="34">
        <v>7.86</v>
      </c>
    </row>
    <row r="2424" spans="1:6" x14ac:dyDescent="0.2">
      <c r="A2424" s="41">
        <v>2</v>
      </c>
      <c r="B2424" s="41">
        <v>118</v>
      </c>
      <c r="C2424" s="41">
        <v>2</v>
      </c>
      <c r="D2424" s="41">
        <v>29</v>
      </c>
      <c r="E2424" s="41">
        <v>3493</v>
      </c>
      <c r="F2424" s="34">
        <v>8.3000000000000007</v>
      </c>
    </row>
    <row r="2425" spans="1:6" x14ac:dyDescent="0.2">
      <c r="A2425" s="41">
        <v>2</v>
      </c>
      <c r="B2425" s="41">
        <v>118</v>
      </c>
      <c r="C2425" s="41">
        <v>2</v>
      </c>
      <c r="D2425" s="41">
        <v>28</v>
      </c>
      <c r="E2425" s="41">
        <v>3253</v>
      </c>
      <c r="F2425" s="34">
        <v>8.61</v>
      </c>
    </row>
    <row r="2426" spans="1:6" x14ac:dyDescent="0.2">
      <c r="A2426" s="41">
        <v>2</v>
      </c>
      <c r="B2426" s="41">
        <v>118</v>
      </c>
      <c r="C2426" s="41">
        <v>2</v>
      </c>
      <c r="D2426" s="41">
        <v>27</v>
      </c>
      <c r="E2426" s="41">
        <v>3079</v>
      </c>
      <c r="F2426" s="34">
        <v>8.77</v>
      </c>
    </row>
    <row r="2427" spans="1:6" x14ac:dyDescent="0.2">
      <c r="A2427" s="41">
        <v>2</v>
      </c>
      <c r="B2427" s="41">
        <v>118</v>
      </c>
      <c r="C2427" s="41">
        <v>2</v>
      </c>
      <c r="D2427" s="41">
        <v>26</v>
      </c>
      <c r="E2427" s="41">
        <v>2952</v>
      </c>
      <c r="F2427" s="34">
        <v>8.81</v>
      </c>
    </row>
    <row r="2428" spans="1:6" x14ac:dyDescent="0.2">
      <c r="A2428" s="41">
        <v>2</v>
      </c>
      <c r="B2428" s="41">
        <v>118</v>
      </c>
      <c r="C2428" s="41">
        <v>2</v>
      </c>
      <c r="D2428" s="41">
        <v>25</v>
      </c>
      <c r="E2428" s="41">
        <v>2855</v>
      </c>
      <c r="F2428" s="34">
        <v>8.76</v>
      </c>
    </row>
    <row r="2429" spans="1:6" x14ac:dyDescent="0.2">
      <c r="A2429" s="41">
        <v>2</v>
      </c>
      <c r="B2429" s="41">
        <v>118</v>
      </c>
      <c r="C2429" s="41">
        <v>2</v>
      </c>
      <c r="D2429" s="41">
        <v>24</v>
      </c>
      <c r="E2429" s="41">
        <v>2772</v>
      </c>
      <c r="F2429" s="34">
        <v>8.66</v>
      </c>
    </row>
    <row r="2430" spans="1:6" x14ac:dyDescent="0.2">
      <c r="A2430" s="41">
        <v>2</v>
      </c>
      <c r="B2430" s="41">
        <v>118</v>
      </c>
      <c r="C2430" s="41">
        <v>2</v>
      </c>
      <c r="D2430" s="41">
        <v>23</v>
      </c>
      <c r="E2430" s="41">
        <v>2692</v>
      </c>
      <c r="F2430" s="34">
        <v>8.5399999999999991</v>
      </c>
    </row>
    <row r="2431" spans="1:6" x14ac:dyDescent="0.2">
      <c r="A2431" s="41">
        <v>2</v>
      </c>
      <c r="B2431" s="41">
        <v>118</v>
      </c>
      <c r="C2431" s="41">
        <v>2</v>
      </c>
      <c r="D2431" s="41">
        <v>22</v>
      </c>
      <c r="E2431" s="41">
        <v>2609</v>
      </c>
      <c r="F2431" s="34">
        <v>8.43</v>
      </c>
    </row>
    <row r="2432" spans="1:6" x14ac:dyDescent="0.2">
      <c r="A2432" s="41">
        <v>2</v>
      </c>
      <c r="B2432" s="41">
        <v>118</v>
      </c>
      <c r="C2432" s="41">
        <v>2</v>
      </c>
      <c r="D2432" s="41">
        <v>21</v>
      </c>
      <c r="E2432" s="41">
        <v>2520</v>
      </c>
      <c r="F2432" s="34">
        <v>8.33</v>
      </c>
    </row>
    <row r="2433" spans="1:6" x14ac:dyDescent="0.2">
      <c r="A2433" s="41">
        <v>2</v>
      </c>
      <c r="B2433" s="41">
        <v>118</v>
      </c>
      <c r="C2433" s="41">
        <v>2</v>
      </c>
      <c r="D2433" s="41">
        <v>20</v>
      </c>
      <c r="E2433" s="41">
        <v>2426</v>
      </c>
      <c r="F2433" s="34">
        <v>8.25</v>
      </c>
    </row>
    <row r="2434" spans="1:6" x14ac:dyDescent="0.2">
      <c r="A2434" s="41">
        <v>2</v>
      </c>
      <c r="B2434" s="41">
        <v>118</v>
      </c>
      <c r="C2434" s="41">
        <v>2</v>
      </c>
      <c r="D2434" s="41">
        <v>19</v>
      </c>
      <c r="E2434" s="41">
        <v>2328</v>
      </c>
      <c r="F2434" s="34">
        <v>8.16</v>
      </c>
    </row>
    <row r="2435" spans="1:6" x14ac:dyDescent="0.2">
      <c r="A2435" s="41">
        <v>2</v>
      </c>
      <c r="B2435" s="41">
        <v>118</v>
      </c>
      <c r="C2435" s="41">
        <v>2</v>
      </c>
      <c r="D2435" s="41">
        <v>18</v>
      </c>
      <c r="E2435" s="41">
        <v>2231</v>
      </c>
      <c r="F2435" s="34">
        <v>8.07</v>
      </c>
    </row>
    <row r="2436" spans="1:6" x14ac:dyDescent="0.2">
      <c r="A2436" s="41">
        <v>2</v>
      </c>
      <c r="B2436" s="41">
        <v>118</v>
      </c>
      <c r="C2436" s="41">
        <v>2</v>
      </c>
      <c r="D2436" s="41">
        <v>17</v>
      </c>
      <c r="E2436" s="41">
        <v>2137</v>
      </c>
      <c r="F2436" s="34">
        <v>7.95</v>
      </c>
    </row>
    <row r="2437" spans="1:6" x14ac:dyDescent="0.2">
      <c r="A2437" s="41">
        <v>2</v>
      </c>
      <c r="B2437" s="41">
        <v>118</v>
      </c>
      <c r="C2437" s="41">
        <v>2</v>
      </c>
      <c r="D2437" s="41">
        <v>16</v>
      </c>
      <c r="E2437" s="41">
        <v>2049</v>
      </c>
      <c r="F2437" s="34">
        <v>7.81</v>
      </c>
    </row>
    <row r="2438" spans="1:6" x14ac:dyDescent="0.2">
      <c r="A2438" s="41">
        <v>2</v>
      </c>
      <c r="B2438" s="41">
        <v>118</v>
      </c>
      <c r="C2438" s="50">
        <v>1</v>
      </c>
      <c r="D2438" s="41">
        <v>30</v>
      </c>
      <c r="E2438" s="41">
        <v>3819</v>
      </c>
      <c r="F2438" s="34">
        <v>7.86</v>
      </c>
    </row>
    <row r="2439" spans="1:6" x14ac:dyDescent="0.2">
      <c r="A2439" s="41">
        <v>2</v>
      </c>
      <c r="B2439" s="41">
        <v>118</v>
      </c>
      <c r="C2439" s="50">
        <v>1</v>
      </c>
      <c r="D2439" s="41">
        <v>29</v>
      </c>
      <c r="E2439" s="41">
        <v>3493</v>
      </c>
      <c r="F2439" s="34">
        <v>8.3000000000000007</v>
      </c>
    </row>
    <row r="2440" spans="1:6" x14ac:dyDescent="0.2">
      <c r="A2440" s="41">
        <v>2</v>
      </c>
      <c r="B2440" s="41">
        <v>118</v>
      </c>
      <c r="C2440" s="50">
        <v>1</v>
      </c>
      <c r="D2440" s="41">
        <v>28</v>
      </c>
      <c r="E2440" s="41">
        <v>3253</v>
      </c>
      <c r="F2440" s="34">
        <v>8.61</v>
      </c>
    </row>
    <row r="2441" spans="1:6" x14ac:dyDescent="0.2">
      <c r="A2441" s="41">
        <v>2</v>
      </c>
      <c r="B2441" s="41">
        <v>118</v>
      </c>
      <c r="C2441" s="50">
        <v>1</v>
      </c>
      <c r="D2441" s="41">
        <v>27</v>
      </c>
      <c r="E2441" s="41">
        <v>3079</v>
      </c>
      <c r="F2441" s="34">
        <v>8.77</v>
      </c>
    </row>
    <row r="2442" spans="1:6" x14ac:dyDescent="0.2">
      <c r="A2442" s="41">
        <v>2</v>
      </c>
      <c r="B2442" s="41">
        <v>118</v>
      </c>
      <c r="C2442" s="50">
        <v>1</v>
      </c>
      <c r="D2442" s="41">
        <v>26</v>
      </c>
      <c r="E2442" s="41">
        <v>2952</v>
      </c>
      <c r="F2442" s="34">
        <v>8.81</v>
      </c>
    </row>
    <row r="2443" spans="1:6" x14ac:dyDescent="0.2">
      <c r="A2443" s="41">
        <v>2</v>
      </c>
      <c r="B2443" s="41">
        <v>118</v>
      </c>
      <c r="C2443" s="50">
        <v>1</v>
      </c>
      <c r="D2443" s="41">
        <v>25</v>
      </c>
      <c r="E2443" s="41">
        <v>2855</v>
      </c>
      <c r="F2443" s="34">
        <v>8.76</v>
      </c>
    </row>
    <row r="2444" spans="1:6" x14ac:dyDescent="0.2">
      <c r="A2444" s="41">
        <v>2</v>
      </c>
      <c r="B2444" s="41">
        <v>118</v>
      </c>
      <c r="C2444" s="50">
        <v>1</v>
      </c>
      <c r="D2444" s="41">
        <v>24</v>
      </c>
      <c r="E2444" s="41">
        <v>2772</v>
      </c>
      <c r="F2444" s="34">
        <v>8.66</v>
      </c>
    </row>
    <row r="2445" spans="1:6" x14ac:dyDescent="0.2">
      <c r="A2445" s="41">
        <v>2</v>
      </c>
      <c r="B2445" s="41">
        <v>118</v>
      </c>
      <c r="C2445" s="50">
        <v>1</v>
      </c>
      <c r="D2445" s="41">
        <v>23</v>
      </c>
      <c r="E2445" s="41">
        <v>2692</v>
      </c>
      <c r="F2445" s="34">
        <v>8.5399999999999991</v>
      </c>
    </row>
    <row r="2446" spans="1:6" x14ac:dyDescent="0.2">
      <c r="A2446" s="41">
        <v>2</v>
      </c>
      <c r="B2446" s="41">
        <v>118</v>
      </c>
      <c r="C2446" s="50">
        <v>1</v>
      </c>
      <c r="D2446" s="41">
        <v>22</v>
      </c>
      <c r="E2446" s="41">
        <v>2609</v>
      </c>
      <c r="F2446" s="34">
        <v>8.43</v>
      </c>
    </row>
    <row r="2447" spans="1:6" x14ac:dyDescent="0.2">
      <c r="A2447" s="41">
        <v>2</v>
      </c>
      <c r="B2447" s="41">
        <v>118</v>
      </c>
      <c r="C2447" s="50">
        <v>1</v>
      </c>
      <c r="D2447" s="41">
        <v>21</v>
      </c>
      <c r="E2447" s="41">
        <v>2520</v>
      </c>
      <c r="F2447" s="34">
        <v>8.33</v>
      </c>
    </row>
    <row r="2448" spans="1:6" x14ac:dyDescent="0.2">
      <c r="A2448" s="41">
        <v>2</v>
      </c>
      <c r="B2448" s="41">
        <v>118</v>
      </c>
      <c r="C2448" s="50">
        <v>1</v>
      </c>
      <c r="D2448" s="41">
        <v>20</v>
      </c>
      <c r="E2448" s="41">
        <v>2426</v>
      </c>
      <c r="F2448" s="34">
        <v>8.25</v>
      </c>
    </row>
    <row r="2449" spans="1:6" x14ac:dyDescent="0.2">
      <c r="A2449" s="41">
        <v>2</v>
      </c>
      <c r="B2449" s="41">
        <v>118</v>
      </c>
      <c r="C2449" s="50">
        <v>1</v>
      </c>
      <c r="D2449" s="41">
        <v>19</v>
      </c>
      <c r="E2449" s="41">
        <v>2328</v>
      </c>
      <c r="F2449" s="34">
        <v>8.16</v>
      </c>
    </row>
    <row r="2450" spans="1:6" x14ac:dyDescent="0.2">
      <c r="A2450" s="41">
        <v>2</v>
      </c>
      <c r="B2450" s="41">
        <v>118</v>
      </c>
      <c r="C2450" s="50">
        <v>1</v>
      </c>
      <c r="D2450" s="41">
        <v>18</v>
      </c>
      <c r="E2450" s="41">
        <v>2231</v>
      </c>
      <c r="F2450" s="34">
        <v>8.07</v>
      </c>
    </row>
    <row r="2451" spans="1:6" x14ac:dyDescent="0.2">
      <c r="A2451" s="41">
        <v>2</v>
      </c>
      <c r="B2451" s="41">
        <v>118</v>
      </c>
      <c r="C2451" s="50">
        <v>1</v>
      </c>
      <c r="D2451" s="41">
        <v>17</v>
      </c>
      <c r="E2451" s="41">
        <v>2137</v>
      </c>
      <c r="F2451" s="34">
        <v>7.95</v>
      </c>
    </row>
    <row r="2452" spans="1:6" x14ac:dyDescent="0.2">
      <c r="A2452" s="41">
        <v>2</v>
      </c>
      <c r="B2452" s="41">
        <v>118</v>
      </c>
      <c r="C2452" s="50">
        <v>1</v>
      </c>
      <c r="D2452" s="41">
        <v>16</v>
      </c>
      <c r="E2452" s="41">
        <v>2049</v>
      </c>
      <c r="F2452" s="34">
        <v>7.81</v>
      </c>
    </row>
    <row r="2453" spans="1:6" x14ac:dyDescent="0.2">
      <c r="A2453" s="34">
        <v>2</v>
      </c>
      <c r="B2453" s="34">
        <v>117</v>
      </c>
      <c r="C2453" s="41">
        <v>2</v>
      </c>
      <c r="D2453" s="41">
        <v>35</v>
      </c>
      <c r="E2453" s="41">
        <v>0</v>
      </c>
      <c r="F2453" s="34">
        <v>0</v>
      </c>
    </row>
    <row r="2454" spans="1:6" x14ac:dyDescent="0.2">
      <c r="A2454" s="34">
        <v>2</v>
      </c>
      <c r="B2454" s="34">
        <v>117</v>
      </c>
      <c r="C2454" s="41">
        <v>2</v>
      </c>
      <c r="D2454" s="41">
        <v>34</v>
      </c>
      <c r="E2454" s="41">
        <v>0</v>
      </c>
      <c r="F2454" s="34">
        <v>0</v>
      </c>
    </row>
    <row r="2455" spans="1:6" x14ac:dyDescent="0.2">
      <c r="A2455" s="34">
        <v>2</v>
      </c>
      <c r="B2455" s="34">
        <v>117</v>
      </c>
      <c r="C2455" s="41">
        <v>2</v>
      </c>
      <c r="D2455" s="41">
        <v>33</v>
      </c>
      <c r="E2455" s="41">
        <v>0</v>
      </c>
      <c r="F2455" s="34">
        <v>0</v>
      </c>
    </row>
    <row r="2456" spans="1:6" x14ac:dyDescent="0.2">
      <c r="A2456" s="34">
        <v>2</v>
      </c>
      <c r="B2456" s="34">
        <v>117</v>
      </c>
      <c r="C2456" s="41">
        <v>2</v>
      </c>
      <c r="D2456" s="41">
        <v>32</v>
      </c>
      <c r="E2456" s="41">
        <v>0</v>
      </c>
      <c r="F2456" s="34">
        <v>0</v>
      </c>
    </row>
    <row r="2457" spans="1:6" x14ac:dyDescent="0.2">
      <c r="A2457" s="48">
        <v>2</v>
      </c>
      <c r="B2457" s="34">
        <v>117</v>
      </c>
      <c r="C2457" s="50">
        <v>2</v>
      </c>
      <c r="D2457" s="50">
        <v>31</v>
      </c>
      <c r="E2457" s="50">
        <v>0</v>
      </c>
      <c r="F2457" s="48">
        <v>0</v>
      </c>
    </row>
    <row r="2458" spans="1:6" x14ac:dyDescent="0.2">
      <c r="A2458" s="41">
        <v>2</v>
      </c>
      <c r="B2458" s="41">
        <v>117</v>
      </c>
      <c r="C2458" s="41">
        <v>2</v>
      </c>
      <c r="D2458" s="41">
        <v>30</v>
      </c>
      <c r="E2458" s="41">
        <v>3942</v>
      </c>
      <c r="F2458" s="34">
        <v>7.61</v>
      </c>
    </row>
    <row r="2459" spans="1:6" x14ac:dyDescent="0.2">
      <c r="A2459" s="41">
        <v>2</v>
      </c>
      <c r="B2459" s="41">
        <v>117</v>
      </c>
      <c r="C2459" s="41">
        <v>2</v>
      </c>
      <c r="D2459" s="41">
        <v>29</v>
      </c>
      <c r="E2459" s="41">
        <v>3582</v>
      </c>
      <c r="F2459" s="34">
        <v>8.1</v>
      </c>
    </row>
    <row r="2460" spans="1:6" x14ac:dyDescent="0.2">
      <c r="A2460" s="41">
        <v>2</v>
      </c>
      <c r="B2460" s="41">
        <v>117</v>
      </c>
      <c r="C2460" s="41">
        <v>2</v>
      </c>
      <c r="D2460" s="41">
        <v>28</v>
      </c>
      <c r="E2460" s="41">
        <v>3314</v>
      </c>
      <c r="F2460" s="34">
        <v>8.4499999999999993</v>
      </c>
    </row>
    <row r="2461" spans="1:6" x14ac:dyDescent="0.2">
      <c r="A2461" s="41">
        <v>2</v>
      </c>
      <c r="B2461" s="41">
        <v>117</v>
      </c>
      <c r="C2461" s="41">
        <v>2</v>
      </c>
      <c r="D2461" s="41">
        <v>27</v>
      </c>
      <c r="E2461" s="41">
        <v>3119</v>
      </c>
      <c r="F2461" s="34">
        <v>8.66</v>
      </c>
    </row>
    <row r="2462" spans="1:6" x14ac:dyDescent="0.2">
      <c r="A2462" s="41">
        <v>2</v>
      </c>
      <c r="B2462" s="41">
        <v>117</v>
      </c>
      <c r="C2462" s="41">
        <v>2</v>
      </c>
      <c r="D2462" s="41">
        <v>26</v>
      </c>
      <c r="E2462" s="41">
        <v>2978</v>
      </c>
      <c r="F2462" s="34">
        <v>8.73</v>
      </c>
    </row>
    <row r="2463" spans="1:6" x14ac:dyDescent="0.2">
      <c r="A2463" s="41">
        <v>2</v>
      </c>
      <c r="B2463" s="41">
        <v>117</v>
      </c>
      <c r="C2463" s="41">
        <v>2</v>
      </c>
      <c r="D2463" s="41">
        <v>25</v>
      </c>
      <c r="E2463" s="41">
        <v>2872</v>
      </c>
      <c r="F2463" s="34">
        <v>8.6999999999999993</v>
      </c>
    </row>
    <row r="2464" spans="1:6" x14ac:dyDescent="0.2">
      <c r="A2464" s="41">
        <v>2</v>
      </c>
      <c r="B2464" s="41">
        <v>117</v>
      </c>
      <c r="C2464" s="41">
        <v>2</v>
      </c>
      <c r="D2464" s="41">
        <v>24</v>
      </c>
      <c r="E2464" s="41">
        <v>2785</v>
      </c>
      <c r="F2464" s="34">
        <v>8.6199999999999992</v>
      </c>
    </row>
    <row r="2465" spans="1:6" x14ac:dyDescent="0.2">
      <c r="A2465" s="41">
        <v>2</v>
      </c>
      <c r="B2465" s="41">
        <v>117</v>
      </c>
      <c r="C2465" s="41">
        <v>2</v>
      </c>
      <c r="D2465" s="41">
        <v>23</v>
      </c>
      <c r="E2465" s="41">
        <v>2704</v>
      </c>
      <c r="F2465" s="34">
        <v>8.51</v>
      </c>
    </row>
    <row r="2466" spans="1:6" x14ac:dyDescent="0.2">
      <c r="A2466" s="41">
        <v>2</v>
      </c>
      <c r="B2466" s="41">
        <v>117</v>
      </c>
      <c r="C2466" s="41">
        <v>2</v>
      </c>
      <c r="D2466" s="41">
        <v>22</v>
      </c>
      <c r="E2466" s="41">
        <v>2621</v>
      </c>
      <c r="F2466" s="34">
        <v>8.39</v>
      </c>
    </row>
    <row r="2467" spans="1:6" x14ac:dyDescent="0.2">
      <c r="A2467" s="41">
        <v>2</v>
      </c>
      <c r="B2467" s="41">
        <v>117</v>
      </c>
      <c r="C2467" s="41">
        <v>2</v>
      </c>
      <c r="D2467" s="41">
        <v>21</v>
      </c>
      <c r="E2467" s="41">
        <v>2534</v>
      </c>
      <c r="F2467" s="34">
        <v>8.2899999999999991</v>
      </c>
    </row>
    <row r="2468" spans="1:6" x14ac:dyDescent="0.2">
      <c r="A2468" s="41">
        <v>2</v>
      </c>
      <c r="B2468" s="41">
        <v>117</v>
      </c>
      <c r="C2468" s="41">
        <v>2</v>
      </c>
      <c r="D2468" s="41">
        <v>20</v>
      </c>
      <c r="E2468" s="41">
        <v>2440</v>
      </c>
      <c r="F2468" s="34">
        <v>8.1999999999999993</v>
      </c>
    </row>
    <row r="2469" spans="1:6" x14ac:dyDescent="0.2">
      <c r="A2469" s="41">
        <v>2</v>
      </c>
      <c r="B2469" s="41">
        <v>117</v>
      </c>
      <c r="C2469" s="41">
        <v>2</v>
      </c>
      <c r="D2469" s="41">
        <v>19</v>
      </c>
      <c r="E2469" s="41">
        <v>2343</v>
      </c>
      <c r="F2469" s="34">
        <v>8.11</v>
      </c>
    </row>
    <row r="2470" spans="1:6" x14ac:dyDescent="0.2">
      <c r="A2470" s="34">
        <v>2</v>
      </c>
      <c r="B2470" s="34">
        <v>117</v>
      </c>
      <c r="C2470" s="41">
        <v>2</v>
      </c>
      <c r="D2470" s="41">
        <v>18</v>
      </c>
      <c r="E2470" s="41">
        <v>2245</v>
      </c>
      <c r="F2470" s="34">
        <v>8.02</v>
      </c>
    </row>
    <row r="2471" spans="1:6" x14ac:dyDescent="0.2">
      <c r="A2471" s="34">
        <v>2</v>
      </c>
      <c r="B2471" s="34">
        <v>117</v>
      </c>
      <c r="C2471" s="41">
        <v>2</v>
      </c>
      <c r="D2471" s="41">
        <v>17</v>
      </c>
      <c r="E2471" s="41">
        <v>2149</v>
      </c>
      <c r="F2471" s="34">
        <v>7.91</v>
      </c>
    </row>
    <row r="2472" spans="1:6" x14ac:dyDescent="0.2">
      <c r="A2472" s="34">
        <v>2</v>
      </c>
      <c r="B2472" s="34">
        <v>117</v>
      </c>
      <c r="C2472" s="41">
        <v>2</v>
      </c>
      <c r="D2472" s="41">
        <v>16</v>
      </c>
      <c r="E2472" s="41">
        <v>2058</v>
      </c>
      <c r="F2472" s="34">
        <v>7.77</v>
      </c>
    </row>
    <row r="2473" spans="1:6" x14ac:dyDescent="0.2">
      <c r="A2473" s="34">
        <v>2</v>
      </c>
      <c r="B2473" s="34">
        <v>117</v>
      </c>
      <c r="C2473" s="41">
        <v>2</v>
      </c>
      <c r="D2473" s="41">
        <v>15</v>
      </c>
      <c r="E2473" s="41">
        <v>1972</v>
      </c>
      <c r="F2473" s="34">
        <v>7.61</v>
      </c>
    </row>
    <row r="2474" spans="1:6" x14ac:dyDescent="0.2">
      <c r="A2474" s="41">
        <v>2</v>
      </c>
      <c r="B2474" s="41">
        <v>117</v>
      </c>
      <c r="C2474" s="50">
        <v>1</v>
      </c>
      <c r="D2474" s="41">
        <v>30</v>
      </c>
      <c r="E2474" s="41">
        <v>3942</v>
      </c>
      <c r="F2474" s="34">
        <v>7.61</v>
      </c>
    </row>
    <row r="2475" spans="1:6" x14ac:dyDescent="0.2">
      <c r="A2475" s="41">
        <v>2</v>
      </c>
      <c r="B2475" s="41">
        <v>117</v>
      </c>
      <c r="C2475" s="50">
        <v>1</v>
      </c>
      <c r="D2475" s="41">
        <v>29</v>
      </c>
      <c r="E2475" s="41">
        <v>3582</v>
      </c>
      <c r="F2475" s="34">
        <v>8.1</v>
      </c>
    </row>
    <row r="2476" spans="1:6" x14ac:dyDescent="0.2">
      <c r="A2476" s="41">
        <v>2</v>
      </c>
      <c r="B2476" s="41">
        <v>117</v>
      </c>
      <c r="C2476" s="50">
        <v>1</v>
      </c>
      <c r="D2476" s="41">
        <v>28</v>
      </c>
      <c r="E2476" s="41">
        <v>3314</v>
      </c>
      <c r="F2476" s="34">
        <v>8.4499999999999993</v>
      </c>
    </row>
    <row r="2477" spans="1:6" x14ac:dyDescent="0.2">
      <c r="A2477" s="41">
        <v>2</v>
      </c>
      <c r="B2477" s="41">
        <v>117</v>
      </c>
      <c r="C2477" s="50">
        <v>1</v>
      </c>
      <c r="D2477" s="41">
        <v>27</v>
      </c>
      <c r="E2477" s="41">
        <v>3119</v>
      </c>
      <c r="F2477" s="34">
        <v>8.66</v>
      </c>
    </row>
    <row r="2478" spans="1:6" x14ac:dyDescent="0.2">
      <c r="A2478" s="41">
        <v>2</v>
      </c>
      <c r="B2478" s="41">
        <v>117</v>
      </c>
      <c r="C2478" s="50">
        <v>1</v>
      </c>
      <c r="D2478" s="41">
        <v>26</v>
      </c>
      <c r="E2478" s="41">
        <v>2978</v>
      </c>
      <c r="F2478" s="34">
        <v>8.73</v>
      </c>
    </row>
    <row r="2479" spans="1:6" x14ac:dyDescent="0.2">
      <c r="A2479" s="41">
        <v>2</v>
      </c>
      <c r="B2479" s="41">
        <v>117</v>
      </c>
      <c r="C2479" s="50">
        <v>1</v>
      </c>
      <c r="D2479" s="41">
        <v>25</v>
      </c>
      <c r="E2479" s="41">
        <v>2872</v>
      </c>
      <c r="F2479" s="34">
        <v>8.6999999999999993</v>
      </c>
    </row>
    <row r="2480" spans="1:6" x14ac:dyDescent="0.2">
      <c r="A2480" s="41">
        <v>2</v>
      </c>
      <c r="B2480" s="41">
        <v>117</v>
      </c>
      <c r="C2480" s="50">
        <v>1</v>
      </c>
      <c r="D2480" s="41">
        <v>24</v>
      </c>
      <c r="E2480" s="41">
        <v>2785</v>
      </c>
      <c r="F2480" s="34">
        <v>8.6199999999999992</v>
      </c>
    </row>
    <row r="2481" spans="1:6" x14ac:dyDescent="0.2">
      <c r="A2481" s="41">
        <v>2</v>
      </c>
      <c r="B2481" s="41">
        <v>117</v>
      </c>
      <c r="C2481" s="50">
        <v>1</v>
      </c>
      <c r="D2481" s="41">
        <v>23</v>
      </c>
      <c r="E2481" s="41">
        <v>2704</v>
      </c>
      <c r="F2481" s="34">
        <v>8.51</v>
      </c>
    </row>
    <row r="2482" spans="1:6" x14ac:dyDescent="0.2">
      <c r="A2482" s="41">
        <v>2</v>
      </c>
      <c r="B2482" s="41">
        <v>117</v>
      </c>
      <c r="C2482" s="50">
        <v>1</v>
      </c>
      <c r="D2482" s="41">
        <v>22</v>
      </c>
      <c r="E2482" s="41">
        <v>2621</v>
      </c>
      <c r="F2482" s="34">
        <v>8.39</v>
      </c>
    </row>
    <row r="2483" spans="1:6" x14ac:dyDescent="0.2">
      <c r="A2483" s="41">
        <v>2</v>
      </c>
      <c r="B2483" s="41">
        <v>117</v>
      </c>
      <c r="C2483" s="50">
        <v>1</v>
      </c>
      <c r="D2483" s="41">
        <v>21</v>
      </c>
      <c r="E2483" s="41">
        <v>2534</v>
      </c>
      <c r="F2483" s="34">
        <v>8.2899999999999991</v>
      </c>
    </row>
    <row r="2484" spans="1:6" x14ac:dyDescent="0.2">
      <c r="A2484" s="41">
        <v>2</v>
      </c>
      <c r="B2484" s="41">
        <v>117</v>
      </c>
      <c r="C2484" s="50">
        <v>1</v>
      </c>
      <c r="D2484" s="41">
        <v>20</v>
      </c>
      <c r="E2484" s="41">
        <v>2440</v>
      </c>
      <c r="F2484" s="34">
        <v>8.1999999999999993</v>
      </c>
    </row>
    <row r="2485" spans="1:6" x14ac:dyDescent="0.2">
      <c r="A2485" s="41">
        <v>2</v>
      </c>
      <c r="B2485" s="41">
        <v>117</v>
      </c>
      <c r="C2485" s="50">
        <v>1</v>
      </c>
      <c r="D2485" s="41">
        <v>19</v>
      </c>
      <c r="E2485" s="41">
        <v>2343</v>
      </c>
      <c r="F2485" s="34">
        <v>8.11</v>
      </c>
    </row>
    <row r="2486" spans="1:6" x14ac:dyDescent="0.2">
      <c r="A2486" s="34">
        <v>2</v>
      </c>
      <c r="B2486" s="34">
        <v>117</v>
      </c>
      <c r="C2486" s="34">
        <v>1</v>
      </c>
      <c r="D2486" s="34">
        <v>18</v>
      </c>
      <c r="E2486" s="34">
        <v>2245</v>
      </c>
      <c r="F2486" s="34">
        <v>8.02</v>
      </c>
    </row>
    <row r="2487" spans="1:6" x14ac:dyDescent="0.2">
      <c r="A2487" s="34">
        <v>2</v>
      </c>
      <c r="B2487" s="34">
        <v>117</v>
      </c>
      <c r="C2487" s="34">
        <v>1</v>
      </c>
      <c r="D2487" s="34">
        <v>17</v>
      </c>
      <c r="E2487" s="34">
        <v>2149</v>
      </c>
      <c r="F2487" s="34">
        <v>7.91</v>
      </c>
    </row>
    <row r="2488" spans="1:6" x14ac:dyDescent="0.2">
      <c r="A2488" s="34">
        <v>2</v>
      </c>
      <c r="B2488" s="34">
        <v>117</v>
      </c>
      <c r="C2488" s="34">
        <v>1</v>
      </c>
      <c r="D2488" s="34">
        <v>16</v>
      </c>
      <c r="E2488" s="34">
        <v>2058</v>
      </c>
      <c r="F2488" s="34">
        <v>7.77</v>
      </c>
    </row>
    <row r="2489" spans="1:6" x14ac:dyDescent="0.2">
      <c r="A2489" s="34">
        <v>2</v>
      </c>
      <c r="B2489" s="34">
        <v>116</v>
      </c>
      <c r="C2489" s="41">
        <v>2</v>
      </c>
      <c r="D2489" s="41">
        <v>35</v>
      </c>
      <c r="E2489" s="41">
        <v>0</v>
      </c>
      <c r="F2489" s="34">
        <v>0</v>
      </c>
    </row>
    <row r="2490" spans="1:6" x14ac:dyDescent="0.2">
      <c r="A2490" s="34">
        <v>2</v>
      </c>
      <c r="B2490" s="34">
        <v>116</v>
      </c>
      <c r="C2490" s="41">
        <v>2</v>
      </c>
      <c r="D2490" s="41">
        <v>34</v>
      </c>
      <c r="E2490" s="41">
        <v>0</v>
      </c>
      <c r="F2490" s="34">
        <v>0</v>
      </c>
    </row>
    <row r="2491" spans="1:6" x14ac:dyDescent="0.2">
      <c r="A2491" s="34">
        <v>2</v>
      </c>
      <c r="B2491" s="34">
        <v>116</v>
      </c>
      <c r="C2491" s="41">
        <v>2</v>
      </c>
      <c r="D2491" s="41">
        <v>33</v>
      </c>
      <c r="E2491" s="41">
        <v>0</v>
      </c>
      <c r="F2491" s="34">
        <v>0</v>
      </c>
    </row>
    <row r="2492" spans="1:6" x14ac:dyDescent="0.2">
      <c r="A2492" s="34">
        <v>2</v>
      </c>
      <c r="B2492" s="34">
        <v>116</v>
      </c>
      <c r="C2492" s="41">
        <v>2</v>
      </c>
      <c r="D2492" s="41">
        <v>32</v>
      </c>
      <c r="E2492" s="41">
        <v>0</v>
      </c>
      <c r="F2492" s="34">
        <v>0</v>
      </c>
    </row>
    <row r="2493" spans="1:6" x14ac:dyDescent="0.2">
      <c r="A2493" s="34">
        <v>2</v>
      </c>
      <c r="B2493" s="34">
        <v>116</v>
      </c>
      <c r="C2493" s="41">
        <v>2</v>
      </c>
      <c r="D2493" s="41">
        <v>31</v>
      </c>
      <c r="E2493" s="41">
        <v>0</v>
      </c>
      <c r="F2493" s="34">
        <v>0</v>
      </c>
    </row>
    <row r="2494" spans="1:6" x14ac:dyDescent="0.2">
      <c r="A2494" s="34">
        <v>2</v>
      </c>
      <c r="B2494" s="34">
        <v>116</v>
      </c>
      <c r="C2494" s="41">
        <v>2</v>
      </c>
      <c r="D2494" s="41">
        <v>30</v>
      </c>
      <c r="E2494" s="41">
        <v>0</v>
      </c>
      <c r="F2494" s="34">
        <v>0</v>
      </c>
    </row>
    <row r="2495" spans="1:6" x14ac:dyDescent="0.2">
      <c r="A2495" s="34">
        <v>2</v>
      </c>
      <c r="B2495" s="34">
        <v>116</v>
      </c>
      <c r="C2495" s="41">
        <v>2</v>
      </c>
      <c r="D2495" s="41">
        <v>29</v>
      </c>
      <c r="E2495" s="41">
        <v>3681</v>
      </c>
      <c r="F2495" s="34">
        <v>7.88</v>
      </c>
    </row>
    <row r="2496" spans="1:6" x14ac:dyDescent="0.2">
      <c r="A2496" s="34">
        <v>2</v>
      </c>
      <c r="B2496" s="34">
        <v>116</v>
      </c>
      <c r="C2496" s="41">
        <v>2</v>
      </c>
      <c r="D2496" s="41">
        <v>28</v>
      </c>
      <c r="E2496" s="41">
        <v>3385</v>
      </c>
      <c r="F2496" s="34">
        <v>8.27</v>
      </c>
    </row>
    <row r="2497" spans="1:6" x14ac:dyDescent="0.2">
      <c r="A2497" s="34">
        <v>2</v>
      </c>
      <c r="B2497" s="34">
        <v>116</v>
      </c>
      <c r="C2497" s="41">
        <v>2</v>
      </c>
      <c r="D2497" s="41">
        <v>27</v>
      </c>
      <c r="E2497" s="41">
        <v>3167</v>
      </c>
      <c r="F2497" s="34">
        <v>8.5299999999999994</v>
      </c>
    </row>
    <row r="2498" spans="1:6" x14ac:dyDescent="0.2">
      <c r="A2498" s="34">
        <v>2</v>
      </c>
      <c r="B2498" s="34">
        <v>116</v>
      </c>
      <c r="C2498" s="41">
        <v>2</v>
      </c>
      <c r="D2498" s="41">
        <v>26</v>
      </c>
      <c r="E2498" s="41">
        <v>3009</v>
      </c>
      <c r="F2498" s="34">
        <v>8.64</v>
      </c>
    </row>
    <row r="2499" spans="1:6" x14ac:dyDescent="0.2">
      <c r="A2499" s="34">
        <v>2</v>
      </c>
      <c r="B2499" s="34">
        <v>116</v>
      </c>
      <c r="C2499" s="41">
        <v>2</v>
      </c>
      <c r="D2499" s="41">
        <v>25</v>
      </c>
      <c r="E2499" s="41">
        <v>2892</v>
      </c>
      <c r="F2499" s="34">
        <v>8.65</v>
      </c>
    </row>
    <row r="2500" spans="1:6" x14ac:dyDescent="0.2">
      <c r="A2500" s="34">
        <v>2</v>
      </c>
      <c r="B2500" s="34">
        <v>116</v>
      </c>
      <c r="C2500" s="41">
        <v>2</v>
      </c>
      <c r="D2500" s="41">
        <v>24</v>
      </c>
      <c r="E2500" s="41">
        <v>2799</v>
      </c>
      <c r="F2500" s="34">
        <v>8.57</v>
      </c>
    </row>
    <row r="2501" spans="1:6" x14ac:dyDescent="0.2">
      <c r="A2501" s="34">
        <v>2</v>
      </c>
      <c r="B2501" s="34">
        <v>116</v>
      </c>
      <c r="C2501" s="41">
        <v>2</v>
      </c>
      <c r="D2501" s="41">
        <v>23</v>
      </c>
      <c r="E2501" s="41">
        <v>2716</v>
      </c>
      <c r="F2501" s="34">
        <v>8.4700000000000006</v>
      </c>
    </row>
    <row r="2502" spans="1:6" x14ac:dyDescent="0.2">
      <c r="A2502" s="34">
        <v>2</v>
      </c>
      <c r="B2502" s="34">
        <v>116</v>
      </c>
      <c r="C2502" s="41">
        <v>2</v>
      </c>
      <c r="D2502" s="41">
        <v>22</v>
      </c>
      <c r="E2502" s="41">
        <v>2633</v>
      </c>
      <c r="F2502" s="34">
        <v>8.35</v>
      </c>
    </row>
    <row r="2503" spans="1:6" x14ac:dyDescent="0.2">
      <c r="A2503" s="34">
        <v>2</v>
      </c>
      <c r="B2503" s="34">
        <v>116</v>
      </c>
      <c r="C2503" s="41">
        <v>2</v>
      </c>
      <c r="D2503" s="41">
        <v>21</v>
      </c>
      <c r="E2503" s="41">
        <v>2547</v>
      </c>
      <c r="F2503" s="34">
        <v>8.25</v>
      </c>
    </row>
    <row r="2504" spans="1:6" x14ac:dyDescent="0.2">
      <c r="A2504" s="34">
        <v>2</v>
      </c>
      <c r="B2504" s="34">
        <v>116</v>
      </c>
      <c r="C2504" s="41">
        <v>2</v>
      </c>
      <c r="D2504" s="41">
        <v>20</v>
      </c>
      <c r="E2504" s="41">
        <v>2455</v>
      </c>
      <c r="F2504" s="34">
        <v>8.15</v>
      </c>
    </row>
    <row r="2505" spans="1:6" x14ac:dyDescent="0.2">
      <c r="A2505" s="34">
        <v>2</v>
      </c>
      <c r="B2505" s="34">
        <v>116</v>
      </c>
      <c r="C2505" s="41">
        <v>2</v>
      </c>
      <c r="D2505" s="41">
        <v>19</v>
      </c>
      <c r="E2505" s="41">
        <v>2358</v>
      </c>
      <c r="F2505" s="34">
        <v>8.06</v>
      </c>
    </row>
    <row r="2506" spans="1:6" x14ac:dyDescent="0.2">
      <c r="A2506" s="34">
        <v>2</v>
      </c>
      <c r="B2506" s="34">
        <v>116</v>
      </c>
      <c r="C2506" s="41">
        <v>2</v>
      </c>
      <c r="D2506" s="41">
        <v>18</v>
      </c>
      <c r="E2506" s="41">
        <v>2260</v>
      </c>
      <c r="F2506" s="34">
        <v>7.97</v>
      </c>
    </row>
    <row r="2507" spans="1:6" x14ac:dyDescent="0.2">
      <c r="A2507" s="34">
        <v>2</v>
      </c>
      <c r="B2507" s="34">
        <v>116</v>
      </c>
      <c r="C2507" s="41">
        <v>2</v>
      </c>
      <c r="D2507" s="41">
        <v>17</v>
      </c>
      <c r="E2507" s="41">
        <v>2162</v>
      </c>
      <c r="F2507" s="34">
        <v>7.86</v>
      </c>
    </row>
    <row r="2508" spans="1:6" x14ac:dyDescent="0.2">
      <c r="A2508" s="34">
        <v>2</v>
      </c>
      <c r="B2508" s="34">
        <v>116</v>
      </c>
      <c r="C2508" s="41">
        <v>2</v>
      </c>
      <c r="D2508" s="41">
        <v>16</v>
      </c>
      <c r="E2508" s="41">
        <v>2068</v>
      </c>
      <c r="F2508" s="34">
        <v>7.74</v>
      </c>
    </row>
    <row r="2509" spans="1:6" x14ac:dyDescent="0.2">
      <c r="A2509" s="34">
        <v>2</v>
      </c>
      <c r="B2509" s="34">
        <v>116</v>
      </c>
      <c r="C2509" s="41">
        <v>1</v>
      </c>
      <c r="D2509" s="41">
        <v>29</v>
      </c>
      <c r="E2509" s="41">
        <v>3681</v>
      </c>
      <c r="F2509" s="34">
        <v>7.88</v>
      </c>
    </row>
    <row r="2510" spans="1:6" x14ac:dyDescent="0.2">
      <c r="A2510" s="34">
        <v>2</v>
      </c>
      <c r="B2510" s="34">
        <v>116</v>
      </c>
      <c r="C2510" s="41">
        <v>1</v>
      </c>
      <c r="D2510" s="41">
        <v>28</v>
      </c>
      <c r="E2510" s="41">
        <v>3385</v>
      </c>
      <c r="F2510" s="34">
        <v>8.27</v>
      </c>
    </row>
    <row r="2511" spans="1:6" x14ac:dyDescent="0.2">
      <c r="A2511" s="34">
        <v>2</v>
      </c>
      <c r="B2511" s="34">
        <v>116</v>
      </c>
      <c r="C2511" s="41">
        <v>1</v>
      </c>
      <c r="D2511" s="41">
        <f t="shared" ref="D2511:D2517" si="32">D2510-1</f>
        <v>27</v>
      </c>
      <c r="E2511" s="41">
        <v>3167</v>
      </c>
      <c r="F2511" s="34">
        <v>8.5299999999999994</v>
      </c>
    </row>
    <row r="2512" spans="1:6" x14ac:dyDescent="0.2">
      <c r="A2512" s="34">
        <v>2</v>
      </c>
      <c r="B2512" s="34">
        <v>116</v>
      </c>
      <c r="C2512" s="41">
        <v>1</v>
      </c>
      <c r="D2512" s="41">
        <f t="shared" si="32"/>
        <v>26</v>
      </c>
      <c r="E2512" s="41">
        <v>3009</v>
      </c>
      <c r="F2512" s="34">
        <v>8.64</v>
      </c>
    </row>
    <row r="2513" spans="1:6" x14ac:dyDescent="0.2">
      <c r="A2513" s="34">
        <v>2</v>
      </c>
      <c r="B2513" s="34">
        <v>116</v>
      </c>
      <c r="C2513" s="41">
        <v>1</v>
      </c>
      <c r="D2513" s="41">
        <f t="shared" si="32"/>
        <v>25</v>
      </c>
      <c r="E2513" s="41">
        <v>2892</v>
      </c>
      <c r="F2513" s="34">
        <v>8.65</v>
      </c>
    </row>
    <row r="2514" spans="1:6" x14ac:dyDescent="0.2">
      <c r="A2514" s="34">
        <v>2</v>
      </c>
      <c r="B2514" s="34">
        <v>116</v>
      </c>
      <c r="C2514" s="41">
        <v>1</v>
      </c>
      <c r="D2514" s="41">
        <f t="shared" si="32"/>
        <v>24</v>
      </c>
      <c r="E2514" s="41">
        <v>2799</v>
      </c>
      <c r="F2514" s="34">
        <v>8.57</v>
      </c>
    </row>
    <row r="2515" spans="1:6" x14ac:dyDescent="0.2">
      <c r="A2515" s="34">
        <v>2</v>
      </c>
      <c r="B2515" s="34">
        <v>116</v>
      </c>
      <c r="C2515" s="41">
        <v>1</v>
      </c>
      <c r="D2515" s="41">
        <f t="shared" si="32"/>
        <v>23</v>
      </c>
      <c r="E2515" s="41">
        <v>2716</v>
      </c>
      <c r="F2515" s="34">
        <v>8.4700000000000006</v>
      </c>
    </row>
    <row r="2516" spans="1:6" x14ac:dyDescent="0.2">
      <c r="A2516" s="34">
        <v>2</v>
      </c>
      <c r="B2516" s="34">
        <v>116</v>
      </c>
      <c r="C2516" s="41">
        <v>1</v>
      </c>
      <c r="D2516" s="41">
        <f t="shared" si="32"/>
        <v>22</v>
      </c>
      <c r="E2516" s="41">
        <v>2633</v>
      </c>
      <c r="F2516" s="34">
        <v>8.35</v>
      </c>
    </row>
    <row r="2517" spans="1:6" x14ac:dyDescent="0.2">
      <c r="A2517" s="34">
        <v>2</v>
      </c>
      <c r="B2517" s="34">
        <v>116</v>
      </c>
      <c r="C2517" s="41">
        <v>1</v>
      </c>
      <c r="D2517" s="41">
        <f t="shared" si="32"/>
        <v>21</v>
      </c>
      <c r="E2517" s="41">
        <v>2547</v>
      </c>
      <c r="F2517" s="34">
        <v>8.25</v>
      </c>
    </row>
    <row r="2518" spans="1:6" x14ac:dyDescent="0.2">
      <c r="A2518" s="34">
        <v>2</v>
      </c>
      <c r="B2518" s="34">
        <v>116</v>
      </c>
      <c r="C2518" s="34">
        <v>1</v>
      </c>
      <c r="D2518" s="34">
        <v>20</v>
      </c>
      <c r="E2518" s="34">
        <v>2455</v>
      </c>
      <c r="F2518" s="34">
        <v>8.15</v>
      </c>
    </row>
    <row r="2519" spans="1:6" x14ac:dyDescent="0.2">
      <c r="A2519" s="34">
        <v>2</v>
      </c>
      <c r="B2519" s="34">
        <v>116</v>
      </c>
      <c r="C2519" s="34">
        <v>1</v>
      </c>
      <c r="D2519" s="34">
        <v>19</v>
      </c>
      <c r="E2519" s="34">
        <v>2358</v>
      </c>
      <c r="F2519" s="34">
        <v>8.06</v>
      </c>
    </row>
    <row r="2520" spans="1:6" x14ac:dyDescent="0.2">
      <c r="A2520" s="34">
        <v>2</v>
      </c>
      <c r="B2520" s="34">
        <v>116</v>
      </c>
      <c r="C2520" s="34">
        <v>1</v>
      </c>
      <c r="D2520" s="34">
        <v>18</v>
      </c>
      <c r="E2520" s="34">
        <v>2260</v>
      </c>
      <c r="F2520" s="34">
        <v>7.97</v>
      </c>
    </row>
    <row r="2521" spans="1:6" x14ac:dyDescent="0.2">
      <c r="A2521" s="34">
        <v>2</v>
      </c>
      <c r="B2521" s="34">
        <v>116</v>
      </c>
      <c r="C2521" s="34">
        <v>1</v>
      </c>
      <c r="D2521" s="34">
        <v>17</v>
      </c>
      <c r="E2521" s="34">
        <v>2162</v>
      </c>
      <c r="F2521" s="34">
        <v>7.86</v>
      </c>
    </row>
    <row r="2522" spans="1:6" x14ac:dyDescent="0.2">
      <c r="A2522" s="34">
        <v>2</v>
      </c>
      <c r="B2522" s="34">
        <v>116</v>
      </c>
      <c r="C2522" s="34">
        <v>1</v>
      </c>
      <c r="D2522" s="34">
        <v>16</v>
      </c>
      <c r="E2522" s="34">
        <v>2068</v>
      </c>
      <c r="F2522" s="34">
        <v>7.74</v>
      </c>
    </row>
    <row r="2523" spans="1:6" x14ac:dyDescent="0.2">
      <c r="A2523" s="34">
        <v>2</v>
      </c>
      <c r="B2523" s="34">
        <v>116</v>
      </c>
      <c r="C2523" s="34">
        <v>1</v>
      </c>
      <c r="D2523" s="34">
        <v>15</v>
      </c>
      <c r="E2523" s="34">
        <v>1979</v>
      </c>
      <c r="F2523" s="34">
        <v>7.58</v>
      </c>
    </row>
    <row r="2524" spans="1:6" x14ac:dyDescent="0.2">
      <c r="A2524" s="34">
        <v>2</v>
      </c>
      <c r="B2524" s="34">
        <v>116</v>
      </c>
      <c r="C2524" s="34">
        <v>1</v>
      </c>
      <c r="D2524" s="34">
        <v>14</v>
      </c>
      <c r="E2524" s="34">
        <v>1894</v>
      </c>
      <c r="F2524" s="34">
        <v>7.39</v>
      </c>
    </row>
    <row r="2525" spans="1:6" x14ac:dyDescent="0.2">
      <c r="A2525" s="34">
        <v>2</v>
      </c>
      <c r="B2525" s="34">
        <v>116</v>
      </c>
      <c r="C2525" s="34">
        <v>1</v>
      </c>
      <c r="D2525" s="34">
        <v>13</v>
      </c>
      <c r="E2525" s="34">
        <v>1811</v>
      </c>
      <c r="F2525" s="34">
        <v>7.18</v>
      </c>
    </row>
    <row r="2526" spans="1:6" x14ac:dyDescent="0.2">
      <c r="A2526" s="34">
        <v>2</v>
      </c>
      <c r="B2526" s="34">
        <v>116</v>
      </c>
      <c r="C2526" s="34">
        <v>1</v>
      </c>
      <c r="D2526" s="34">
        <v>12</v>
      </c>
      <c r="E2526" s="34">
        <v>1727</v>
      </c>
      <c r="F2526" s="34">
        <v>6.95</v>
      </c>
    </row>
    <row r="2527" spans="1:6" x14ac:dyDescent="0.2">
      <c r="A2527" s="34">
        <v>2</v>
      </c>
      <c r="B2527" s="34">
        <v>115</v>
      </c>
      <c r="C2527" s="34">
        <v>2</v>
      </c>
      <c r="D2527" s="34">
        <v>40</v>
      </c>
      <c r="E2527" s="34">
        <v>0</v>
      </c>
      <c r="F2527" s="34">
        <v>0</v>
      </c>
    </row>
    <row r="2528" spans="1:6" x14ac:dyDescent="0.2">
      <c r="A2528" s="34">
        <v>2</v>
      </c>
      <c r="B2528" s="34">
        <v>115</v>
      </c>
      <c r="C2528" s="34">
        <v>2</v>
      </c>
      <c r="D2528" s="34">
        <f>D2527-1</f>
        <v>39</v>
      </c>
      <c r="E2528" s="34">
        <v>0</v>
      </c>
      <c r="F2528" s="34">
        <v>0</v>
      </c>
    </row>
    <row r="2529" spans="1:6" x14ac:dyDescent="0.2">
      <c r="A2529" s="34">
        <v>2</v>
      </c>
      <c r="B2529" s="34">
        <v>115</v>
      </c>
      <c r="C2529" s="34">
        <v>2</v>
      </c>
      <c r="D2529" s="34">
        <f>D2528-1</f>
        <v>38</v>
      </c>
      <c r="E2529" s="34">
        <v>0</v>
      </c>
      <c r="F2529" s="34">
        <v>0</v>
      </c>
    </row>
    <row r="2530" spans="1:6" x14ac:dyDescent="0.2">
      <c r="A2530" s="34">
        <v>2</v>
      </c>
      <c r="B2530" s="34">
        <v>115</v>
      </c>
      <c r="C2530" s="34">
        <v>2</v>
      </c>
      <c r="D2530" s="34">
        <f>D2529-1</f>
        <v>37</v>
      </c>
      <c r="E2530" s="34">
        <v>0</v>
      </c>
      <c r="F2530" s="34">
        <v>0</v>
      </c>
    </row>
    <row r="2531" spans="1:6" x14ac:dyDescent="0.2">
      <c r="A2531" s="34">
        <v>2</v>
      </c>
      <c r="B2531" s="34">
        <v>115</v>
      </c>
      <c r="C2531" s="34">
        <v>2</v>
      </c>
      <c r="D2531" s="34">
        <f>D2530-1</f>
        <v>36</v>
      </c>
      <c r="E2531" s="34">
        <v>0</v>
      </c>
      <c r="F2531" s="34">
        <v>0</v>
      </c>
    </row>
    <row r="2532" spans="1:6" x14ac:dyDescent="0.2">
      <c r="A2532" s="34">
        <v>2</v>
      </c>
      <c r="B2532" s="34">
        <v>115</v>
      </c>
      <c r="C2532" s="41">
        <v>2</v>
      </c>
      <c r="D2532" s="41">
        <v>35</v>
      </c>
      <c r="E2532" s="41">
        <v>0</v>
      </c>
      <c r="F2532" s="34">
        <v>0</v>
      </c>
    </row>
    <row r="2533" spans="1:6" x14ac:dyDescent="0.2">
      <c r="A2533" s="34">
        <v>2</v>
      </c>
      <c r="B2533" s="34">
        <v>115</v>
      </c>
      <c r="C2533" s="41">
        <v>2</v>
      </c>
      <c r="D2533" s="41">
        <v>34</v>
      </c>
      <c r="E2533" s="41">
        <v>0</v>
      </c>
      <c r="F2533" s="34">
        <v>0</v>
      </c>
    </row>
    <row r="2534" spans="1:6" x14ac:dyDescent="0.2">
      <c r="A2534" s="34">
        <v>2</v>
      </c>
      <c r="B2534" s="34">
        <v>115</v>
      </c>
      <c r="C2534" s="41">
        <v>2</v>
      </c>
      <c r="D2534" s="41">
        <v>33</v>
      </c>
      <c r="E2534" s="41">
        <v>0</v>
      </c>
      <c r="F2534" s="34">
        <v>0</v>
      </c>
    </row>
    <row r="2535" spans="1:6" x14ac:dyDescent="0.2">
      <c r="A2535" s="34">
        <v>2</v>
      </c>
      <c r="B2535" s="34">
        <v>115</v>
      </c>
      <c r="C2535" s="41">
        <v>2</v>
      </c>
      <c r="D2535" s="41">
        <v>32</v>
      </c>
      <c r="E2535" s="41">
        <v>0</v>
      </c>
      <c r="F2535" s="34">
        <v>0</v>
      </c>
    </row>
    <row r="2536" spans="1:6" x14ac:dyDescent="0.2">
      <c r="A2536" s="41">
        <v>2</v>
      </c>
      <c r="B2536" s="41">
        <v>115</v>
      </c>
      <c r="C2536" s="41">
        <v>2</v>
      </c>
      <c r="D2536" s="41">
        <v>31</v>
      </c>
      <c r="E2536" s="41">
        <v>0</v>
      </c>
      <c r="F2536" s="34">
        <v>0</v>
      </c>
    </row>
    <row r="2537" spans="1:6" x14ac:dyDescent="0.2">
      <c r="A2537" s="41">
        <v>2</v>
      </c>
      <c r="B2537" s="41">
        <v>115</v>
      </c>
      <c r="C2537" s="41">
        <v>2</v>
      </c>
      <c r="D2537" s="41">
        <v>30</v>
      </c>
      <c r="E2537" s="41">
        <v>0</v>
      </c>
      <c r="F2537" s="34">
        <v>0</v>
      </c>
    </row>
    <row r="2538" spans="1:6" x14ac:dyDescent="0.2">
      <c r="A2538" s="41">
        <v>2</v>
      </c>
      <c r="B2538" s="41">
        <v>115</v>
      </c>
      <c r="C2538" s="41">
        <v>2</v>
      </c>
      <c r="D2538" s="41">
        <v>29</v>
      </c>
      <c r="E2538" s="41">
        <v>3792</v>
      </c>
      <c r="F2538" s="34">
        <v>7.65</v>
      </c>
    </row>
    <row r="2539" spans="1:6" x14ac:dyDescent="0.2">
      <c r="A2539" s="41">
        <v>2</v>
      </c>
      <c r="B2539" s="41">
        <v>115</v>
      </c>
      <c r="C2539" s="41">
        <v>2</v>
      </c>
      <c r="D2539" s="41">
        <v>28</v>
      </c>
      <c r="E2539" s="41">
        <v>3465</v>
      </c>
      <c r="F2539" s="34">
        <v>8.08</v>
      </c>
    </row>
    <row r="2540" spans="1:6" x14ac:dyDescent="0.2">
      <c r="A2540" s="41">
        <v>2</v>
      </c>
      <c r="B2540" s="41">
        <v>115</v>
      </c>
      <c r="C2540" s="41">
        <v>2</v>
      </c>
      <c r="D2540" s="41">
        <v>27</v>
      </c>
      <c r="E2540" s="41">
        <v>3222</v>
      </c>
      <c r="F2540" s="34">
        <v>8.3800000000000008</v>
      </c>
    </row>
    <row r="2541" spans="1:6" x14ac:dyDescent="0.2">
      <c r="A2541" s="41">
        <v>2</v>
      </c>
      <c r="B2541" s="41">
        <v>115</v>
      </c>
      <c r="C2541" s="41">
        <v>2</v>
      </c>
      <c r="D2541" s="41">
        <v>26</v>
      </c>
      <c r="E2541" s="41">
        <v>3045</v>
      </c>
      <c r="F2541" s="34">
        <v>8.5399999999999991</v>
      </c>
    </row>
    <row r="2542" spans="1:6" x14ac:dyDescent="0.2">
      <c r="A2542" s="41">
        <v>2</v>
      </c>
      <c r="B2542" s="41">
        <v>115</v>
      </c>
      <c r="C2542" s="41">
        <v>2</v>
      </c>
      <c r="D2542" s="41">
        <v>25</v>
      </c>
      <c r="E2542" s="41">
        <v>2915</v>
      </c>
      <c r="F2542" s="34">
        <v>8.58</v>
      </c>
    </row>
    <row r="2543" spans="1:6" x14ac:dyDescent="0.2">
      <c r="A2543" s="41">
        <v>2</v>
      </c>
      <c r="B2543" s="41">
        <v>115</v>
      </c>
      <c r="C2543" s="41">
        <v>2</v>
      </c>
      <c r="D2543" s="41">
        <v>24</v>
      </c>
      <c r="E2543" s="41">
        <v>2814</v>
      </c>
      <c r="F2543" s="34">
        <v>8.5299999999999994</v>
      </c>
    </row>
    <row r="2544" spans="1:6" x14ac:dyDescent="0.2">
      <c r="A2544" s="41">
        <v>2</v>
      </c>
      <c r="B2544" s="41">
        <v>115</v>
      </c>
      <c r="C2544" s="41">
        <v>2</v>
      </c>
      <c r="D2544" s="41">
        <v>23</v>
      </c>
      <c r="E2544" s="41">
        <v>2727</v>
      </c>
      <c r="F2544" s="34">
        <v>8.43</v>
      </c>
    </row>
    <row r="2545" spans="1:6" x14ac:dyDescent="0.2">
      <c r="A2545" s="41">
        <v>2</v>
      </c>
      <c r="B2545" s="41">
        <v>115</v>
      </c>
      <c r="C2545" s="41">
        <v>2</v>
      </c>
      <c r="D2545" s="41">
        <v>22</v>
      </c>
      <c r="E2545" s="41">
        <v>2644</v>
      </c>
      <c r="F2545" s="34">
        <v>8.32</v>
      </c>
    </row>
    <row r="2546" spans="1:6" x14ac:dyDescent="0.2">
      <c r="A2546" s="41">
        <v>2</v>
      </c>
      <c r="B2546" s="41">
        <v>115</v>
      </c>
      <c r="C2546" s="41">
        <v>2</v>
      </c>
      <c r="D2546" s="41">
        <v>21</v>
      </c>
      <c r="E2546" s="41">
        <v>2559</v>
      </c>
      <c r="F2546" s="34">
        <v>8.2100000000000009</v>
      </c>
    </row>
    <row r="2547" spans="1:6" x14ac:dyDescent="0.2">
      <c r="A2547" s="41">
        <v>2</v>
      </c>
      <c r="B2547" s="41">
        <v>115</v>
      </c>
      <c r="C2547" s="41">
        <v>2</v>
      </c>
      <c r="D2547" s="41">
        <v>20</v>
      </c>
      <c r="E2547" s="41">
        <v>2469</v>
      </c>
      <c r="F2547" s="34">
        <v>8.1</v>
      </c>
    </row>
    <row r="2548" spans="1:6" x14ac:dyDescent="0.2">
      <c r="A2548" s="41">
        <v>2</v>
      </c>
      <c r="B2548" s="41">
        <v>115</v>
      </c>
      <c r="C2548" s="41">
        <v>2</v>
      </c>
      <c r="D2548" s="41">
        <v>19</v>
      </c>
      <c r="E2548" s="41">
        <v>2373</v>
      </c>
      <c r="F2548" s="34">
        <v>8.01</v>
      </c>
    </row>
    <row r="2549" spans="1:6" x14ac:dyDescent="0.2">
      <c r="A2549" s="41">
        <v>2</v>
      </c>
      <c r="B2549" s="41">
        <v>115</v>
      </c>
      <c r="C2549" s="41">
        <v>2</v>
      </c>
      <c r="D2549" s="41">
        <v>18</v>
      </c>
      <c r="E2549" s="41">
        <v>2275</v>
      </c>
      <c r="F2549" s="34">
        <v>7.91</v>
      </c>
    </row>
    <row r="2550" spans="1:6" x14ac:dyDescent="0.2">
      <c r="A2550" s="41">
        <v>2</v>
      </c>
      <c r="B2550" s="41">
        <v>115</v>
      </c>
      <c r="C2550" s="41">
        <v>2</v>
      </c>
      <c r="D2550" s="41">
        <v>17</v>
      </c>
      <c r="E2550" s="41">
        <v>2176</v>
      </c>
      <c r="F2550" s="34">
        <v>7.81</v>
      </c>
    </row>
    <row r="2551" spans="1:6" x14ac:dyDescent="0.2">
      <c r="A2551" s="41">
        <v>2</v>
      </c>
      <c r="B2551" s="41">
        <v>115</v>
      </c>
      <c r="C2551" s="41">
        <v>2</v>
      </c>
      <c r="D2551" s="41">
        <v>16</v>
      </c>
      <c r="E2551" s="41">
        <v>2080</v>
      </c>
      <c r="F2551" s="34">
        <v>7.69</v>
      </c>
    </row>
    <row r="2552" spans="1:6" x14ac:dyDescent="0.2">
      <c r="A2552" s="41">
        <v>2</v>
      </c>
      <c r="B2552" s="41">
        <v>115</v>
      </c>
      <c r="C2552" s="41">
        <v>2</v>
      </c>
      <c r="D2552" s="41">
        <v>15</v>
      </c>
      <c r="E2552" s="41">
        <v>1987</v>
      </c>
      <c r="F2552" s="34">
        <v>7.55</v>
      </c>
    </row>
    <row r="2553" spans="1:6" x14ac:dyDescent="0.2">
      <c r="A2553" s="41">
        <v>2</v>
      </c>
      <c r="B2553" s="41">
        <v>115</v>
      </c>
      <c r="C2553" s="50">
        <v>1</v>
      </c>
      <c r="D2553" s="41">
        <v>29</v>
      </c>
      <c r="E2553" s="41">
        <v>3792</v>
      </c>
      <c r="F2553" s="34">
        <v>7.65</v>
      </c>
    </row>
    <row r="2554" spans="1:6" x14ac:dyDescent="0.2">
      <c r="A2554" s="41">
        <v>2</v>
      </c>
      <c r="B2554" s="41">
        <v>115</v>
      </c>
      <c r="C2554" s="50">
        <v>1</v>
      </c>
      <c r="D2554" s="41">
        <v>28</v>
      </c>
      <c r="E2554" s="41">
        <v>3465</v>
      </c>
      <c r="F2554" s="34">
        <v>8.08</v>
      </c>
    </row>
    <row r="2555" spans="1:6" x14ac:dyDescent="0.2">
      <c r="A2555" s="41">
        <v>2</v>
      </c>
      <c r="B2555" s="41">
        <v>115</v>
      </c>
      <c r="C2555" s="50">
        <v>1</v>
      </c>
      <c r="D2555" s="41">
        <v>27</v>
      </c>
      <c r="E2555" s="41">
        <v>3222</v>
      </c>
      <c r="F2555" s="34">
        <v>8.3800000000000008</v>
      </c>
    </row>
    <row r="2556" spans="1:6" x14ac:dyDescent="0.2">
      <c r="A2556" s="41">
        <v>2</v>
      </c>
      <c r="B2556" s="41">
        <v>115</v>
      </c>
      <c r="C2556" s="50">
        <v>1</v>
      </c>
      <c r="D2556" s="41">
        <v>26</v>
      </c>
      <c r="E2556" s="41">
        <v>3045</v>
      </c>
      <c r="F2556" s="34">
        <v>8.5399999999999991</v>
      </c>
    </row>
    <row r="2557" spans="1:6" x14ac:dyDescent="0.2">
      <c r="A2557" s="41">
        <v>2</v>
      </c>
      <c r="B2557" s="41">
        <v>115</v>
      </c>
      <c r="C2557" s="50">
        <v>1</v>
      </c>
      <c r="D2557" s="41">
        <v>25</v>
      </c>
      <c r="E2557" s="41">
        <v>2915</v>
      </c>
      <c r="F2557" s="34">
        <v>8.58</v>
      </c>
    </row>
    <row r="2558" spans="1:6" x14ac:dyDescent="0.2">
      <c r="A2558" s="41">
        <v>2</v>
      </c>
      <c r="B2558" s="41">
        <v>115</v>
      </c>
      <c r="C2558" s="50">
        <v>1</v>
      </c>
      <c r="D2558" s="41">
        <v>24</v>
      </c>
      <c r="E2558" s="41">
        <v>2814</v>
      </c>
      <c r="F2558" s="34">
        <v>8.5299999999999994</v>
      </c>
    </row>
    <row r="2559" spans="1:6" x14ac:dyDescent="0.2">
      <c r="A2559" s="41">
        <v>2</v>
      </c>
      <c r="B2559" s="41">
        <v>115</v>
      </c>
      <c r="C2559" s="50">
        <v>1</v>
      </c>
      <c r="D2559" s="41">
        <v>23</v>
      </c>
      <c r="E2559" s="41">
        <v>2727</v>
      </c>
      <c r="F2559" s="34">
        <v>8.43</v>
      </c>
    </row>
    <row r="2560" spans="1:6" x14ac:dyDescent="0.2">
      <c r="A2560" s="41">
        <v>2</v>
      </c>
      <c r="B2560" s="41">
        <v>115</v>
      </c>
      <c r="C2560" s="50">
        <v>1</v>
      </c>
      <c r="D2560" s="41">
        <v>22</v>
      </c>
      <c r="E2560" s="41">
        <v>2644</v>
      </c>
      <c r="F2560" s="34">
        <v>8.32</v>
      </c>
    </row>
    <row r="2561" spans="1:6" x14ac:dyDescent="0.2">
      <c r="A2561" s="41">
        <v>2</v>
      </c>
      <c r="B2561" s="41">
        <v>115</v>
      </c>
      <c r="C2561" s="50">
        <v>1</v>
      </c>
      <c r="D2561" s="41">
        <v>21</v>
      </c>
      <c r="E2561" s="41">
        <v>2559</v>
      </c>
      <c r="F2561" s="34">
        <v>8.2100000000000009</v>
      </c>
    </row>
    <row r="2562" spans="1:6" x14ac:dyDescent="0.2">
      <c r="A2562" s="41">
        <v>2</v>
      </c>
      <c r="B2562" s="41">
        <v>115</v>
      </c>
      <c r="C2562" s="50">
        <v>1</v>
      </c>
      <c r="D2562" s="41">
        <v>20</v>
      </c>
      <c r="E2562" s="41">
        <v>2469</v>
      </c>
      <c r="F2562" s="34">
        <v>8.1</v>
      </c>
    </row>
    <row r="2563" spans="1:6" x14ac:dyDescent="0.2">
      <c r="A2563" s="41">
        <v>2</v>
      </c>
      <c r="B2563" s="41">
        <v>115</v>
      </c>
      <c r="C2563" s="50">
        <v>1</v>
      </c>
      <c r="D2563" s="41">
        <v>19</v>
      </c>
      <c r="E2563" s="41">
        <v>2373</v>
      </c>
      <c r="F2563" s="34">
        <v>8.01</v>
      </c>
    </row>
    <row r="2564" spans="1:6" x14ac:dyDescent="0.2">
      <c r="A2564" s="41">
        <v>2</v>
      </c>
      <c r="B2564" s="41">
        <v>115</v>
      </c>
      <c r="C2564" s="50">
        <v>1</v>
      </c>
      <c r="D2564" s="41">
        <v>18</v>
      </c>
      <c r="E2564" s="41">
        <v>2275</v>
      </c>
      <c r="F2564" s="34">
        <v>7.91</v>
      </c>
    </row>
    <row r="2565" spans="1:6" x14ac:dyDescent="0.2">
      <c r="A2565" s="41">
        <v>2</v>
      </c>
      <c r="B2565" s="41">
        <v>115</v>
      </c>
      <c r="C2565" s="50">
        <v>1</v>
      </c>
      <c r="D2565" s="41">
        <v>17</v>
      </c>
      <c r="E2565" s="41">
        <v>2176</v>
      </c>
      <c r="F2565" s="34">
        <v>7.81</v>
      </c>
    </row>
    <row r="2566" spans="1:6" x14ac:dyDescent="0.2">
      <c r="A2566" s="41">
        <v>2</v>
      </c>
      <c r="B2566" s="41">
        <v>115</v>
      </c>
      <c r="C2566" s="50">
        <v>1</v>
      </c>
      <c r="D2566" s="41">
        <v>16</v>
      </c>
      <c r="E2566" s="41">
        <v>2080</v>
      </c>
      <c r="F2566" s="34">
        <v>7.69</v>
      </c>
    </row>
    <row r="2567" spans="1:6" x14ac:dyDescent="0.2">
      <c r="A2567" s="41">
        <v>2</v>
      </c>
      <c r="B2567" s="41">
        <v>115</v>
      </c>
      <c r="C2567" s="50">
        <v>1</v>
      </c>
      <c r="D2567" s="41">
        <v>15</v>
      </c>
      <c r="E2567" s="41">
        <v>1987</v>
      </c>
      <c r="F2567" s="34">
        <v>7.55</v>
      </c>
    </row>
    <row r="2568" spans="1:6" x14ac:dyDescent="0.2">
      <c r="A2568" s="34">
        <v>2</v>
      </c>
      <c r="B2568" s="34">
        <v>114</v>
      </c>
      <c r="C2568" s="41">
        <v>2</v>
      </c>
      <c r="D2568" s="41">
        <v>35</v>
      </c>
      <c r="E2568" s="41">
        <v>0</v>
      </c>
      <c r="F2568" s="34">
        <v>0</v>
      </c>
    </row>
    <row r="2569" spans="1:6" x14ac:dyDescent="0.2">
      <c r="A2569" s="34">
        <v>2</v>
      </c>
      <c r="B2569" s="34">
        <v>114</v>
      </c>
      <c r="C2569" s="41">
        <v>2</v>
      </c>
      <c r="D2569" s="41">
        <v>34</v>
      </c>
      <c r="E2569" s="41">
        <v>0</v>
      </c>
      <c r="F2569" s="34">
        <v>0</v>
      </c>
    </row>
    <row r="2570" spans="1:6" x14ac:dyDescent="0.2">
      <c r="A2570" s="34">
        <v>2</v>
      </c>
      <c r="B2570" s="34">
        <v>114</v>
      </c>
      <c r="C2570" s="41">
        <v>2</v>
      </c>
      <c r="D2570" s="41">
        <v>33</v>
      </c>
      <c r="E2570" s="41">
        <v>0</v>
      </c>
      <c r="F2570" s="34">
        <v>0</v>
      </c>
    </row>
    <row r="2571" spans="1:6" x14ac:dyDescent="0.2">
      <c r="A2571" s="34">
        <v>2</v>
      </c>
      <c r="B2571" s="34">
        <v>114</v>
      </c>
      <c r="C2571" s="41">
        <v>2</v>
      </c>
      <c r="D2571" s="41">
        <v>32</v>
      </c>
      <c r="E2571" s="41">
        <v>0</v>
      </c>
      <c r="F2571" s="34">
        <v>0</v>
      </c>
    </row>
    <row r="2572" spans="1:6" x14ac:dyDescent="0.2">
      <c r="A2572" s="34">
        <v>2</v>
      </c>
      <c r="B2572" s="34">
        <v>114</v>
      </c>
      <c r="C2572" s="41">
        <v>2</v>
      </c>
      <c r="D2572" s="41">
        <v>31</v>
      </c>
      <c r="E2572" s="41">
        <v>0</v>
      </c>
      <c r="F2572" s="34">
        <v>0</v>
      </c>
    </row>
    <row r="2573" spans="1:6" x14ac:dyDescent="0.2">
      <c r="A2573" s="41">
        <v>2</v>
      </c>
      <c r="B2573" s="41">
        <v>114</v>
      </c>
      <c r="C2573" s="41">
        <v>2</v>
      </c>
      <c r="D2573" s="41">
        <v>30</v>
      </c>
      <c r="E2573" s="41">
        <v>0</v>
      </c>
      <c r="F2573" s="34">
        <v>0</v>
      </c>
    </row>
    <row r="2574" spans="1:6" x14ac:dyDescent="0.2">
      <c r="A2574" s="41">
        <v>2</v>
      </c>
      <c r="B2574" s="41">
        <v>114</v>
      </c>
      <c r="C2574" s="41">
        <v>2</v>
      </c>
      <c r="D2574" s="41">
        <v>29</v>
      </c>
      <c r="E2574" s="41">
        <v>0</v>
      </c>
      <c r="F2574" s="34">
        <v>0</v>
      </c>
    </row>
    <row r="2575" spans="1:6" x14ac:dyDescent="0.2">
      <c r="A2575" s="41">
        <v>2</v>
      </c>
      <c r="B2575" s="41">
        <v>114</v>
      </c>
      <c r="C2575" s="41">
        <v>2</v>
      </c>
      <c r="D2575" s="41">
        <v>28</v>
      </c>
      <c r="E2575" s="41">
        <v>3555</v>
      </c>
      <c r="F2575" s="34">
        <v>7.88</v>
      </c>
    </row>
    <row r="2576" spans="1:6" x14ac:dyDescent="0.2">
      <c r="A2576" s="41">
        <v>2</v>
      </c>
      <c r="B2576" s="41">
        <v>114</v>
      </c>
      <c r="C2576" s="41">
        <v>2</v>
      </c>
      <c r="D2576" s="41">
        <v>27</v>
      </c>
      <c r="E2576" s="41">
        <v>3285</v>
      </c>
      <c r="F2576" s="34">
        <v>8.2200000000000006</v>
      </c>
    </row>
    <row r="2577" spans="1:6" x14ac:dyDescent="0.2">
      <c r="A2577" s="41">
        <v>2</v>
      </c>
      <c r="B2577" s="41">
        <v>114</v>
      </c>
      <c r="C2577" s="41">
        <v>2</v>
      </c>
      <c r="D2577" s="41">
        <v>26</v>
      </c>
      <c r="E2577" s="41">
        <v>3087</v>
      </c>
      <c r="F2577" s="34">
        <v>8.42</v>
      </c>
    </row>
    <row r="2578" spans="1:6" x14ac:dyDescent="0.2">
      <c r="A2578" s="41">
        <v>2</v>
      </c>
      <c r="B2578" s="41">
        <v>114</v>
      </c>
      <c r="C2578" s="41">
        <v>2</v>
      </c>
      <c r="D2578" s="41">
        <v>25</v>
      </c>
      <c r="E2578" s="41">
        <v>2941</v>
      </c>
      <c r="F2578" s="34">
        <v>8.5</v>
      </c>
    </row>
    <row r="2579" spans="1:6" x14ac:dyDescent="0.2">
      <c r="A2579" s="41">
        <v>2</v>
      </c>
      <c r="B2579" s="41">
        <v>114</v>
      </c>
      <c r="C2579" s="41">
        <v>2</v>
      </c>
      <c r="D2579" s="41">
        <v>24</v>
      </c>
      <c r="E2579" s="41">
        <v>2831</v>
      </c>
      <c r="F2579" s="34">
        <v>8.48</v>
      </c>
    </row>
    <row r="2580" spans="1:6" x14ac:dyDescent="0.2">
      <c r="A2580" s="41">
        <v>2</v>
      </c>
      <c r="B2580" s="41">
        <v>114</v>
      </c>
      <c r="C2580" s="41">
        <v>2</v>
      </c>
      <c r="D2580" s="41">
        <v>23</v>
      </c>
      <c r="E2580" s="41">
        <v>2739</v>
      </c>
      <c r="F2580" s="34">
        <v>8.4</v>
      </c>
    </row>
    <row r="2581" spans="1:6" x14ac:dyDescent="0.2">
      <c r="A2581" s="41">
        <v>2</v>
      </c>
      <c r="B2581" s="41">
        <v>114</v>
      </c>
      <c r="C2581" s="41">
        <v>2</v>
      </c>
      <c r="D2581" s="41">
        <v>22</v>
      </c>
      <c r="E2581" s="41">
        <v>2655</v>
      </c>
      <c r="F2581" s="34">
        <v>8.2899999999999991</v>
      </c>
    </row>
    <row r="2582" spans="1:6" x14ac:dyDescent="0.2">
      <c r="A2582" s="41">
        <v>2</v>
      </c>
      <c r="B2582" s="41">
        <v>114</v>
      </c>
      <c r="C2582" s="41">
        <v>2</v>
      </c>
      <c r="D2582" s="41">
        <v>21</v>
      </c>
      <c r="E2582" s="41">
        <v>2571</v>
      </c>
      <c r="F2582" s="34">
        <v>8.17</v>
      </c>
    </row>
    <row r="2583" spans="1:6" x14ac:dyDescent="0.2">
      <c r="A2583" s="41">
        <v>2</v>
      </c>
      <c r="B2583" s="41">
        <v>114</v>
      </c>
      <c r="C2583" s="41">
        <v>2</v>
      </c>
      <c r="D2583" s="41">
        <v>20</v>
      </c>
      <c r="E2583" s="41">
        <v>2483</v>
      </c>
      <c r="F2583" s="34">
        <v>8.06</v>
      </c>
    </row>
    <row r="2584" spans="1:6" x14ac:dyDescent="0.2">
      <c r="A2584" s="41">
        <v>2</v>
      </c>
      <c r="B2584" s="41">
        <v>114</v>
      </c>
      <c r="C2584" s="41">
        <v>2</v>
      </c>
      <c r="D2584" s="41">
        <v>19</v>
      </c>
      <c r="E2584" s="41">
        <v>2389</v>
      </c>
      <c r="F2584" s="34">
        <v>7.95</v>
      </c>
    </row>
    <row r="2585" spans="1:6" x14ac:dyDescent="0.2">
      <c r="A2585" s="41">
        <v>2</v>
      </c>
      <c r="B2585" s="41">
        <v>114</v>
      </c>
      <c r="C2585" s="41">
        <v>2</v>
      </c>
      <c r="D2585" s="41">
        <v>18</v>
      </c>
      <c r="E2585" s="41">
        <v>2291</v>
      </c>
      <c r="F2585" s="34">
        <v>7.86</v>
      </c>
    </row>
    <row r="2586" spans="1:6" x14ac:dyDescent="0.2">
      <c r="A2586" s="41">
        <v>2</v>
      </c>
      <c r="B2586" s="41">
        <v>114</v>
      </c>
      <c r="C2586" s="41">
        <v>2</v>
      </c>
      <c r="D2586" s="41">
        <v>17</v>
      </c>
      <c r="E2586" s="41">
        <v>2191</v>
      </c>
      <c r="F2586" s="34">
        <v>7.76</v>
      </c>
    </row>
    <row r="2587" spans="1:6" x14ac:dyDescent="0.2">
      <c r="A2587" s="41">
        <v>2</v>
      </c>
      <c r="B2587" s="41">
        <v>114</v>
      </c>
      <c r="C2587" s="50">
        <v>1</v>
      </c>
      <c r="D2587" s="41">
        <v>28</v>
      </c>
      <c r="E2587" s="41">
        <v>3555</v>
      </c>
      <c r="F2587" s="34">
        <v>7.88</v>
      </c>
    </row>
    <row r="2588" spans="1:6" x14ac:dyDescent="0.2">
      <c r="A2588" s="41">
        <v>2</v>
      </c>
      <c r="B2588" s="41">
        <v>114</v>
      </c>
      <c r="C2588" s="50">
        <v>1</v>
      </c>
      <c r="D2588" s="41">
        <v>27</v>
      </c>
      <c r="E2588" s="41">
        <v>3285</v>
      </c>
      <c r="F2588" s="34">
        <v>8.2200000000000006</v>
      </c>
    </row>
    <row r="2589" spans="1:6" x14ac:dyDescent="0.2">
      <c r="A2589" s="41">
        <v>2</v>
      </c>
      <c r="B2589" s="41">
        <v>114</v>
      </c>
      <c r="C2589" s="50">
        <v>1</v>
      </c>
      <c r="D2589" s="41">
        <v>26</v>
      </c>
      <c r="E2589" s="41">
        <v>3087</v>
      </c>
      <c r="F2589" s="34">
        <v>8.42</v>
      </c>
    </row>
    <row r="2590" spans="1:6" x14ac:dyDescent="0.2">
      <c r="A2590" s="41">
        <v>2</v>
      </c>
      <c r="B2590" s="41">
        <v>114</v>
      </c>
      <c r="C2590" s="50">
        <v>1</v>
      </c>
      <c r="D2590" s="41">
        <v>25</v>
      </c>
      <c r="E2590" s="41">
        <v>2941</v>
      </c>
      <c r="F2590" s="34">
        <v>8.5</v>
      </c>
    </row>
    <row r="2591" spans="1:6" x14ac:dyDescent="0.2">
      <c r="A2591" s="41">
        <v>2</v>
      </c>
      <c r="B2591" s="41">
        <v>114</v>
      </c>
      <c r="C2591" s="50">
        <v>1</v>
      </c>
      <c r="D2591" s="41">
        <v>24</v>
      </c>
      <c r="E2591" s="41">
        <v>2831</v>
      </c>
      <c r="F2591" s="34">
        <v>8.48</v>
      </c>
    </row>
    <row r="2592" spans="1:6" x14ac:dyDescent="0.2">
      <c r="A2592" s="41">
        <v>2</v>
      </c>
      <c r="B2592" s="41">
        <v>114</v>
      </c>
      <c r="C2592" s="50">
        <v>1</v>
      </c>
      <c r="D2592" s="41">
        <v>23</v>
      </c>
      <c r="E2592" s="41">
        <v>2739</v>
      </c>
      <c r="F2592" s="34">
        <v>8.4</v>
      </c>
    </row>
    <row r="2593" spans="1:6" x14ac:dyDescent="0.2">
      <c r="A2593" s="41">
        <v>2</v>
      </c>
      <c r="B2593" s="41">
        <v>114</v>
      </c>
      <c r="C2593" s="50">
        <v>1</v>
      </c>
      <c r="D2593" s="41">
        <v>22</v>
      </c>
      <c r="E2593" s="41">
        <v>2655</v>
      </c>
      <c r="F2593" s="34">
        <v>8.2899999999999991</v>
      </c>
    </row>
    <row r="2594" spans="1:6" x14ac:dyDescent="0.2">
      <c r="A2594" s="41">
        <v>2</v>
      </c>
      <c r="B2594" s="41">
        <v>114</v>
      </c>
      <c r="C2594" s="50">
        <v>1</v>
      </c>
      <c r="D2594" s="41">
        <v>21</v>
      </c>
      <c r="E2594" s="41">
        <v>2571</v>
      </c>
      <c r="F2594" s="34">
        <v>8.17</v>
      </c>
    </row>
    <row r="2595" spans="1:6" x14ac:dyDescent="0.2">
      <c r="A2595" s="41">
        <v>2</v>
      </c>
      <c r="B2595" s="41">
        <v>114</v>
      </c>
      <c r="C2595" s="50">
        <v>1</v>
      </c>
      <c r="D2595" s="41">
        <v>20</v>
      </c>
      <c r="E2595" s="41">
        <v>2483</v>
      </c>
      <c r="F2595" s="34">
        <v>8.06</v>
      </c>
    </row>
    <row r="2596" spans="1:6" x14ac:dyDescent="0.2">
      <c r="A2596" s="41">
        <v>2</v>
      </c>
      <c r="B2596" s="41">
        <v>114</v>
      </c>
      <c r="C2596" s="50">
        <v>1</v>
      </c>
      <c r="D2596" s="41">
        <v>19</v>
      </c>
      <c r="E2596" s="41">
        <v>2389</v>
      </c>
      <c r="F2596" s="34">
        <v>7.95</v>
      </c>
    </row>
    <row r="2597" spans="1:6" x14ac:dyDescent="0.2">
      <c r="A2597" s="41">
        <v>2</v>
      </c>
      <c r="B2597" s="41">
        <v>114</v>
      </c>
      <c r="C2597" s="50">
        <v>1</v>
      </c>
      <c r="D2597" s="41">
        <v>18</v>
      </c>
      <c r="E2597" s="41">
        <v>2291</v>
      </c>
      <c r="F2597" s="34">
        <v>7.86</v>
      </c>
    </row>
    <row r="2598" spans="1:6" x14ac:dyDescent="0.2">
      <c r="A2598" s="41">
        <v>2</v>
      </c>
      <c r="B2598" s="41">
        <v>114</v>
      </c>
      <c r="C2598" s="50">
        <v>1</v>
      </c>
      <c r="D2598" s="41">
        <v>17</v>
      </c>
      <c r="E2598" s="41">
        <v>2191</v>
      </c>
      <c r="F2598" s="34">
        <v>7.76</v>
      </c>
    </row>
    <row r="2599" spans="1:6" x14ac:dyDescent="0.2">
      <c r="A2599" s="34">
        <v>2</v>
      </c>
      <c r="B2599" s="34">
        <v>113</v>
      </c>
      <c r="C2599" s="34">
        <v>2</v>
      </c>
      <c r="D2599" s="34">
        <v>31</v>
      </c>
      <c r="E2599" s="34">
        <v>0</v>
      </c>
      <c r="F2599" s="34">
        <v>0</v>
      </c>
    </row>
    <row r="2600" spans="1:6" x14ac:dyDescent="0.2">
      <c r="A2600" s="34">
        <v>2</v>
      </c>
      <c r="B2600" s="34">
        <v>113</v>
      </c>
      <c r="C2600" s="34">
        <v>2</v>
      </c>
      <c r="D2600" s="34">
        <v>30</v>
      </c>
      <c r="E2600" s="34">
        <v>0</v>
      </c>
      <c r="F2600" s="34">
        <v>0</v>
      </c>
    </row>
    <row r="2601" spans="1:6" x14ac:dyDescent="0.2">
      <c r="A2601" s="34">
        <v>2</v>
      </c>
      <c r="B2601" s="34">
        <v>113</v>
      </c>
      <c r="C2601" s="34">
        <v>2</v>
      </c>
      <c r="D2601" s="34">
        <v>29</v>
      </c>
      <c r="E2601" s="34">
        <v>0</v>
      </c>
      <c r="F2601" s="34">
        <v>0</v>
      </c>
    </row>
    <row r="2602" spans="1:6" x14ac:dyDescent="0.2">
      <c r="A2602" s="41">
        <v>2</v>
      </c>
      <c r="B2602" s="41">
        <v>113</v>
      </c>
      <c r="C2602" s="41">
        <v>2</v>
      </c>
      <c r="D2602" s="41">
        <v>28</v>
      </c>
      <c r="E2602" s="41">
        <v>3658</v>
      </c>
      <c r="F2602" s="34">
        <v>7.65</v>
      </c>
    </row>
    <row r="2603" spans="1:6" x14ac:dyDescent="0.2">
      <c r="A2603" s="41">
        <v>2</v>
      </c>
      <c r="B2603" s="41">
        <v>113</v>
      </c>
      <c r="C2603" s="41">
        <v>2</v>
      </c>
      <c r="D2603" s="41">
        <v>27</v>
      </c>
      <c r="E2603" s="41">
        <v>3359</v>
      </c>
      <c r="F2603" s="34">
        <v>8.0399999999999991</v>
      </c>
    </row>
    <row r="2604" spans="1:6" x14ac:dyDescent="0.2">
      <c r="A2604" s="41">
        <v>2</v>
      </c>
      <c r="B2604" s="41">
        <v>113</v>
      </c>
      <c r="C2604" s="41">
        <v>2</v>
      </c>
      <c r="D2604" s="41">
        <v>26</v>
      </c>
      <c r="E2604" s="41">
        <v>3136</v>
      </c>
      <c r="F2604" s="34">
        <v>8.2899999999999991</v>
      </c>
    </row>
    <row r="2605" spans="1:6" x14ac:dyDescent="0.2">
      <c r="A2605" s="41">
        <v>2</v>
      </c>
      <c r="B2605" s="41">
        <v>113</v>
      </c>
      <c r="C2605" s="41">
        <v>2</v>
      </c>
      <c r="D2605" s="41">
        <v>25</v>
      </c>
      <c r="E2605" s="41">
        <v>2972</v>
      </c>
      <c r="F2605" s="34">
        <v>8.41</v>
      </c>
    </row>
    <row r="2606" spans="1:6" x14ac:dyDescent="0.2">
      <c r="A2606" s="41">
        <v>2</v>
      </c>
      <c r="B2606" s="41">
        <v>113</v>
      </c>
      <c r="C2606" s="41">
        <v>2</v>
      </c>
      <c r="D2606" s="41">
        <v>24</v>
      </c>
      <c r="E2606" s="41">
        <v>2849</v>
      </c>
      <c r="F2606" s="34">
        <v>8.42</v>
      </c>
    </row>
    <row r="2607" spans="1:6" x14ac:dyDescent="0.2">
      <c r="A2607" s="41">
        <v>2</v>
      </c>
      <c r="B2607" s="41">
        <v>113</v>
      </c>
      <c r="C2607" s="41">
        <v>2</v>
      </c>
      <c r="D2607" s="41">
        <v>23</v>
      </c>
      <c r="E2607" s="41">
        <v>2750</v>
      </c>
      <c r="F2607" s="34">
        <v>8.36</v>
      </c>
    </row>
    <row r="2608" spans="1:6" x14ac:dyDescent="0.2">
      <c r="A2608" s="41">
        <v>2</v>
      </c>
      <c r="B2608" s="41">
        <v>113</v>
      </c>
      <c r="C2608" s="41">
        <v>2</v>
      </c>
      <c r="D2608" s="41">
        <v>22</v>
      </c>
      <c r="E2608" s="41">
        <v>2664</v>
      </c>
      <c r="F2608" s="34">
        <v>8.26</v>
      </c>
    </row>
    <row r="2609" spans="1:6" x14ac:dyDescent="0.2">
      <c r="A2609" s="41">
        <v>2</v>
      </c>
      <c r="B2609" s="41">
        <v>113</v>
      </c>
      <c r="C2609" s="41">
        <v>2</v>
      </c>
      <c r="D2609" s="41">
        <v>21</v>
      </c>
      <c r="E2609" s="41">
        <v>2581</v>
      </c>
      <c r="F2609" s="34">
        <v>8.1300000000000008</v>
      </c>
    </row>
    <row r="2610" spans="1:6" x14ac:dyDescent="0.2">
      <c r="A2610" s="41">
        <v>2</v>
      </c>
      <c r="B2610" s="41">
        <v>113</v>
      </c>
      <c r="C2610" s="41">
        <v>2</v>
      </c>
      <c r="D2610" s="41">
        <v>20</v>
      </c>
      <c r="E2610" s="41">
        <v>2496</v>
      </c>
      <c r="F2610" s="34">
        <v>8.01</v>
      </c>
    </row>
    <row r="2611" spans="1:6" x14ac:dyDescent="0.2">
      <c r="A2611" s="41">
        <v>2</v>
      </c>
      <c r="B2611" s="41">
        <v>113</v>
      </c>
      <c r="C2611" s="41">
        <v>2</v>
      </c>
      <c r="D2611" s="41">
        <v>19</v>
      </c>
      <c r="E2611" s="41">
        <v>2404</v>
      </c>
      <c r="F2611" s="34">
        <v>7.9</v>
      </c>
    </row>
    <row r="2612" spans="1:6" x14ac:dyDescent="0.2">
      <c r="A2612" s="41">
        <v>2</v>
      </c>
      <c r="B2612" s="41">
        <v>113</v>
      </c>
      <c r="C2612" s="41">
        <v>2</v>
      </c>
      <c r="D2612" s="41">
        <v>18</v>
      </c>
      <c r="E2612" s="41">
        <v>2307</v>
      </c>
      <c r="F2612" s="34">
        <v>7.8</v>
      </c>
    </row>
    <row r="2613" spans="1:6" x14ac:dyDescent="0.2">
      <c r="A2613" s="41">
        <v>2</v>
      </c>
      <c r="B2613" s="41">
        <v>113</v>
      </c>
      <c r="C2613" s="41">
        <v>2</v>
      </c>
      <c r="D2613" s="41">
        <v>17</v>
      </c>
      <c r="E2613" s="41">
        <v>2207</v>
      </c>
      <c r="F2613" s="34">
        <v>7.7</v>
      </c>
    </row>
    <row r="2614" spans="1:6" x14ac:dyDescent="0.2">
      <c r="A2614" s="41">
        <v>2</v>
      </c>
      <c r="B2614" s="41">
        <v>113</v>
      </c>
      <c r="C2614" s="50">
        <v>1</v>
      </c>
      <c r="D2614" s="41">
        <v>28</v>
      </c>
      <c r="E2614" s="41">
        <v>3658</v>
      </c>
      <c r="F2614" s="34">
        <v>7.65</v>
      </c>
    </row>
    <row r="2615" spans="1:6" x14ac:dyDescent="0.2">
      <c r="A2615" s="41">
        <v>2</v>
      </c>
      <c r="B2615" s="41">
        <v>113</v>
      </c>
      <c r="C2615" s="50">
        <v>1</v>
      </c>
      <c r="D2615" s="41">
        <v>27</v>
      </c>
      <c r="E2615" s="41">
        <v>3359</v>
      </c>
      <c r="F2615" s="34">
        <v>8.0399999999999991</v>
      </c>
    </row>
    <row r="2616" spans="1:6" x14ac:dyDescent="0.2">
      <c r="A2616" s="41">
        <v>2</v>
      </c>
      <c r="B2616" s="41">
        <v>113</v>
      </c>
      <c r="C2616" s="50">
        <v>1</v>
      </c>
      <c r="D2616" s="41">
        <v>26</v>
      </c>
      <c r="E2616" s="41">
        <v>3136</v>
      </c>
      <c r="F2616" s="34">
        <v>8.2899999999999991</v>
      </c>
    </row>
    <row r="2617" spans="1:6" x14ac:dyDescent="0.2">
      <c r="A2617" s="41">
        <v>2</v>
      </c>
      <c r="B2617" s="41">
        <v>113</v>
      </c>
      <c r="C2617" s="50">
        <v>1</v>
      </c>
      <c r="D2617" s="41">
        <v>25</v>
      </c>
      <c r="E2617" s="41">
        <v>2972</v>
      </c>
      <c r="F2617" s="34">
        <v>8.41</v>
      </c>
    </row>
    <row r="2618" spans="1:6" x14ac:dyDescent="0.2">
      <c r="A2618" s="41">
        <v>2</v>
      </c>
      <c r="B2618" s="41">
        <v>113</v>
      </c>
      <c r="C2618" s="50">
        <v>1</v>
      </c>
      <c r="D2618" s="41">
        <v>24</v>
      </c>
      <c r="E2618" s="41">
        <v>2849</v>
      </c>
      <c r="F2618" s="34">
        <v>8.42</v>
      </c>
    </row>
    <row r="2619" spans="1:6" x14ac:dyDescent="0.2">
      <c r="A2619" s="41">
        <v>2</v>
      </c>
      <c r="B2619" s="41">
        <v>113</v>
      </c>
      <c r="C2619" s="50">
        <v>1</v>
      </c>
      <c r="D2619" s="41">
        <v>23</v>
      </c>
      <c r="E2619" s="41">
        <v>2750</v>
      </c>
      <c r="F2619" s="34">
        <v>8.36</v>
      </c>
    </row>
    <row r="2620" spans="1:6" x14ac:dyDescent="0.2">
      <c r="A2620" s="41">
        <v>2</v>
      </c>
      <c r="B2620" s="41">
        <v>113</v>
      </c>
      <c r="C2620" s="50">
        <v>1</v>
      </c>
      <c r="D2620" s="41">
        <v>22</v>
      </c>
      <c r="E2620" s="41">
        <v>2664</v>
      </c>
      <c r="F2620" s="34">
        <v>8.26</v>
      </c>
    </row>
    <row r="2621" spans="1:6" x14ac:dyDescent="0.2">
      <c r="A2621" s="41">
        <v>2</v>
      </c>
      <c r="B2621" s="41">
        <v>113</v>
      </c>
      <c r="C2621" s="50">
        <v>1</v>
      </c>
      <c r="D2621" s="41">
        <v>21</v>
      </c>
      <c r="E2621" s="41">
        <v>2581</v>
      </c>
      <c r="F2621" s="34">
        <v>8.1300000000000008</v>
      </c>
    </row>
    <row r="2622" spans="1:6" x14ac:dyDescent="0.2">
      <c r="A2622" s="41">
        <v>2</v>
      </c>
      <c r="B2622" s="41">
        <v>113</v>
      </c>
      <c r="C2622" s="50">
        <v>1</v>
      </c>
      <c r="D2622" s="41">
        <v>20</v>
      </c>
      <c r="E2622" s="41">
        <v>2496</v>
      </c>
      <c r="F2622" s="34">
        <v>8.01</v>
      </c>
    </row>
    <row r="2623" spans="1:6" x14ac:dyDescent="0.2">
      <c r="A2623" s="41">
        <v>2</v>
      </c>
      <c r="B2623" s="41">
        <v>113</v>
      </c>
      <c r="C2623" s="50">
        <v>1</v>
      </c>
      <c r="D2623" s="41">
        <v>19</v>
      </c>
      <c r="E2623" s="41">
        <v>2404</v>
      </c>
      <c r="F2623" s="34">
        <v>7.9</v>
      </c>
    </row>
    <row r="2624" spans="1:6" x14ac:dyDescent="0.2">
      <c r="A2624" s="41">
        <v>2</v>
      </c>
      <c r="B2624" s="41">
        <v>113</v>
      </c>
      <c r="C2624" s="50">
        <v>1</v>
      </c>
      <c r="D2624" s="41">
        <v>18</v>
      </c>
      <c r="E2624" s="41">
        <v>2307</v>
      </c>
      <c r="F2624" s="34">
        <v>7.8</v>
      </c>
    </row>
    <row r="2625" spans="1:6" x14ac:dyDescent="0.2">
      <c r="A2625" s="41">
        <v>2</v>
      </c>
      <c r="B2625" s="41">
        <v>113</v>
      </c>
      <c r="C2625" s="50">
        <v>1</v>
      </c>
      <c r="D2625" s="41">
        <v>17</v>
      </c>
      <c r="E2625" s="41">
        <v>2207</v>
      </c>
      <c r="F2625" s="34">
        <v>7.7</v>
      </c>
    </row>
    <row r="2626" spans="1:6" x14ac:dyDescent="0.2">
      <c r="A2626" s="34">
        <v>2</v>
      </c>
      <c r="B2626" s="34">
        <v>113</v>
      </c>
      <c r="C2626" s="34">
        <v>1</v>
      </c>
      <c r="D2626" s="34">
        <v>16</v>
      </c>
      <c r="E2626" s="34">
        <v>2106</v>
      </c>
      <c r="F2626" s="34">
        <v>7.6</v>
      </c>
    </row>
    <row r="2627" spans="1:6" x14ac:dyDescent="0.2">
      <c r="A2627" s="34">
        <v>2</v>
      </c>
      <c r="B2627" s="34">
        <v>113</v>
      </c>
      <c r="C2627" s="34">
        <v>1</v>
      </c>
      <c r="D2627" s="34">
        <v>15</v>
      </c>
      <c r="E2627" s="34">
        <v>2006</v>
      </c>
      <c r="F2627" s="34">
        <v>7.48</v>
      </c>
    </row>
    <row r="2628" spans="1:6" x14ac:dyDescent="0.2">
      <c r="A2628" s="34">
        <v>2</v>
      </c>
      <c r="B2628" s="34">
        <v>113</v>
      </c>
      <c r="C2628" s="34">
        <v>1</v>
      </c>
      <c r="D2628" s="34">
        <v>14</v>
      </c>
      <c r="E2628" s="34">
        <v>1911</v>
      </c>
      <c r="F2628" s="34">
        <v>7.33</v>
      </c>
    </row>
    <row r="2629" spans="1:6" x14ac:dyDescent="0.2">
      <c r="A2629" s="34">
        <v>2</v>
      </c>
      <c r="B2629" s="34">
        <v>113</v>
      </c>
      <c r="C2629" s="34">
        <v>1</v>
      </c>
      <c r="D2629" s="34">
        <v>13</v>
      </c>
      <c r="E2629" s="34">
        <v>1820</v>
      </c>
      <c r="F2629" s="34">
        <v>7.14</v>
      </c>
    </row>
    <row r="2630" spans="1:6" x14ac:dyDescent="0.2">
      <c r="A2630" s="34">
        <v>2</v>
      </c>
      <c r="B2630" s="34">
        <v>112</v>
      </c>
      <c r="C2630" s="34">
        <v>2</v>
      </c>
      <c r="D2630" s="34">
        <v>30</v>
      </c>
      <c r="E2630" s="34">
        <v>0</v>
      </c>
      <c r="F2630" s="34">
        <v>0</v>
      </c>
    </row>
    <row r="2631" spans="1:6" x14ac:dyDescent="0.2">
      <c r="A2631" s="34">
        <v>2</v>
      </c>
      <c r="B2631" s="34">
        <v>112</v>
      </c>
      <c r="C2631" s="34">
        <v>2</v>
      </c>
      <c r="D2631" s="34">
        <v>29</v>
      </c>
      <c r="E2631" s="34">
        <v>0</v>
      </c>
      <c r="F2631" s="34">
        <v>0</v>
      </c>
    </row>
    <row r="2632" spans="1:6" x14ac:dyDescent="0.2">
      <c r="A2632" s="41">
        <v>2</v>
      </c>
      <c r="B2632" s="41">
        <v>112</v>
      </c>
      <c r="C2632" s="41">
        <v>2</v>
      </c>
      <c r="D2632" s="41">
        <v>28</v>
      </c>
      <c r="E2632" s="41">
        <v>3774</v>
      </c>
      <c r="F2632" s="34">
        <v>7.42</v>
      </c>
    </row>
    <row r="2633" spans="1:6" x14ac:dyDescent="0.2">
      <c r="A2633" s="41">
        <v>2</v>
      </c>
      <c r="B2633" s="41">
        <v>112</v>
      </c>
      <c r="C2633" s="41">
        <v>2</v>
      </c>
      <c r="D2633" s="41">
        <v>27</v>
      </c>
      <c r="E2633" s="41">
        <v>3444</v>
      </c>
      <c r="F2633" s="34">
        <v>7.84</v>
      </c>
    </row>
    <row r="2634" spans="1:6" x14ac:dyDescent="0.2">
      <c r="A2634" s="41">
        <v>2</v>
      </c>
      <c r="B2634" s="41">
        <v>112</v>
      </c>
      <c r="C2634" s="41">
        <v>2</v>
      </c>
      <c r="D2634" s="41">
        <v>26</v>
      </c>
      <c r="E2634" s="41">
        <v>3193</v>
      </c>
      <c r="F2634" s="34">
        <v>8.14</v>
      </c>
    </row>
    <row r="2635" spans="1:6" x14ac:dyDescent="0.2">
      <c r="A2635" s="41">
        <v>2</v>
      </c>
      <c r="B2635" s="41">
        <v>112</v>
      </c>
      <c r="C2635" s="41">
        <v>2</v>
      </c>
      <c r="D2635" s="41">
        <v>25</v>
      </c>
      <c r="E2635" s="41">
        <v>3008</v>
      </c>
      <c r="F2635" s="34">
        <v>8.31</v>
      </c>
    </row>
    <row r="2636" spans="1:6" x14ac:dyDescent="0.2">
      <c r="A2636" s="41">
        <v>2</v>
      </c>
      <c r="B2636" s="41">
        <v>112</v>
      </c>
      <c r="C2636" s="41">
        <v>2</v>
      </c>
      <c r="D2636" s="41">
        <v>24</v>
      </c>
      <c r="E2636" s="41">
        <v>2869</v>
      </c>
      <c r="F2636" s="34">
        <v>8.36</v>
      </c>
    </row>
    <row r="2637" spans="1:6" x14ac:dyDescent="0.2">
      <c r="A2637" s="41">
        <v>2</v>
      </c>
      <c r="B2637" s="41">
        <v>112</v>
      </c>
      <c r="C2637" s="41">
        <v>2</v>
      </c>
      <c r="D2637" s="41">
        <v>23</v>
      </c>
      <c r="E2637" s="41">
        <v>2762</v>
      </c>
      <c r="F2637" s="34">
        <v>8.33</v>
      </c>
    </row>
    <row r="2638" spans="1:6" x14ac:dyDescent="0.2">
      <c r="A2638" s="41">
        <v>2</v>
      </c>
      <c r="B2638" s="41">
        <v>112</v>
      </c>
      <c r="C2638" s="41">
        <v>2</v>
      </c>
      <c r="D2638" s="41">
        <v>22</v>
      </c>
      <c r="E2638" s="41">
        <v>2673</v>
      </c>
      <c r="F2638" s="34">
        <v>8.23</v>
      </c>
    </row>
    <row r="2639" spans="1:6" x14ac:dyDescent="0.2">
      <c r="A2639" s="41">
        <v>2</v>
      </c>
      <c r="B2639" s="41">
        <v>112</v>
      </c>
      <c r="C2639" s="41">
        <v>2</v>
      </c>
      <c r="D2639" s="41">
        <v>21</v>
      </c>
      <c r="E2639" s="41">
        <v>2591</v>
      </c>
      <c r="F2639" s="34">
        <v>8.11</v>
      </c>
    </row>
    <row r="2640" spans="1:6" x14ac:dyDescent="0.2">
      <c r="A2640" s="41">
        <v>2</v>
      </c>
      <c r="B2640" s="41">
        <v>112</v>
      </c>
      <c r="C2640" s="41">
        <v>2</v>
      </c>
      <c r="D2640" s="41">
        <v>20</v>
      </c>
      <c r="E2640" s="41">
        <v>2508</v>
      </c>
      <c r="F2640" s="34">
        <v>7.97</v>
      </c>
    </row>
    <row r="2641" spans="1:6" x14ac:dyDescent="0.2">
      <c r="A2641" s="41">
        <v>2</v>
      </c>
      <c r="B2641" s="41">
        <v>112</v>
      </c>
      <c r="C2641" s="41">
        <v>2</v>
      </c>
      <c r="D2641" s="41">
        <v>19</v>
      </c>
      <c r="E2641" s="41">
        <v>2420</v>
      </c>
      <c r="F2641" s="34">
        <v>7.85</v>
      </c>
    </row>
    <row r="2642" spans="1:6" x14ac:dyDescent="0.2">
      <c r="A2642" s="41">
        <v>2</v>
      </c>
      <c r="B2642" s="41">
        <v>112</v>
      </c>
      <c r="C2642" s="41">
        <v>2</v>
      </c>
      <c r="D2642" s="41">
        <v>18</v>
      </c>
      <c r="E2642" s="41">
        <v>2325</v>
      </c>
      <c r="F2642" s="34">
        <v>7.74</v>
      </c>
    </row>
    <row r="2643" spans="1:6" x14ac:dyDescent="0.2">
      <c r="A2643" s="41">
        <v>2</v>
      </c>
      <c r="B2643" s="41">
        <v>112</v>
      </c>
      <c r="C2643" s="41">
        <v>2</v>
      </c>
      <c r="D2643" s="41">
        <v>17</v>
      </c>
      <c r="E2643" s="41">
        <v>2224</v>
      </c>
      <c r="F2643" s="34">
        <v>7.64</v>
      </c>
    </row>
    <row r="2644" spans="1:6" x14ac:dyDescent="0.2">
      <c r="A2644" s="41">
        <v>2</v>
      </c>
      <c r="B2644" s="41">
        <v>112</v>
      </c>
      <c r="C2644" s="50">
        <v>1</v>
      </c>
      <c r="D2644" s="41">
        <v>28</v>
      </c>
      <c r="E2644" s="41">
        <v>3774</v>
      </c>
      <c r="F2644" s="34">
        <v>7.42</v>
      </c>
    </row>
    <row r="2645" spans="1:6" x14ac:dyDescent="0.2">
      <c r="A2645" s="41">
        <v>2</v>
      </c>
      <c r="B2645" s="41">
        <v>112</v>
      </c>
      <c r="C2645" s="50">
        <v>1</v>
      </c>
      <c r="D2645" s="41">
        <v>27</v>
      </c>
      <c r="E2645" s="41">
        <v>3444</v>
      </c>
      <c r="F2645" s="34">
        <v>7.84</v>
      </c>
    </row>
    <row r="2646" spans="1:6" x14ac:dyDescent="0.2">
      <c r="A2646" s="41">
        <v>2</v>
      </c>
      <c r="B2646" s="41">
        <v>112</v>
      </c>
      <c r="C2646" s="50">
        <v>1</v>
      </c>
      <c r="D2646" s="41">
        <v>26</v>
      </c>
      <c r="E2646" s="41">
        <v>3193</v>
      </c>
      <c r="F2646" s="34">
        <v>8.14</v>
      </c>
    </row>
    <row r="2647" spans="1:6" x14ac:dyDescent="0.2">
      <c r="A2647" s="41">
        <v>2</v>
      </c>
      <c r="B2647" s="41">
        <v>112</v>
      </c>
      <c r="C2647" s="50">
        <v>1</v>
      </c>
      <c r="D2647" s="41">
        <v>25</v>
      </c>
      <c r="E2647" s="41">
        <v>3008</v>
      </c>
      <c r="F2647" s="34">
        <v>8.31</v>
      </c>
    </row>
    <row r="2648" spans="1:6" x14ac:dyDescent="0.2">
      <c r="A2648" s="41">
        <v>2</v>
      </c>
      <c r="B2648" s="41">
        <v>112</v>
      </c>
      <c r="C2648" s="50">
        <v>1</v>
      </c>
      <c r="D2648" s="41">
        <v>24</v>
      </c>
      <c r="E2648" s="41">
        <v>2869</v>
      </c>
      <c r="F2648" s="34">
        <v>8.36</v>
      </c>
    </row>
    <row r="2649" spans="1:6" x14ac:dyDescent="0.2">
      <c r="A2649" s="41">
        <v>2</v>
      </c>
      <c r="B2649" s="41">
        <v>112</v>
      </c>
      <c r="C2649" s="50">
        <v>1</v>
      </c>
      <c r="D2649" s="41">
        <v>23</v>
      </c>
      <c r="E2649" s="41">
        <v>2762</v>
      </c>
      <c r="F2649" s="34">
        <v>8.33</v>
      </c>
    </row>
    <row r="2650" spans="1:6" x14ac:dyDescent="0.2">
      <c r="A2650" s="41">
        <v>2</v>
      </c>
      <c r="B2650" s="41">
        <v>112</v>
      </c>
      <c r="C2650" s="50">
        <v>1</v>
      </c>
      <c r="D2650" s="41">
        <v>22</v>
      </c>
      <c r="E2650" s="41">
        <v>2673</v>
      </c>
      <c r="F2650" s="34">
        <v>8.23</v>
      </c>
    </row>
    <row r="2651" spans="1:6" x14ac:dyDescent="0.2">
      <c r="A2651" s="41">
        <v>2</v>
      </c>
      <c r="B2651" s="41">
        <v>112</v>
      </c>
      <c r="C2651" s="50">
        <v>1</v>
      </c>
      <c r="D2651" s="41">
        <v>21</v>
      </c>
      <c r="E2651" s="41">
        <v>2591</v>
      </c>
      <c r="F2651" s="34">
        <v>8.11</v>
      </c>
    </row>
    <row r="2652" spans="1:6" x14ac:dyDescent="0.2">
      <c r="A2652" s="41">
        <v>2</v>
      </c>
      <c r="B2652" s="41">
        <v>112</v>
      </c>
      <c r="C2652" s="50">
        <v>1</v>
      </c>
      <c r="D2652" s="41">
        <v>20</v>
      </c>
      <c r="E2652" s="41">
        <v>2508</v>
      </c>
      <c r="F2652" s="34">
        <v>7.97</v>
      </c>
    </row>
    <row r="2653" spans="1:6" x14ac:dyDescent="0.2">
      <c r="A2653" s="41">
        <v>2</v>
      </c>
      <c r="B2653" s="41">
        <v>112</v>
      </c>
      <c r="C2653" s="50">
        <v>1</v>
      </c>
      <c r="D2653" s="41">
        <v>19</v>
      </c>
      <c r="E2653" s="41">
        <v>2420</v>
      </c>
      <c r="F2653" s="34">
        <v>7.85</v>
      </c>
    </row>
    <row r="2654" spans="1:6" x14ac:dyDescent="0.2">
      <c r="A2654" s="41">
        <v>2</v>
      </c>
      <c r="B2654" s="41">
        <v>112</v>
      </c>
      <c r="C2654" s="50">
        <v>1</v>
      </c>
      <c r="D2654" s="41">
        <v>18</v>
      </c>
      <c r="E2654" s="41">
        <v>2325</v>
      </c>
      <c r="F2654" s="34">
        <v>7.74</v>
      </c>
    </row>
    <row r="2655" spans="1:6" x14ac:dyDescent="0.2">
      <c r="A2655" s="41">
        <v>2</v>
      </c>
      <c r="B2655" s="41">
        <v>112</v>
      </c>
      <c r="C2655" s="50">
        <v>1</v>
      </c>
      <c r="D2655" s="41">
        <v>17</v>
      </c>
      <c r="E2655" s="41">
        <v>2224</v>
      </c>
      <c r="F2655" s="34">
        <v>7.64</v>
      </c>
    </row>
    <row r="2656" spans="1:6" x14ac:dyDescent="0.2">
      <c r="A2656" s="34">
        <v>2</v>
      </c>
      <c r="B2656" s="34">
        <v>111</v>
      </c>
      <c r="C2656" s="34">
        <v>2</v>
      </c>
      <c r="D2656" s="34">
        <v>29</v>
      </c>
      <c r="E2656" s="34">
        <v>0</v>
      </c>
      <c r="F2656" s="34">
        <v>0</v>
      </c>
    </row>
    <row r="2657" spans="1:6" x14ac:dyDescent="0.2">
      <c r="A2657" s="34">
        <v>2</v>
      </c>
      <c r="B2657" s="34">
        <v>111</v>
      </c>
      <c r="C2657" s="34">
        <v>2</v>
      </c>
      <c r="D2657" s="34">
        <v>28</v>
      </c>
      <c r="E2657" s="34">
        <v>0</v>
      </c>
      <c r="F2657" s="34">
        <v>0</v>
      </c>
    </row>
    <row r="2658" spans="1:6" x14ac:dyDescent="0.2">
      <c r="A2658" s="34">
        <v>2</v>
      </c>
      <c r="B2658" s="34">
        <v>111</v>
      </c>
      <c r="C2658" s="34">
        <v>2</v>
      </c>
      <c r="D2658" s="34">
        <v>27</v>
      </c>
      <c r="E2658" s="34">
        <v>3541</v>
      </c>
      <c r="F2658" s="34">
        <v>7.63</v>
      </c>
    </row>
    <row r="2659" spans="1:6" x14ac:dyDescent="0.2">
      <c r="A2659" s="34">
        <v>2</v>
      </c>
      <c r="B2659" s="34">
        <v>111</v>
      </c>
      <c r="C2659" s="34">
        <v>2</v>
      </c>
      <c r="D2659" s="34">
        <v>26</v>
      </c>
      <c r="E2659" s="34">
        <v>3260</v>
      </c>
      <c r="F2659" s="34">
        <v>7.98</v>
      </c>
    </row>
    <row r="2660" spans="1:6" x14ac:dyDescent="0.2">
      <c r="A2660" s="34">
        <v>2</v>
      </c>
      <c r="B2660" s="34">
        <v>111</v>
      </c>
      <c r="C2660" s="34">
        <v>2</v>
      </c>
      <c r="D2660" s="34">
        <v>25</v>
      </c>
      <c r="E2660" s="34">
        <v>3049</v>
      </c>
      <c r="F2660" s="34">
        <v>8.1999999999999993</v>
      </c>
    </row>
    <row r="2661" spans="1:6" x14ac:dyDescent="0.2">
      <c r="A2661" s="34">
        <v>2</v>
      </c>
      <c r="B2661" s="34">
        <v>111</v>
      </c>
      <c r="C2661" s="34">
        <v>2</v>
      </c>
      <c r="D2661" s="34">
        <v>24</v>
      </c>
      <c r="E2661" s="34">
        <v>2892</v>
      </c>
      <c r="F2661" s="34">
        <v>8.3000000000000007</v>
      </c>
    </row>
    <row r="2662" spans="1:6" x14ac:dyDescent="0.2">
      <c r="A2662" s="34">
        <v>2</v>
      </c>
      <c r="B2662" s="34">
        <v>111</v>
      </c>
      <c r="C2662" s="34">
        <v>2</v>
      </c>
      <c r="D2662" s="34">
        <v>23</v>
      </c>
      <c r="E2662" s="34">
        <v>2774</v>
      </c>
      <c r="F2662" s="34">
        <v>8.2899999999999991</v>
      </c>
    </row>
    <row r="2663" spans="1:6" x14ac:dyDescent="0.2">
      <c r="A2663" s="34">
        <v>2</v>
      </c>
      <c r="B2663" s="34">
        <v>111</v>
      </c>
      <c r="C2663" s="34">
        <v>2</v>
      </c>
      <c r="D2663" s="34">
        <v>22</v>
      </c>
      <c r="E2663" s="34">
        <v>2680</v>
      </c>
      <c r="F2663" s="34">
        <v>8.2100000000000009</v>
      </c>
    </row>
    <row r="2664" spans="1:6" x14ac:dyDescent="0.2">
      <c r="A2664" s="34">
        <v>2</v>
      </c>
      <c r="B2664" s="34">
        <v>111</v>
      </c>
      <c r="C2664" s="34">
        <v>2</v>
      </c>
      <c r="D2664" s="34">
        <v>21</v>
      </c>
      <c r="E2664" s="34">
        <v>2599</v>
      </c>
      <c r="F2664" s="34">
        <v>8.08</v>
      </c>
    </row>
    <row r="2665" spans="1:6" x14ac:dyDescent="0.2">
      <c r="A2665" s="34">
        <v>2</v>
      </c>
      <c r="B2665" s="34">
        <v>111</v>
      </c>
      <c r="C2665" s="34">
        <v>2</v>
      </c>
      <c r="D2665" s="34">
        <v>20</v>
      </c>
      <c r="E2665" s="34">
        <v>2519</v>
      </c>
      <c r="F2665" s="34">
        <v>7.94</v>
      </c>
    </row>
    <row r="2666" spans="1:6" x14ac:dyDescent="0.2">
      <c r="A2666" s="34">
        <v>2</v>
      </c>
      <c r="B2666" s="34">
        <v>111</v>
      </c>
      <c r="C2666" s="34">
        <v>2</v>
      </c>
      <c r="D2666" s="34">
        <v>19</v>
      </c>
      <c r="E2666" s="34">
        <v>2435</v>
      </c>
      <c r="F2666" s="34">
        <v>7.8</v>
      </c>
    </row>
    <row r="2667" spans="1:6" x14ac:dyDescent="0.2">
      <c r="A2667" s="34">
        <v>2</v>
      </c>
      <c r="B2667" s="34">
        <v>111</v>
      </c>
      <c r="C2667" s="34">
        <v>2</v>
      </c>
      <c r="D2667" s="34">
        <v>18</v>
      </c>
      <c r="E2667" s="34">
        <v>2343</v>
      </c>
      <c r="F2667" s="34">
        <v>7.68</v>
      </c>
    </row>
    <row r="2668" spans="1:6" x14ac:dyDescent="0.2">
      <c r="A2668" s="34">
        <v>2</v>
      </c>
      <c r="B2668" s="34">
        <v>111</v>
      </c>
      <c r="C2668" s="34">
        <v>2</v>
      </c>
      <c r="D2668" s="34">
        <v>17</v>
      </c>
      <c r="E2668" s="34">
        <v>2243</v>
      </c>
      <c r="F2668" s="34">
        <v>7.58</v>
      </c>
    </row>
    <row r="2669" spans="1:6" x14ac:dyDescent="0.2">
      <c r="A2669" s="34">
        <v>2</v>
      </c>
      <c r="B2669" s="34">
        <v>111</v>
      </c>
      <c r="C2669" s="34">
        <v>2</v>
      </c>
      <c r="D2669" s="34">
        <v>16</v>
      </c>
      <c r="E2669" s="34">
        <v>2137</v>
      </c>
      <c r="F2669" s="34">
        <v>7.49</v>
      </c>
    </row>
    <row r="2670" spans="1:6" x14ac:dyDescent="0.2">
      <c r="A2670" s="34">
        <v>2</v>
      </c>
      <c r="B2670" s="34">
        <v>111</v>
      </c>
      <c r="C2670" s="34">
        <v>2</v>
      </c>
      <c r="D2670" s="34">
        <v>15</v>
      </c>
      <c r="E2670" s="34">
        <v>2030</v>
      </c>
      <c r="F2670" s="34">
        <v>7.39</v>
      </c>
    </row>
    <row r="2671" spans="1:6" x14ac:dyDescent="0.2">
      <c r="A2671" s="34">
        <v>2</v>
      </c>
      <c r="B2671" s="34">
        <v>111</v>
      </c>
      <c r="C2671" s="34">
        <v>2</v>
      </c>
      <c r="D2671" s="34">
        <v>14</v>
      </c>
      <c r="E2671" s="34">
        <v>1925</v>
      </c>
      <c r="F2671" s="34">
        <v>7.27</v>
      </c>
    </row>
    <row r="2672" spans="1:6" x14ac:dyDescent="0.2">
      <c r="A2672" s="34">
        <v>2</v>
      </c>
      <c r="B2672" s="34">
        <v>111</v>
      </c>
      <c r="C2672" s="34">
        <v>2</v>
      </c>
      <c r="D2672" s="34">
        <v>13</v>
      </c>
      <c r="E2672" s="34">
        <v>1827</v>
      </c>
      <c r="F2672" s="34">
        <v>7.11</v>
      </c>
    </row>
    <row r="2673" spans="1:6" x14ac:dyDescent="0.2">
      <c r="A2673" s="34">
        <v>2</v>
      </c>
      <c r="B2673" s="34">
        <v>111</v>
      </c>
      <c r="C2673" s="34">
        <v>2</v>
      </c>
      <c r="D2673" s="34">
        <v>12</v>
      </c>
      <c r="E2673" s="34">
        <v>1738</v>
      </c>
      <c r="F2673" s="34">
        <v>6.9</v>
      </c>
    </row>
    <row r="2674" spans="1:6" x14ac:dyDescent="0.2">
      <c r="A2674" s="34">
        <v>2</v>
      </c>
      <c r="B2674" s="34">
        <v>111</v>
      </c>
      <c r="C2674" s="34">
        <v>1</v>
      </c>
      <c r="D2674" s="34">
        <v>26</v>
      </c>
      <c r="E2674" s="34">
        <v>3260</v>
      </c>
      <c r="F2674" s="34">
        <v>7.98</v>
      </c>
    </row>
    <row r="2675" spans="1:6" x14ac:dyDescent="0.2">
      <c r="A2675" s="34">
        <v>2</v>
      </c>
      <c r="B2675" s="34">
        <v>111</v>
      </c>
      <c r="C2675" s="34">
        <v>1</v>
      </c>
      <c r="D2675" s="34">
        <v>25</v>
      </c>
      <c r="E2675" s="34">
        <v>3049</v>
      </c>
      <c r="F2675" s="34">
        <v>8.1999999999999993</v>
      </c>
    </row>
    <row r="2676" spans="1:6" x14ac:dyDescent="0.2">
      <c r="A2676" s="34">
        <v>2</v>
      </c>
      <c r="B2676" s="34">
        <v>111</v>
      </c>
      <c r="C2676" s="34">
        <v>1</v>
      </c>
      <c r="D2676" s="34">
        <v>24</v>
      </c>
      <c r="E2676" s="34">
        <v>2892</v>
      </c>
      <c r="F2676" s="34">
        <v>8.3000000000000007</v>
      </c>
    </row>
    <row r="2677" spans="1:6" x14ac:dyDescent="0.2">
      <c r="A2677" s="34">
        <v>2</v>
      </c>
      <c r="B2677" s="34">
        <v>111</v>
      </c>
      <c r="C2677" s="34">
        <v>1</v>
      </c>
      <c r="D2677" s="34">
        <v>23</v>
      </c>
      <c r="E2677" s="34">
        <v>2774</v>
      </c>
      <c r="F2677" s="34">
        <v>8.2899999999999991</v>
      </c>
    </row>
    <row r="2678" spans="1:6" x14ac:dyDescent="0.2">
      <c r="A2678" s="34">
        <v>2</v>
      </c>
      <c r="B2678" s="34">
        <v>111</v>
      </c>
      <c r="C2678" s="34">
        <v>1</v>
      </c>
      <c r="D2678" s="34">
        <v>22</v>
      </c>
      <c r="E2678" s="34">
        <v>2680</v>
      </c>
      <c r="F2678" s="34">
        <v>8.2100000000000009</v>
      </c>
    </row>
    <row r="2679" spans="1:6" x14ac:dyDescent="0.2">
      <c r="A2679" s="34">
        <v>2</v>
      </c>
      <c r="B2679" s="34">
        <v>111</v>
      </c>
      <c r="C2679" s="34">
        <v>1</v>
      </c>
      <c r="D2679" s="34">
        <v>21</v>
      </c>
      <c r="E2679" s="34">
        <v>2599</v>
      </c>
      <c r="F2679" s="34">
        <v>8.08</v>
      </c>
    </row>
    <row r="2680" spans="1:6" x14ac:dyDescent="0.2">
      <c r="A2680" s="34">
        <v>2</v>
      </c>
      <c r="B2680" s="34">
        <v>111</v>
      </c>
      <c r="C2680" s="34">
        <v>1</v>
      </c>
      <c r="D2680" s="34">
        <v>20</v>
      </c>
      <c r="E2680" s="34">
        <v>2519</v>
      </c>
      <c r="F2680" s="34">
        <v>7.94</v>
      </c>
    </row>
    <row r="2681" spans="1:6" x14ac:dyDescent="0.2">
      <c r="A2681" s="34">
        <v>2</v>
      </c>
      <c r="B2681" s="34">
        <v>111</v>
      </c>
      <c r="C2681" s="34">
        <v>1</v>
      </c>
      <c r="D2681" s="34">
        <v>19</v>
      </c>
      <c r="E2681" s="34">
        <v>2435</v>
      </c>
      <c r="F2681" s="34">
        <v>7.8</v>
      </c>
    </row>
    <row r="2682" spans="1:6" x14ac:dyDescent="0.2">
      <c r="A2682" s="34">
        <v>2</v>
      </c>
      <c r="B2682" s="34">
        <v>111</v>
      </c>
      <c r="C2682" s="34">
        <v>1</v>
      </c>
      <c r="D2682" s="34">
        <v>18</v>
      </c>
      <c r="E2682" s="34">
        <v>2343</v>
      </c>
      <c r="F2682" s="34">
        <v>7.68</v>
      </c>
    </row>
    <row r="2683" spans="1:6" x14ac:dyDescent="0.2">
      <c r="A2683" s="34">
        <v>1</v>
      </c>
      <c r="B2683" s="34">
        <v>395</v>
      </c>
      <c r="C2683" s="34">
        <v>2</v>
      </c>
      <c r="D2683" s="34">
        <v>85</v>
      </c>
      <c r="E2683" s="34">
        <v>2928</v>
      </c>
      <c r="F2683" s="34">
        <v>29.03</v>
      </c>
    </row>
  </sheetData>
  <sortState ref="A24:F2682">
    <sortCondition ref="A24:A2682"/>
    <sortCondition descending="1" ref="B24:B2682"/>
    <sortCondition descending="1" ref="C24:C2682"/>
    <sortCondition descending="1" ref="D24:D2682"/>
  </sortState>
  <mergeCells count="2">
    <mergeCell ref="J3:P3"/>
    <mergeCell ref="B3:H3"/>
  </mergeCells>
  <phoneticPr fontId="3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AK1632"/>
  <sheetViews>
    <sheetView zoomScale="75" zoomScaleNormal="75" workbookViewId="0">
      <selection activeCell="I5" sqref="I5"/>
    </sheetView>
  </sheetViews>
  <sheetFormatPr defaultRowHeight="12.75" x14ac:dyDescent="0.2"/>
  <cols>
    <col min="1" max="1" width="13.85546875" customWidth="1"/>
    <col min="2" max="2" width="12.7109375" bestFit="1" customWidth="1"/>
    <col min="3" max="3" width="11.28515625" bestFit="1" customWidth="1"/>
    <col min="4" max="4" width="11.140625" bestFit="1" customWidth="1"/>
    <col min="5" max="5" width="11.28515625" bestFit="1" customWidth="1"/>
    <col min="6" max="6" width="11.140625" bestFit="1" customWidth="1"/>
    <col min="7" max="7" width="8" customWidth="1"/>
    <col min="8" max="8" width="8.140625" customWidth="1"/>
    <col min="9" max="9" width="14.42578125" customWidth="1"/>
    <col min="10" max="10" width="8.5703125" customWidth="1"/>
    <col min="11" max="11" width="9.28515625" bestFit="1" customWidth="1"/>
    <col min="12" max="12" width="13.7109375" bestFit="1" customWidth="1"/>
    <col min="13" max="13" width="9.28515625" bestFit="1" customWidth="1"/>
    <col min="16" max="16" width="12.28515625" bestFit="1" customWidth="1"/>
    <col min="17" max="17" width="11.5703125" bestFit="1" customWidth="1"/>
    <col min="18" max="18" width="10.28515625" bestFit="1" customWidth="1"/>
    <col min="19" max="19" width="10.28515625" customWidth="1"/>
    <col min="20" max="20" width="11.7109375" bestFit="1" customWidth="1"/>
    <col min="21" max="21" width="11.5703125" bestFit="1" customWidth="1"/>
    <col min="24" max="24" width="0" hidden="1" customWidth="1"/>
    <col min="37" max="37" width="11.28515625" bestFit="1" customWidth="1"/>
  </cols>
  <sheetData>
    <row r="1" spans="1:37" x14ac:dyDescent="0.2">
      <c r="A1" s="137" t="s">
        <v>51</v>
      </c>
      <c r="B1" s="137"/>
      <c r="C1" s="137"/>
      <c r="D1" s="137"/>
      <c r="E1" s="137"/>
      <c r="F1" s="137"/>
      <c r="G1" s="137"/>
      <c r="H1" s="137"/>
      <c r="I1" s="137"/>
      <c r="Q1" s="108">
        <f>I4</f>
        <v>41254</v>
      </c>
      <c r="T1" s="112" t="s">
        <v>62</v>
      </c>
      <c r="U1" s="112" t="s">
        <v>63</v>
      </c>
      <c r="X1" t="s">
        <v>67</v>
      </c>
    </row>
    <row r="2" spans="1:37" x14ac:dyDescent="0.2">
      <c r="A2" s="137"/>
      <c r="B2" s="137"/>
      <c r="C2" s="137"/>
      <c r="D2" s="137"/>
      <c r="E2" s="137"/>
      <c r="F2" s="137"/>
      <c r="G2" s="137"/>
      <c r="H2" s="137"/>
      <c r="I2" s="137"/>
      <c r="R2" s="19"/>
      <c r="S2" s="19"/>
      <c r="T2" s="19" t="e">
        <f>C9</f>
        <v>#REF!</v>
      </c>
      <c r="U2" s="19" t="e">
        <f>E9</f>
        <v>#REF!</v>
      </c>
      <c r="V2" s="19"/>
      <c r="X2" t="s">
        <v>68</v>
      </c>
    </row>
    <row r="3" spans="1:37" ht="15" x14ac:dyDescent="0.2">
      <c r="A3" s="2"/>
      <c r="B3" s="2"/>
      <c r="C3" s="2"/>
      <c r="D3" s="2"/>
      <c r="E3" s="2"/>
      <c r="F3" s="2"/>
      <c r="G3" s="2"/>
      <c r="H3" s="2"/>
      <c r="I3" s="3" t="s">
        <v>33</v>
      </c>
      <c r="J3" t="s">
        <v>33</v>
      </c>
      <c r="K3" t="s">
        <v>33</v>
      </c>
      <c r="R3" s="19"/>
      <c r="S3" s="19"/>
      <c r="T3" s="19"/>
      <c r="U3" s="19"/>
      <c r="V3" s="19"/>
    </row>
    <row r="4" spans="1:37" ht="15" x14ac:dyDescent="0.2">
      <c r="A4" s="2"/>
      <c r="B4" s="2"/>
      <c r="C4" s="2"/>
      <c r="D4" s="2"/>
      <c r="E4" s="2"/>
      <c r="F4" s="2"/>
      <c r="G4" s="2"/>
      <c r="H4" s="2" t="s">
        <v>1</v>
      </c>
      <c r="I4" s="22">
        <v>41254</v>
      </c>
      <c r="J4" s="16">
        <f>I4-1</f>
        <v>41253</v>
      </c>
      <c r="K4" s="16">
        <f>J4+1</f>
        <v>41254</v>
      </c>
      <c r="R4" s="111" t="s">
        <v>56</v>
      </c>
      <c r="S4" s="111" t="s">
        <v>74</v>
      </c>
      <c r="T4" s="111" t="s">
        <v>65</v>
      </c>
      <c r="U4" s="111" t="s">
        <v>39</v>
      </c>
      <c r="V4" s="111" t="s">
        <v>66</v>
      </c>
    </row>
    <row r="5" spans="1:37" ht="15" x14ac:dyDescent="0.2">
      <c r="A5" s="2" t="s">
        <v>3</v>
      </c>
      <c r="B5" s="2"/>
      <c r="C5" s="2"/>
      <c r="D5" s="2"/>
      <c r="E5" s="2"/>
      <c r="F5" s="2"/>
      <c r="G5" s="2"/>
      <c r="H5" s="2" t="s">
        <v>2</v>
      </c>
      <c r="I5" s="4">
        <f>I4</f>
        <v>41254</v>
      </c>
      <c r="J5" s="1"/>
      <c r="Q5" s="110" t="s">
        <v>32</v>
      </c>
      <c r="R5" s="19" t="e">
        <f>B6</f>
        <v>#REF!</v>
      </c>
      <c r="S5" s="19" t="e">
        <f>D14</f>
        <v>#REF!</v>
      </c>
      <c r="T5" s="19" t="e">
        <f>DGET($B$18:$G$26,"Gen",$X$1:$X$2)</f>
        <v>#VALUE!</v>
      </c>
      <c r="U5" s="19" t="e">
        <f>(DGET($B$18:$G$26,"CFS",$X$1:$X$2)/D14)</f>
        <v>#VALUE!</v>
      </c>
      <c r="V5" s="113" t="e">
        <f>DGET($B$18:$G$26,"kW/CFS",$X$1:$X$2)</f>
        <v>#VALUE!</v>
      </c>
    </row>
    <row r="6" spans="1:37" ht="15.75" x14ac:dyDescent="0.25">
      <c r="A6" s="2" t="s">
        <v>4</v>
      </c>
      <c r="B6" s="17" t="e">
        <f>DGET(swiftdata,"SW1Head",I3:I4)</f>
        <v>#REF!</v>
      </c>
      <c r="C6" s="2"/>
      <c r="D6" s="2"/>
      <c r="E6" s="2"/>
      <c r="F6" s="2"/>
      <c r="G6" s="2"/>
      <c r="H6" s="2"/>
      <c r="I6" s="2"/>
      <c r="Q6" s="110" t="s">
        <v>64</v>
      </c>
      <c r="R6" s="19" t="e">
        <f>B7</f>
        <v>#REF!</v>
      </c>
      <c r="S6" s="19" t="e">
        <f>F14</f>
        <v>#REF!</v>
      </c>
      <c r="T6" s="19" t="e">
        <f>DGET($B$27:$G$35,"Gen",$X$1:$X$2)</f>
        <v>#VALUE!</v>
      </c>
      <c r="U6" s="19" t="e">
        <f>(DGET($B$27:$G$35,"CFS",$X$1:$X$2)/F14)</f>
        <v>#VALUE!</v>
      </c>
      <c r="V6" s="113" t="e">
        <f>DGET($B$27:$G$35,"kW/CFS",$X$1:$X$2)</f>
        <v>#VALUE!</v>
      </c>
    </row>
    <row r="7" spans="1:37" ht="15.75" x14ac:dyDescent="0.25">
      <c r="A7" s="2" t="s">
        <v>5</v>
      </c>
      <c r="B7" s="17" t="e">
        <f>DGET(swiftdata,"SW2Head",I3:I4)</f>
        <v>#REF!</v>
      </c>
      <c r="C7" s="2"/>
      <c r="D7" s="2"/>
      <c r="E7" s="2"/>
      <c r="F7" s="2"/>
      <c r="G7" s="2"/>
      <c r="H7" s="2"/>
      <c r="I7" s="2"/>
    </row>
    <row r="8" spans="1:37" ht="15" x14ac:dyDescent="0.2">
      <c r="A8" s="2"/>
      <c r="B8" s="2"/>
      <c r="C8" s="2"/>
      <c r="D8" s="2"/>
      <c r="E8" s="2"/>
      <c r="F8" s="2"/>
      <c r="G8" s="2"/>
      <c r="H8" s="2"/>
      <c r="I8" s="2"/>
      <c r="Q8" s="109" t="s">
        <v>70</v>
      </c>
      <c r="R8" s="115" t="e">
        <f>T2*1000</f>
        <v>#REF!</v>
      </c>
      <c r="S8" s="49"/>
      <c r="T8" s="158" t="s">
        <v>19</v>
      </c>
      <c r="U8" s="160" t="e">
        <f>ROUND(R8/R9,0)</f>
        <v>#REF!</v>
      </c>
    </row>
    <row r="9" spans="1:37" ht="15.75" x14ac:dyDescent="0.25">
      <c r="A9" s="2" t="s">
        <v>6</v>
      </c>
      <c r="B9" s="2"/>
      <c r="C9" s="6" t="e">
        <f>DGET(swiftdata,"SW2Sched",I3:I4)</f>
        <v>#REF!</v>
      </c>
      <c r="D9" s="2" t="s">
        <v>7</v>
      </c>
      <c r="E9" s="6" t="e">
        <f>DGET(swiftdata,"SW2Hours",I3:I4)</f>
        <v>#REF!</v>
      </c>
      <c r="F9" s="2" t="s">
        <v>8</v>
      </c>
      <c r="G9" s="9" t="e">
        <f>IF(C9=0,0,(ROUND((C9/E9),0)))</f>
        <v>#REF!</v>
      </c>
      <c r="H9" s="2" t="s">
        <v>9</v>
      </c>
      <c r="I9" s="2"/>
      <c r="Q9" s="52" t="s">
        <v>71</v>
      </c>
      <c r="R9" s="15" t="e">
        <f>(V5+V6)*24</f>
        <v>#VALUE!</v>
      </c>
      <c r="S9" s="15"/>
      <c r="T9" s="159"/>
      <c r="U9" s="160"/>
    </row>
    <row r="10" spans="1:37" ht="15" x14ac:dyDescent="0.2">
      <c r="A10" s="2"/>
      <c r="B10" s="2"/>
      <c r="C10" s="7"/>
      <c r="D10" s="2"/>
      <c r="E10" s="7"/>
      <c r="F10" s="2"/>
      <c r="G10" s="7"/>
      <c r="H10" s="2"/>
      <c r="I10" s="2"/>
      <c r="U10" s="19"/>
    </row>
    <row r="11" spans="1:37" ht="15.75" x14ac:dyDescent="0.25">
      <c r="A11" s="2"/>
      <c r="B11" s="2"/>
      <c r="C11" s="2"/>
      <c r="D11" s="2"/>
      <c r="E11" s="2"/>
      <c r="F11" s="2"/>
      <c r="G11" s="2"/>
      <c r="H11" s="8" t="s">
        <v>10</v>
      </c>
      <c r="I11" s="9" t="e">
        <f>IF(C9=0,0,(ROUND(((C9/E9)/0.26),0)))</f>
        <v>#REF!</v>
      </c>
      <c r="T11" s="42" t="s">
        <v>72</v>
      </c>
      <c r="U11" s="25" t="e">
        <f>L38</f>
        <v>#REF!</v>
      </c>
    </row>
    <row r="12" spans="1:37" ht="15.75" x14ac:dyDescent="0.25">
      <c r="A12" s="2"/>
      <c r="B12" s="2"/>
      <c r="C12" s="2"/>
      <c r="D12" s="2"/>
      <c r="E12" s="2"/>
      <c r="F12" s="2"/>
      <c r="G12" s="2"/>
      <c r="H12" s="8" t="s">
        <v>11</v>
      </c>
      <c r="I12" s="10" t="e">
        <f>ROUND((I11*0.74),0)</f>
        <v>#REF!</v>
      </c>
    </row>
    <row r="13" spans="1:37" ht="15.75" x14ac:dyDescent="0.25">
      <c r="A13" s="2"/>
      <c r="B13" s="2"/>
      <c r="C13" s="2"/>
      <c r="D13" s="2"/>
      <c r="E13" s="2"/>
      <c r="F13" s="2"/>
      <c r="G13" s="2"/>
      <c r="H13" s="8" t="s">
        <v>12</v>
      </c>
      <c r="I13" s="10" t="e">
        <f>I11-I12</f>
        <v>#REF!</v>
      </c>
      <c r="M13" s="42" t="s">
        <v>75</v>
      </c>
      <c r="T13" t="s">
        <v>73</v>
      </c>
      <c r="U13" s="116" t="e">
        <f>U8-U11</f>
        <v>#REF!</v>
      </c>
      <c r="AK13" s="103"/>
    </row>
    <row r="14" spans="1:37" ht="15.75" x14ac:dyDescent="0.25">
      <c r="A14" s="2" t="s">
        <v>13</v>
      </c>
      <c r="B14" s="2"/>
      <c r="C14" s="2"/>
      <c r="D14" s="6" t="e">
        <f>IF(C9=0,0,IF(I12&lt;93,1,IF(I12&lt;167,2,3)))</f>
        <v>#REF!</v>
      </c>
      <c r="E14" s="2" t="s">
        <v>14</v>
      </c>
      <c r="F14" s="6" t="e">
        <f>IF(C9=0,0,IF(B7&lt;125,IF(I13&gt;33,2,1),IF(I13&gt;39,2,1)))</f>
        <v>#REF!</v>
      </c>
      <c r="G14" s="2" t="s">
        <v>15</v>
      </c>
      <c r="H14" s="2"/>
      <c r="I14" s="2"/>
      <c r="M14" s="6">
        <f>IF(L9=0,0,IF(R12&lt;93,1,IF(R12&lt;167,2,3)))</f>
        <v>0</v>
      </c>
    </row>
    <row r="15" spans="1:37" ht="15" x14ac:dyDescent="0.2">
      <c r="A15" s="2" t="s">
        <v>16</v>
      </c>
      <c r="B15" s="2"/>
      <c r="C15" s="2"/>
      <c r="D15" s="2"/>
      <c r="E15" s="2"/>
      <c r="F15" s="7"/>
      <c r="G15" s="2"/>
      <c r="H15" s="7"/>
      <c r="I15" s="2"/>
      <c r="L15" s="46"/>
    </row>
    <row r="16" spans="1:37" ht="15" x14ac:dyDescent="0.2">
      <c r="A16" s="2"/>
      <c r="B16" s="2"/>
      <c r="C16" s="2"/>
      <c r="D16" s="2"/>
      <c r="E16" s="2"/>
      <c r="F16" s="7"/>
      <c r="G16" s="2"/>
      <c r="H16" s="7"/>
      <c r="I16" s="2"/>
      <c r="L16" s="46"/>
    </row>
    <row r="17" spans="1:17" ht="15.75" x14ac:dyDescent="0.25">
      <c r="A17" s="30" t="s">
        <v>42</v>
      </c>
      <c r="B17" s="30" t="s">
        <v>40</v>
      </c>
      <c r="C17" s="12"/>
      <c r="D17" s="12"/>
      <c r="E17" s="12"/>
      <c r="F17" s="12"/>
      <c r="G17" s="2"/>
      <c r="H17" s="7"/>
      <c r="I17" s="2"/>
      <c r="L17" s="46"/>
    </row>
    <row r="18" spans="1:17" ht="15.75" x14ac:dyDescent="0.25">
      <c r="A18" s="30" t="s">
        <v>45</v>
      </c>
      <c r="B18" s="30" t="s">
        <v>45</v>
      </c>
      <c r="C18" s="140" t="s">
        <v>39</v>
      </c>
      <c r="D18" s="140"/>
      <c r="E18" s="140" t="s">
        <v>38</v>
      </c>
      <c r="F18" s="140"/>
      <c r="G18" s="107" t="s">
        <v>69</v>
      </c>
      <c r="H18" s="2"/>
      <c r="I18" s="2"/>
      <c r="L18" s="46"/>
    </row>
    <row r="19" spans="1:17" ht="15.75" x14ac:dyDescent="0.25">
      <c r="A19" s="36" t="e">
        <f>IF(C9=0,0,'HK Calcs'!B20)</f>
        <v>#REF!</v>
      </c>
      <c r="B19" s="36" t="e">
        <f>IF($C$9=0,0,'HK Calcs'!F20)</f>
        <v>#REF!</v>
      </c>
      <c r="C19" s="141" t="e">
        <f>IF($C$9=0,0,'HK Calcs'!G20*$D$14)</f>
        <v>#REF!</v>
      </c>
      <c r="D19" s="141"/>
      <c r="E19" s="139" t="e">
        <f>IF($C$9=0,0,'HK Calcs'!H20)</f>
        <v>#REF!</v>
      </c>
      <c r="F19" s="139"/>
      <c r="G19" s="33" t="e">
        <f>IF($C$9=0,0,IF('HK Calcs'!AA17=FALSE,"","x"))</f>
        <v>#REF!</v>
      </c>
      <c r="H19" s="2"/>
      <c r="I19" s="2"/>
      <c r="J19" s="7" t="e">
        <f t="shared" ref="J19:J26" si="0">IF(G19="","",E19)</f>
        <v>#REF!</v>
      </c>
      <c r="L19" s="46"/>
    </row>
    <row r="20" spans="1:17" ht="15.75" x14ac:dyDescent="0.25">
      <c r="A20" s="36" t="e">
        <f>IF(C9=0,0,'HK Calcs'!B18)</f>
        <v>#REF!</v>
      </c>
      <c r="B20" s="36" t="e">
        <f>IF($C$9=0,0,'HK Calcs'!F18)</f>
        <v>#REF!</v>
      </c>
      <c r="C20" s="138" t="e">
        <f>IF($C$9=0,0,'HK Calcs'!G18*$D$14)</f>
        <v>#REF!</v>
      </c>
      <c r="D20" s="138"/>
      <c r="E20" s="139" t="e">
        <f>IF($C$9=0,0,'HK Calcs'!H18)</f>
        <v>#REF!</v>
      </c>
      <c r="F20" s="139"/>
      <c r="G20" s="33" t="e">
        <f>IF($C$9=0,0,IF('HK Calcs'!AA18=FALSE,"","x"))</f>
        <v>#REF!</v>
      </c>
      <c r="H20" s="2"/>
      <c r="I20" s="2"/>
      <c r="J20" s="7" t="e">
        <f t="shared" si="0"/>
        <v>#REF!</v>
      </c>
      <c r="L20" s="46"/>
    </row>
    <row r="21" spans="1:17" ht="15.75" x14ac:dyDescent="0.25">
      <c r="A21" s="36" t="e">
        <f>IF(C9=0,0,'HK Calcs'!B16)</f>
        <v>#REF!</v>
      </c>
      <c r="B21" s="36" t="e">
        <f>IF($C$9=0,0,'HK Calcs'!F16)</f>
        <v>#REF!</v>
      </c>
      <c r="C21" s="138" t="e">
        <f>IF($C$9=0,0,'HK Calcs'!G16*$D$14)</f>
        <v>#REF!</v>
      </c>
      <c r="D21" s="138"/>
      <c r="E21" s="139" t="e">
        <f>IF($C$9=0,0,'HK Calcs'!H16)</f>
        <v>#REF!</v>
      </c>
      <c r="F21" s="139"/>
      <c r="G21" s="33" t="e">
        <f>IF($C$9=0,0,IF('HK Calcs'!AA16=FALSE,"","x"))</f>
        <v>#REF!</v>
      </c>
      <c r="H21" s="2"/>
      <c r="I21" s="2"/>
      <c r="J21" s="7" t="e">
        <f t="shared" si="0"/>
        <v>#REF!</v>
      </c>
      <c r="L21" s="46"/>
      <c r="Q21" s="103"/>
    </row>
    <row r="22" spans="1:17" ht="15.75" x14ac:dyDescent="0.25">
      <c r="A22" s="36" t="e">
        <f>IF(C9=0,0,'HK Calcs'!B14)</f>
        <v>#REF!</v>
      </c>
      <c r="B22" s="36" t="e">
        <f>IF($C$9=0,0,'HK Calcs'!F14)</f>
        <v>#REF!</v>
      </c>
      <c r="C22" s="138" t="e">
        <f>IF($C$9=0,0,'HK Calcs'!G14*$D$14)</f>
        <v>#REF!</v>
      </c>
      <c r="D22" s="138"/>
      <c r="E22" s="139" t="e">
        <f>IF($C$9=0,0,'HK Calcs'!H14)</f>
        <v>#REF!</v>
      </c>
      <c r="F22" s="139"/>
      <c r="G22" s="33" t="e">
        <f>IF($C$9=0,0,IF('HK Calcs'!AA14=FALSE,"","x"))</f>
        <v>#REF!</v>
      </c>
      <c r="H22" s="2"/>
      <c r="I22" s="2"/>
      <c r="J22" s="7" t="e">
        <f t="shared" si="0"/>
        <v>#REF!</v>
      </c>
      <c r="L22" s="46"/>
      <c r="Q22" s="103"/>
    </row>
    <row r="23" spans="1:17" ht="15.75" x14ac:dyDescent="0.25">
      <c r="A23" s="36" t="e">
        <f>IF(C9=0,0,'HK Calcs'!B12)</f>
        <v>#REF!</v>
      </c>
      <c r="B23" s="36" t="e">
        <f>IF($C$9=0,0,'HK Calcs'!F12)</f>
        <v>#REF!</v>
      </c>
      <c r="C23" s="138" t="e">
        <f>IF($C$9=0,0,'HK Calcs'!G12*$D$14)</f>
        <v>#REF!</v>
      </c>
      <c r="D23" s="138"/>
      <c r="E23" s="139" t="e">
        <f>IF($C$9=0,0,'HK Calcs'!H12)</f>
        <v>#REF!</v>
      </c>
      <c r="F23" s="139"/>
      <c r="G23" s="33" t="e">
        <f>IF($C$9=0,0,IF('HK Calcs'!AA12=FALSE,"","x"))</f>
        <v>#REF!</v>
      </c>
      <c r="H23" s="2"/>
      <c r="I23" s="2"/>
      <c r="J23" s="7" t="e">
        <f t="shared" si="0"/>
        <v>#REF!</v>
      </c>
      <c r="L23" s="46"/>
      <c r="P23" s="123"/>
      <c r="Q23" s="103"/>
    </row>
    <row r="24" spans="1:17" ht="15.75" x14ac:dyDescent="0.25">
      <c r="A24" s="36" t="e">
        <f>IF(C9=0,0,'HK Calcs'!B10)</f>
        <v>#REF!</v>
      </c>
      <c r="B24" s="36" t="e">
        <f>IF($C$9=0,0,'HK Calcs'!F10)</f>
        <v>#REF!</v>
      </c>
      <c r="C24" s="138" t="e">
        <f>IF($C$9=0,0,'HK Calcs'!G10*$D$14)</f>
        <v>#REF!</v>
      </c>
      <c r="D24" s="138"/>
      <c r="E24" s="139" t="e">
        <f>IF($C$9=0,0,'HK Calcs'!H10)</f>
        <v>#REF!</v>
      </c>
      <c r="F24" s="139"/>
      <c r="G24" s="33" t="e">
        <f>IF($C$9=0,0,IF('HK Calcs'!AA10=FALSE,"","x"))</f>
        <v>#REF!</v>
      </c>
      <c r="H24" s="2"/>
      <c r="I24" s="2"/>
      <c r="J24" s="7" t="e">
        <f t="shared" si="0"/>
        <v>#REF!</v>
      </c>
      <c r="L24" s="46"/>
      <c r="P24" s="123"/>
      <c r="Q24" s="103"/>
    </row>
    <row r="25" spans="1:17" ht="15.75" x14ac:dyDescent="0.25">
      <c r="A25" s="36" t="e">
        <f>IF(C9=0,0,'HK Calcs'!B8)</f>
        <v>#REF!</v>
      </c>
      <c r="B25" s="36" t="e">
        <f>IF($C$9=0,0,'HK Calcs'!F8)</f>
        <v>#REF!</v>
      </c>
      <c r="C25" s="138" t="e">
        <f>IF($C$9=0,0,'HK Calcs'!G8*$D$14)</f>
        <v>#REF!</v>
      </c>
      <c r="D25" s="138"/>
      <c r="E25" s="139" t="e">
        <f>IF($C$9=0,0,'HK Calcs'!H8)</f>
        <v>#REF!</v>
      </c>
      <c r="F25" s="139"/>
      <c r="G25" s="33" t="e">
        <f>IF($C$9=0,0,IF('HK Calcs'!AA8=FALSE,"","x"))</f>
        <v>#REF!</v>
      </c>
      <c r="H25" s="2"/>
      <c r="I25" s="2"/>
      <c r="J25" s="7" t="e">
        <f t="shared" si="0"/>
        <v>#REF!</v>
      </c>
      <c r="P25" s="123"/>
      <c r="Q25" s="122"/>
    </row>
    <row r="26" spans="1:17" ht="15.75" x14ac:dyDescent="0.25">
      <c r="A26" s="37" t="e">
        <f>IF($C$9=0,0,'HK Calcs'!B6)</f>
        <v>#REF!</v>
      </c>
      <c r="B26" s="37" t="e">
        <f>IF($C$9=0,0,'HK Calcs'!F6)</f>
        <v>#REF!</v>
      </c>
      <c r="C26" s="143" t="e">
        <f>IF($C$9=0,0,'HK Calcs'!G6*$D$14)</f>
        <v>#REF!</v>
      </c>
      <c r="D26" s="143"/>
      <c r="E26" s="144" t="e">
        <f>IF($C$9=0,0,'HK Calcs'!H6)</f>
        <v>#REF!</v>
      </c>
      <c r="F26" s="144"/>
      <c r="G26" s="31" t="e">
        <f>IF($C$9=0,0,IF('HK Calcs'!AA6=TRUE,"x",""))</f>
        <v>#REF!</v>
      </c>
      <c r="H26" s="5"/>
      <c r="I26" s="5"/>
      <c r="J26" s="7" t="e">
        <f t="shared" si="0"/>
        <v>#REF!</v>
      </c>
      <c r="P26" s="123"/>
      <c r="Q26" s="103"/>
    </row>
    <row r="27" spans="1:17" ht="15.75" hidden="1" x14ac:dyDescent="0.25">
      <c r="A27" s="106" t="s">
        <v>45</v>
      </c>
      <c r="B27" s="106" t="s">
        <v>45</v>
      </c>
      <c r="C27" s="140" t="s">
        <v>39</v>
      </c>
      <c r="D27" s="140"/>
      <c r="E27" s="140" t="s">
        <v>38</v>
      </c>
      <c r="F27" s="140"/>
      <c r="G27" s="107" t="s">
        <v>69</v>
      </c>
      <c r="H27" s="2"/>
      <c r="I27" s="2"/>
      <c r="L27" s="46"/>
      <c r="P27" s="125"/>
    </row>
    <row r="28" spans="1:17" ht="15.75" x14ac:dyDescent="0.25">
      <c r="A28" s="35" t="e">
        <f>IF($C$9=0,0,'HK Calcs'!J6)</f>
        <v>#REF!</v>
      </c>
      <c r="B28" s="35" t="e">
        <f>IF($C$9=0,0,'HK Calcs'!N6)</f>
        <v>#REF!</v>
      </c>
      <c r="C28" s="141" t="e">
        <f>IF($C$9=0,0,'HK Calcs'!O6*$F$14)</f>
        <v>#REF!</v>
      </c>
      <c r="D28" s="141"/>
      <c r="E28" s="142" t="e">
        <f>IF($C$9=0,0,'HK Calcs'!P6)</f>
        <v>#REF!</v>
      </c>
      <c r="F28" s="142"/>
      <c r="G28" s="33" t="e">
        <f>IF($C$9=0,0,IF('HK Calcs'!AA6=TRUE,"x",""))</f>
        <v>#REF!</v>
      </c>
      <c r="H28" s="32"/>
      <c r="I28" s="7"/>
      <c r="J28" s="7" t="e">
        <f t="shared" ref="J28:J35" si="1">IF(G28="","",E28)</f>
        <v>#REF!</v>
      </c>
      <c r="P28" s="125"/>
    </row>
    <row r="29" spans="1:17" ht="15.75" x14ac:dyDescent="0.25">
      <c r="A29" s="35" t="e">
        <f>IF($C$9=0,0,'HK Calcs'!J8)</f>
        <v>#REF!</v>
      </c>
      <c r="B29" s="35" t="e">
        <f>IF($C$9=0,0,'HK Calcs'!N8)</f>
        <v>#REF!</v>
      </c>
      <c r="C29" s="141" t="e">
        <f>IF($C$9=0,0,'HK Calcs'!O8*$F$14)</f>
        <v>#REF!</v>
      </c>
      <c r="D29" s="141"/>
      <c r="E29" s="142" t="e">
        <f>IF($C$9=0,0,'HK Calcs'!P8)</f>
        <v>#REF!</v>
      </c>
      <c r="F29" s="142"/>
      <c r="G29" s="33" t="e">
        <f>IF($C$9=0,0,IF('HK Calcs'!AA8=FALSE,"","x"))</f>
        <v>#REF!</v>
      </c>
      <c r="H29" s="32"/>
      <c r="I29" s="7"/>
      <c r="J29" s="7" t="e">
        <f t="shared" si="1"/>
        <v>#REF!</v>
      </c>
      <c r="P29" s="123"/>
      <c r="Q29" s="103"/>
    </row>
    <row r="30" spans="1:17" ht="15.75" x14ac:dyDescent="0.25">
      <c r="A30" s="35" t="e">
        <f>IF($C$9=0,0,'HK Calcs'!J10)</f>
        <v>#REF!</v>
      </c>
      <c r="B30" s="35" t="e">
        <f>IF($C$9=0,0,'HK Calcs'!N10)</f>
        <v>#REF!</v>
      </c>
      <c r="C30" s="141" t="e">
        <f>IF($C$9=0,0,'HK Calcs'!O10*$F$14)</f>
        <v>#REF!</v>
      </c>
      <c r="D30" s="141"/>
      <c r="E30" s="142" t="e">
        <f>IF($C$9=0,0,'HK Calcs'!P10)</f>
        <v>#REF!</v>
      </c>
      <c r="F30" s="142"/>
      <c r="G30" s="33" t="e">
        <f>IF($C$9=0,0,IF('HK Calcs'!AA10=FALSE,"","x"))</f>
        <v>#REF!</v>
      </c>
      <c r="H30" s="32"/>
      <c r="I30" s="7"/>
      <c r="J30" s="7" t="e">
        <f t="shared" si="1"/>
        <v>#REF!</v>
      </c>
      <c r="P30" s="123"/>
      <c r="Q30" s="103"/>
    </row>
    <row r="31" spans="1:17" ht="15.75" x14ac:dyDescent="0.25">
      <c r="A31" s="35" t="e">
        <f>IF($C$9=0,0,'HK Calcs'!J12)</f>
        <v>#REF!</v>
      </c>
      <c r="B31" s="35" t="e">
        <f>IF($C$9=0,0,'HK Calcs'!N12)</f>
        <v>#REF!</v>
      </c>
      <c r="C31" s="141" t="e">
        <f>IF($C$9=0,0,'HK Calcs'!O12*$F$14)</f>
        <v>#REF!</v>
      </c>
      <c r="D31" s="141"/>
      <c r="E31" s="142" t="e">
        <f>IF($C$9=0,0,'HK Calcs'!P12)</f>
        <v>#REF!</v>
      </c>
      <c r="F31" s="142"/>
      <c r="G31" s="33" t="e">
        <f>IF($C$9=0,0,IF('HK Calcs'!AA12=FALSE,"","x"))</f>
        <v>#REF!</v>
      </c>
      <c r="H31" s="32"/>
      <c r="I31" s="7"/>
      <c r="J31" s="7" t="e">
        <f t="shared" si="1"/>
        <v>#REF!</v>
      </c>
      <c r="P31" s="125"/>
    </row>
    <row r="32" spans="1:17" ht="15.75" x14ac:dyDescent="0.25">
      <c r="A32" s="35" t="e">
        <f>IF($C$9=0,0,'HK Calcs'!J14)</f>
        <v>#REF!</v>
      </c>
      <c r="B32" s="35" t="e">
        <f>IF($C$9=0,0,'HK Calcs'!N14)</f>
        <v>#REF!</v>
      </c>
      <c r="C32" s="141" t="e">
        <f>IF($C$9=0,0,'HK Calcs'!O14*$F$14)</f>
        <v>#REF!</v>
      </c>
      <c r="D32" s="141"/>
      <c r="E32" s="142" t="e">
        <f>IF($C$9=0,0,'HK Calcs'!P14)</f>
        <v>#REF!</v>
      </c>
      <c r="F32" s="142"/>
      <c r="G32" s="33" t="e">
        <f>IF($C$9=0,0,IF('HK Calcs'!AA14=FALSE,"","x"))</f>
        <v>#REF!</v>
      </c>
      <c r="H32" s="32"/>
      <c r="I32" s="7"/>
      <c r="J32" s="7" t="e">
        <f t="shared" si="1"/>
        <v>#REF!</v>
      </c>
      <c r="L32" s="46"/>
      <c r="P32" s="123"/>
      <c r="Q32" s="124"/>
    </row>
    <row r="33" spans="1:20" ht="15.75" x14ac:dyDescent="0.25">
      <c r="A33" s="35" t="e">
        <f>IF($C$9=0,0,'HK Calcs'!J16)</f>
        <v>#REF!</v>
      </c>
      <c r="B33" s="35" t="e">
        <f>IF($C$9=0,0,'HK Calcs'!N16)</f>
        <v>#REF!</v>
      </c>
      <c r="C33" s="141" t="e">
        <f>IF($C$9=0,0,'HK Calcs'!O16*$F$14)</f>
        <v>#REF!</v>
      </c>
      <c r="D33" s="141"/>
      <c r="E33" s="142" t="e">
        <f>IF($C$9=0,0,'HK Calcs'!P16)</f>
        <v>#REF!</v>
      </c>
      <c r="F33" s="142"/>
      <c r="G33" s="33" t="e">
        <f>IF($C$9=0,0,IF('HK Calcs'!AA16=FALSE,"","x"))</f>
        <v>#REF!</v>
      </c>
      <c r="I33" s="2"/>
      <c r="J33" s="2" t="e">
        <f t="shared" si="1"/>
        <v>#REF!</v>
      </c>
      <c r="P33" s="123"/>
      <c r="Q33" s="124"/>
    </row>
    <row r="34" spans="1:20" ht="15.75" x14ac:dyDescent="0.25">
      <c r="A34" s="35" t="e">
        <f>IF($C$9=0,0,'HK Calcs'!J18)</f>
        <v>#REF!</v>
      </c>
      <c r="B34" s="35" t="e">
        <f>IF($C$9=0,0,'HK Calcs'!N18)</f>
        <v>#REF!</v>
      </c>
      <c r="C34" s="141" t="e">
        <f>IF($C$9=0,0,'HK Calcs'!O18*$F$14)</f>
        <v>#REF!</v>
      </c>
      <c r="D34" s="141"/>
      <c r="E34" s="142" t="e">
        <f>IF($C$9=0,0,'HK Calcs'!P18)</f>
        <v>#REF!</v>
      </c>
      <c r="F34" s="142"/>
      <c r="G34" s="33" t="e">
        <f>IF($C$9=0,0,IF('HK Calcs'!AA18=FALSE,"","x"))</f>
        <v>#REF!</v>
      </c>
      <c r="I34" s="2"/>
      <c r="J34" s="2" t="e">
        <f t="shared" si="1"/>
        <v>#REF!</v>
      </c>
      <c r="P34" s="125"/>
    </row>
    <row r="35" spans="1:20" ht="15.75" x14ac:dyDescent="0.25">
      <c r="A35" s="35" t="e">
        <f>IF($C$9=0,0,'HK Calcs'!J20)</f>
        <v>#REF!</v>
      </c>
      <c r="B35" s="35" t="e">
        <f>IF($C$9=0,0,'HK Calcs'!N20)</f>
        <v>#REF!</v>
      </c>
      <c r="C35" s="141" t="e">
        <f>IF($C$9=0,0,'HK Calcs'!O20*$F$14)</f>
        <v>#REF!</v>
      </c>
      <c r="D35" s="141"/>
      <c r="E35" s="142" t="e">
        <f>IF($C$9=0,0,'HK Calcs'!P20)</f>
        <v>#REF!</v>
      </c>
      <c r="F35" s="142"/>
      <c r="G35" s="33" t="e">
        <f>IF($C$9=0,0,IF('HK Calcs'!AA20=FALSE,"","x"))</f>
        <v>#REF!</v>
      </c>
      <c r="I35" s="2"/>
      <c r="J35" s="2" t="e">
        <f t="shared" si="1"/>
        <v>#REF!</v>
      </c>
      <c r="P35" s="123"/>
      <c r="Q35" s="124"/>
    </row>
    <row r="36" spans="1:20" ht="15" x14ac:dyDescent="0.2">
      <c r="A36" s="2"/>
      <c r="B36" s="2"/>
      <c r="C36" s="2"/>
      <c r="D36" s="2"/>
      <c r="E36" s="2"/>
      <c r="F36" s="2"/>
      <c r="G36" s="2"/>
      <c r="H36" s="2"/>
      <c r="I36" s="2"/>
      <c r="P36" s="123"/>
      <c r="Q36" s="124"/>
    </row>
    <row r="37" spans="1:20" ht="15.75" x14ac:dyDescent="0.25">
      <c r="A37" s="2" t="s">
        <v>17</v>
      </c>
      <c r="B37" s="2"/>
      <c r="C37" s="2"/>
      <c r="D37" s="2"/>
      <c r="E37" s="2"/>
      <c r="F37" s="2"/>
      <c r="G37" s="2"/>
      <c r="H37" s="2"/>
      <c r="I37" s="2"/>
      <c r="L37" s="38" t="s">
        <v>49</v>
      </c>
      <c r="M37" s="38" t="s">
        <v>50</v>
      </c>
    </row>
    <row r="38" spans="1:20" ht="15.75" x14ac:dyDescent="0.25">
      <c r="A38" s="18" t="e">
        <f>C9*1000</f>
        <v>#REF!</v>
      </c>
      <c r="B38" s="11" t="s">
        <v>18</v>
      </c>
      <c r="C38" s="149" t="s">
        <v>19</v>
      </c>
      <c r="D38" s="150" t="e">
        <f>IF(A39=0,0,A38/(A39*24))</f>
        <v>#REF!</v>
      </c>
      <c r="E38" s="149" t="s">
        <v>20</v>
      </c>
      <c r="F38" s="2"/>
      <c r="G38" s="2"/>
      <c r="H38" s="2"/>
      <c r="I38" s="2"/>
      <c r="L38" s="39" t="e">
        <f>DGET(swiftdata,"SW2Water",K3:K4)</f>
        <v>#REF!</v>
      </c>
      <c r="M38" s="40" t="e">
        <f>D38-L38</f>
        <v>#REF!</v>
      </c>
    </row>
    <row r="39" spans="1:20" ht="15.75" x14ac:dyDescent="0.25">
      <c r="A39" s="30" t="e">
        <f>IF(C9=0,0,SUM(J19:J35))</f>
        <v>#REF!</v>
      </c>
      <c r="B39" s="2" t="s">
        <v>21</v>
      </c>
      <c r="C39" s="149"/>
      <c r="D39" s="150"/>
      <c r="E39" s="149"/>
      <c r="F39" s="2"/>
      <c r="G39" s="2"/>
      <c r="H39" s="2"/>
      <c r="I39" s="2"/>
      <c r="L39" s="32"/>
      <c r="M39" s="32"/>
    </row>
    <row r="40" spans="1:20" ht="15.75" x14ac:dyDescent="0.25">
      <c r="A40" s="29"/>
      <c r="B40" s="2"/>
      <c r="C40" s="2"/>
      <c r="D40" s="2"/>
      <c r="E40" s="2"/>
      <c r="F40" s="2"/>
      <c r="G40" s="2"/>
      <c r="H40" s="2"/>
      <c r="I40" s="2"/>
      <c r="L40" s="101" t="s">
        <v>61</v>
      </c>
      <c r="M40" s="102" t="e">
        <f>C9/D38</f>
        <v>#REF!</v>
      </c>
    </row>
    <row r="41" spans="1:20" ht="15.75" x14ac:dyDescent="0.25">
      <c r="A41" s="23" t="e">
        <f>DGET(swiftdata,"PP",J3:J4)</f>
        <v>#REF!</v>
      </c>
      <c r="B41" s="21" t="s">
        <v>34</v>
      </c>
      <c r="C41" s="135" t="e">
        <f>(DGET(swiftdata,"SW2Inf",I3:I4))</f>
        <v>#REF!</v>
      </c>
      <c r="D41" s="135"/>
      <c r="E41" s="2" t="s">
        <v>22</v>
      </c>
      <c r="F41" s="135" t="e">
        <f>D38</f>
        <v>#REF!</v>
      </c>
      <c r="G41" s="135"/>
      <c r="H41" s="7" t="s">
        <v>20</v>
      </c>
      <c r="I41" s="7"/>
    </row>
    <row r="42" spans="1:20" ht="15" x14ac:dyDescent="0.2">
      <c r="A42" s="134" t="s">
        <v>23</v>
      </c>
      <c r="B42" s="134"/>
      <c r="C42" s="156" t="s">
        <v>35</v>
      </c>
      <c r="D42" s="156"/>
      <c r="E42" s="20"/>
      <c r="F42" s="133" t="s">
        <v>24</v>
      </c>
      <c r="G42" s="133"/>
      <c r="H42" s="2"/>
      <c r="I42" s="2"/>
    </row>
    <row r="43" spans="1:20" ht="15" x14ac:dyDescent="0.2">
      <c r="A43" s="2"/>
      <c r="B43" s="2"/>
      <c r="C43" s="2"/>
      <c r="D43" s="2"/>
      <c r="E43" s="2"/>
      <c r="F43" s="2"/>
      <c r="G43" s="2"/>
      <c r="H43" s="2"/>
      <c r="I43" s="2"/>
      <c r="T43" s="47"/>
    </row>
    <row r="44" spans="1:20" ht="15.75" x14ac:dyDescent="0.25">
      <c r="A44" s="2" t="s">
        <v>25</v>
      </c>
      <c r="B44" s="2"/>
      <c r="C44" s="135" t="e">
        <f>A41+C41-F41</f>
        <v>#REF!</v>
      </c>
      <c r="D44" s="155"/>
      <c r="E44" s="2" t="s">
        <v>26</v>
      </c>
      <c r="F44" s="2"/>
      <c r="G44" s="2"/>
      <c r="H44" s="2"/>
      <c r="I44" s="2"/>
      <c r="O44" s="47"/>
    </row>
    <row r="45" spans="1:20" ht="15" x14ac:dyDescent="0.2">
      <c r="A45" s="2"/>
      <c r="B45" s="2"/>
      <c r="C45" s="14"/>
      <c r="D45" s="14"/>
      <c r="E45" s="2"/>
      <c r="F45" s="2"/>
      <c r="G45" s="2"/>
      <c r="H45" s="2"/>
      <c r="I45" s="2"/>
    </row>
    <row r="46" spans="1:20" ht="15.75" x14ac:dyDescent="0.25">
      <c r="A46" s="2" t="s">
        <v>27</v>
      </c>
      <c r="B46" s="2"/>
      <c r="C46" s="157" t="e">
        <f>DGET(swiftdata,"PondELEv",K3:K4)</f>
        <v>#REF!</v>
      </c>
      <c r="D46" s="157"/>
      <c r="E46" s="2" t="s">
        <v>48</v>
      </c>
      <c r="F46" s="2"/>
      <c r="G46" s="2"/>
      <c r="H46" s="2"/>
      <c r="I46" s="2"/>
    </row>
    <row r="47" spans="1:20" ht="15" x14ac:dyDescent="0.2">
      <c r="A47" s="2"/>
      <c r="B47" s="2"/>
      <c r="C47" s="14"/>
      <c r="D47" s="14"/>
      <c r="E47" s="2"/>
      <c r="F47" s="2"/>
      <c r="G47" s="2"/>
      <c r="H47" s="2"/>
      <c r="I47" s="2"/>
    </row>
    <row r="48" spans="1:20" ht="15.75" x14ac:dyDescent="0.25">
      <c r="A48" s="2"/>
      <c r="B48" s="2"/>
      <c r="C48" s="136" t="e">
        <f>ROUND(((C44/0.26)-5.155),0)</f>
        <v>#REF!</v>
      </c>
      <c r="D48" s="136"/>
      <c r="E48" s="2" t="s">
        <v>46</v>
      </c>
      <c r="F48" s="2"/>
      <c r="G48" s="2"/>
      <c r="H48" s="2"/>
      <c r="I48" s="2"/>
    </row>
    <row r="49" spans="1:9" ht="15" x14ac:dyDescent="0.2">
      <c r="A49" s="2"/>
      <c r="B49" s="2"/>
      <c r="C49" s="2"/>
      <c r="D49" s="2"/>
      <c r="E49" s="2"/>
      <c r="F49" s="2"/>
      <c r="G49" s="2"/>
      <c r="H49" s="2"/>
      <c r="I49" s="2"/>
    </row>
    <row r="50" spans="1:9" ht="15" x14ac:dyDescent="0.2">
      <c r="A50" s="5"/>
      <c r="B50" s="5"/>
      <c r="C50" s="13" t="s">
        <v>28</v>
      </c>
      <c r="D50" s="5"/>
      <c r="E50" s="5"/>
      <c r="F50" s="12" t="s">
        <v>19</v>
      </c>
      <c r="G50" s="5"/>
      <c r="H50" s="5"/>
      <c r="I50" s="2"/>
    </row>
    <row r="51" spans="1:9" ht="15" x14ac:dyDescent="0.2">
      <c r="A51" s="154" t="s">
        <v>29</v>
      </c>
      <c r="B51" s="154"/>
      <c r="C51" s="2"/>
      <c r="D51" s="154" t="s">
        <v>30</v>
      </c>
      <c r="E51" s="154"/>
      <c r="F51" s="2"/>
      <c r="G51" s="154" t="s">
        <v>31</v>
      </c>
      <c r="H51" s="154"/>
      <c r="I51" s="2"/>
    </row>
    <row r="52" spans="1:9" ht="15" x14ac:dyDescent="0.2">
      <c r="A52" s="2"/>
      <c r="B52" s="2"/>
      <c r="C52" s="2"/>
      <c r="D52" s="2"/>
      <c r="E52" s="2"/>
      <c r="F52" s="2"/>
      <c r="G52" s="2"/>
      <c r="H52" s="2"/>
      <c r="I52" s="2"/>
    </row>
    <row r="53" spans="1:9" ht="15" x14ac:dyDescent="0.2">
      <c r="A53" s="2"/>
      <c r="B53" s="2"/>
      <c r="C53" s="2"/>
      <c r="D53" s="2"/>
      <c r="E53" s="2"/>
      <c r="F53" s="2"/>
      <c r="G53" s="2"/>
      <c r="H53" s="2"/>
      <c r="I53" s="2"/>
    </row>
    <row r="54" spans="1:9" ht="15" x14ac:dyDescent="0.2">
      <c r="A54" s="2"/>
      <c r="B54" s="2"/>
      <c r="C54" s="2"/>
      <c r="D54" s="2"/>
      <c r="E54" s="2"/>
      <c r="F54" s="2"/>
      <c r="G54" s="2"/>
      <c r="H54" s="2"/>
      <c r="I54" s="2"/>
    </row>
    <row r="55" spans="1:9" ht="15" x14ac:dyDescent="0.2">
      <c r="A55" s="2"/>
      <c r="B55" s="2"/>
      <c r="C55" s="2"/>
      <c r="D55" s="2"/>
      <c r="E55" s="2"/>
      <c r="F55" s="2"/>
      <c r="G55" s="2"/>
      <c r="H55" s="2"/>
      <c r="I55" s="2"/>
    </row>
    <row r="1632" spans="4:6" x14ac:dyDescent="0.2">
      <c r="D1632">
        <v>97</v>
      </c>
      <c r="E1632">
        <v>0</v>
      </c>
      <c r="F1632">
        <v>0</v>
      </c>
    </row>
  </sheetData>
  <mergeCells count="53">
    <mergeCell ref="T8:T9"/>
    <mergeCell ref="U8:U9"/>
    <mergeCell ref="A1:I2"/>
    <mergeCell ref="C23:D23"/>
    <mergeCell ref="C24:D24"/>
    <mergeCell ref="C19:D19"/>
    <mergeCell ref="C20:D20"/>
    <mergeCell ref="C21:D21"/>
    <mergeCell ref="C22:D22"/>
    <mergeCell ref="E23:F23"/>
    <mergeCell ref="E24:F24"/>
    <mergeCell ref="C32:D32"/>
    <mergeCell ref="E18:F18"/>
    <mergeCell ref="E28:F28"/>
    <mergeCell ref="E29:F29"/>
    <mergeCell ref="E30:F30"/>
    <mergeCell ref="E31:F31"/>
    <mergeCell ref="E32:F32"/>
    <mergeCell ref="C27:D27"/>
    <mergeCell ref="E27:F27"/>
    <mergeCell ref="C25:D25"/>
    <mergeCell ref="C26:D26"/>
    <mergeCell ref="E25:F25"/>
    <mergeCell ref="C18:D18"/>
    <mergeCell ref="C28:D28"/>
    <mergeCell ref="C29:D29"/>
    <mergeCell ref="C30:D30"/>
    <mergeCell ref="C31:D31"/>
    <mergeCell ref="F42:G42"/>
    <mergeCell ref="A42:B42"/>
    <mergeCell ref="A51:B51"/>
    <mergeCell ref="D51:E51"/>
    <mergeCell ref="G51:H51"/>
    <mergeCell ref="C44:D44"/>
    <mergeCell ref="C42:D42"/>
    <mergeCell ref="C48:D48"/>
    <mergeCell ref="C46:D46"/>
    <mergeCell ref="E35:F35"/>
    <mergeCell ref="D38:D39"/>
    <mergeCell ref="F41:G41"/>
    <mergeCell ref="C33:D33"/>
    <mergeCell ref="C34:D34"/>
    <mergeCell ref="C35:D35"/>
    <mergeCell ref="E33:F33"/>
    <mergeCell ref="C38:C39"/>
    <mergeCell ref="E38:E39"/>
    <mergeCell ref="C41:D41"/>
    <mergeCell ref="E34:F34"/>
    <mergeCell ref="E26:F26"/>
    <mergeCell ref="E19:F19"/>
    <mergeCell ref="E20:F20"/>
    <mergeCell ref="E21:F21"/>
    <mergeCell ref="E22:F22"/>
  </mergeCells>
  <phoneticPr fontId="3" type="noConversion"/>
  <pageMargins left="0.5" right="0.5" top="0.5" bottom="0.5" header="0.5" footer="0.5"/>
  <pageSetup scale="95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1557"/>
  <sheetViews>
    <sheetView tabSelected="1" topLeftCell="A3" zoomScale="145" zoomScaleNormal="145" workbookViewId="0">
      <pane xSplit="1" ySplit="1" topLeftCell="D677" activePane="bottomRight" state="frozen"/>
      <selection activeCell="A3" sqref="A3"/>
      <selection pane="topRight" activeCell="B3" sqref="B3"/>
      <selection pane="bottomLeft" activeCell="A4" sqref="A4"/>
      <selection pane="bottomRight" activeCell="I984" sqref="I984"/>
    </sheetView>
  </sheetViews>
  <sheetFormatPr defaultRowHeight="12.75" x14ac:dyDescent="0.2"/>
  <cols>
    <col min="1" max="1" width="11.7109375" style="132" customWidth="1"/>
    <col min="2" max="2" width="11.28515625" customWidth="1"/>
    <col min="4" max="4" width="9.140625" style="128"/>
    <col min="5" max="5" width="15" customWidth="1"/>
    <col min="6" max="6" width="14.7109375" customWidth="1"/>
    <col min="9" max="9" width="9.140625" style="128"/>
  </cols>
  <sheetData>
    <row r="3" spans="1:10" x14ac:dyDescent="0.2">
      <c r="A3" s="132" t="s">
        <v>33</v>
      </c>
      <c r="B3" t="s">
        <v>77</v>
      </c>
      <c r="C3" t="s">
        <v>81</v>
      </c>
      <c r="D3" s="128" t="s">
        <v>78</v>
      </c>
      <c r="E3" t="s">
        <v>79</v>
      </c>
      <c r="F3" t="s">
        <v>80</v>
      </c>
      <c r="G3" t="s">
        <v>82</v>
      </c>
      <c r="H3" t="s">
        <v>83</v>
      </c>
      <c r="I3" s="128" t="s">
        <v>84</v>
      </c>
      <c r="J3" t="s">
        <v>85</v>
      </c>
    </row>
    <row r="4" spans="1:10" x14ac:dyDescent="0.2">
      <c r="A4" s="132">
        <v>38991</v>
      </c>
      <c r="B4" s="129">
        <v>559</v>
      </c>
      <c r="C4" s="129">
        <v>145.34</v>
      </c>
      <c r="D4" s="131">
        <v>998.19</v>
      </c>
      <c r="E4" s="130">
        <v>396</v>
      </c>
      <c r="F4" s="130">
        <v>122.09999999999997</v>
      </c>
      <c r="G4">
        <v>0</v>
      </c>
      <c r="H4" t="s">
        <v>76</v>
      </c>
      <c r="I4" s="128" t="s">
        <v>76</v>
      </c>
      <c r="J4">
        <v>0</v>
      </c>
    </row>
    <row r="5" spans="1:10" x14ac:dyDescent="0.2">
      <c r="A5" s="132">
        <v>38992</v>
      </c>
      <c r="B5" s="129">
        <v>452</v>
      </c>
      <c r="C5" s="129">
        <v>117.52000000000001</v>
      </c>
      <c r="D5" s="131">
        <v>998.06</v>
      </c>
      <c r="E5" s="130">
        <v>396</v>
      </c>
      <c r="F5" s="130">
        <v>122.09999999999997</v>
      </c>
      <c r="G5">
        <v>175</v>
      </c>
      <c r="H5">
        <v>8</v>
      </c>
      <c r="I5" s="128">
        <v>37.780656303972364</v>
      </c>
      <c r="J5">
        <v>193</v>
      </c>
    </row>
    <row r="6" spans="1:10" x14ac:dyDescent="0.2">
      <c r="A6" s="132">
        <v>38993</v>
      </c>
      <c r="B6" s="129">
        <v>819</v>
      </c>
      <c r="C6" s="129">
        <v>212.94</v>
      </c>
      <c r="D6" s="131">
        <v>997.87</v>
      </c>
      <c r="E6" s="130">
        <v>396</v>
      </c>
      <c r="F6" s="130">
        <v>123</v>
      </c>
      <c r="G6">
        <v>285</v>
      </c>
      <c r="H6">
        <v>16</v>
      </c>
      <c r="I6" s="128">
        <v>36.53846153846154</v>
      </c>
      <c r="J6">
        <v>325</v>
      </c>
    </row>
    <row r="7" spans="1:10" x14ac:dyDescent="0.2">
      <c r="A7" s="132">
        <v>38994</v>
      </c>
      <c r="B7" s="129">
        <v>553</v>
      </c>
      <c r="C7" s="129">
        <v>143.78</v>
      </c>
      <c r="D7" s="131">
        <v>997.42</v>
      </c>
      <c r="E7" s="130">
        <v>397</v>
      </c>
      <c r="F7" s="130">
        <v>122</v>
      </c>
      <c r="G7">
        <v>374</v>
      </c>
      <c r="H7">
        <v>16</v>
      </c>
      <c r="I7" s="128">
        <v>38.008130081300813</v>
      </c>
      <c r="J7">
        <v>410</v>
      </c>
    </row>
    <row r="8" spans="1:10" x14ac:dyDescent="0.2">
      <c r="A8" s="132">
        <v>38995</v>
      </c>
      <c r="B8" s="129">
        <v>527</v>
      </c>
      <c r="C8" s="129">
        <v>137.02000000000001</v>
      </c>
      <c r="D8" s="131">
        <v>996.96</v>
      </c>
      <c r="E8" s="130">
        <v>396</v>
      </c>
      <c r="F8" s="130">
        <v>121</v>
      </c>
      <c r="G8">
        <v>374</v>
      </c>
      <c r="H8">
        <v>16</v>
      </c>
      <c r="I8" s="128">
        <v>38.101059494702525</v>
      </c>
      <c r="J8">
        <v>409</v>
      </c>
    </row>
    <row r="9" spans="1:10" x14ac:dyDescent="0.2">
      <c r="A9" s="132">
        <v>38996</v>
      </c>
      <c r="B9" s="129">
        <v>545</v>
      </c>
      <c r="C9" s="129">
        <v>141.70000000000002</v>
      </c>
      <c r="D9" s="131">
        <v>996.53</v>
      </c>
      <c r="E9" s="130">
        <v>395</v>
      </c>
      <c r="F9" s="130">
        <v>123</v>
      </c>
      <c r="G9">
        <v>360</v>
      </c>
      <c r="H9">
        <v>16</v>
      </c>
      <c r="I9" s="128">
        <v>37.974683544303794</v>
      </c>
      <c r="J9">
        <v>395</v>
      </c>
    </row>
    <row r="10" spans="1:10" x14ac:dyDescent="0.2">
      <c r="A10" s="132">
        <v>38997</v>
      </c>
      <c r="B10" s="129">
        <v>532</v>
      </c>
      <c r="C10" s="129">
        <v>138.32</v>
      </c>
      <c r="D10" s="131">
        <v>996.07</v>
      </c>
      <c r="E10" s="130">
        <v>395</v>
      </c>
      <c r="F10" s="130">
        <v>123</v>
      </c>
      <c r="G10">
        <v>370</v>
      </c>
      <c r="H10">
        <v>16</v>
      </c>
      <c r="I10" s="128">
        <v>37.972085385878493</v>
      </c>
      <c r="J10">
        <v>406</v>
      </c>
    </row>
    <row r="11" spans="1:10" x14ac:dyDescent="0.2">
      <c r="A11" s="132">
        <v>38998</v>
      </c>
      <c r="B11" s="129">
        <v>577</v>
      </c>
      <c r="C11" s="129">
        <v>150.02000000000001</v>
      </c>
      <c r="D11" s="131">
        <v>996.32</v>
      </c>
      <c r="E11" s="130">
        <v>394</v>
      </c>
      <c r="F11" s="130">
        <v>124</v>
      </c>
      <c r="G11">
        <v>0</v>
      </c>
      <c r="H11" t="s">
        <v>76</v>
      </c>
      <c r="I11" s="128" t="s">
        <v>76</v>
      </c>
      <c r="J11">
        <v>0</v>
      </c>
    </row>
    <row r="12" spans="1:10" x14ac:dyDescent="0.2">
      <c r="A12" s="132">
        <v>38999</v>
      </c>
      <c r="B12" s="129">
        <v>619</v>
      </c>
      <c r="C12" s="129">
        <v>160.94</v>
      </c>
      <c r="D12" s="131">
        <v>995.93</v>
      </c>
      <c r="E12" s="130">
        <v>395</v>
      </c>
      <c r="F12" s="130">
        <v>124</v>
      </c>
      <c r="G12">
        <v>360</v>
      </c>
      <c r="H12">
        <v>16</v>
      </c>
      <c r="I12" s="128">
        <v>37.974683544303794</v>
      </c>
      <c r="J12">
        <v>395</v>
      </c>
    </row>
    <row r="13" spans="1:10" x14ac:dyDescent="0.2">
      <c r="A13" s="132">
        <v>39000</v>
      </c>
      <c r="B13" s="129">
        <v>638</v>
      </c>
      <c r="C13" s="129">
        <v>165.88</v>
      </c>
      <c r="D13" s="131">
        <v>995.6</v>
      </c>
      <c r="E13" s="130">
        <v>394</v>
      </c>
      <c r="F13" s="130">
        <v>124</v>
      </c>
      <c r="G13">
        <v>317</v>
      </c>
      <c r="H13">
        <v>16</v>
      </c>
      <c r="I13" s="128">
        <v>37.206572769953048</v>
      </c>
      <c r="J13">
        <v>355</v>
      </c>
    </row>
    <row r="14" spans="1:10" x14ac:dyDescent="0.2">
      <c r="A14" s="132">
        <v>39001</v>
      </c>
      <c r="B14" s="129">
        <v>590</v>
      </c>
      <c r="C14" s="129">
        <v>153.4</v>
      </c>
      <c r="D14" s="131">
        <v>995.43</v>
      </c>
      <c r="E14" s="130">
        <v>393</v>
      </c>
      <c r="F14" s="130">
        <v>123</v>
      </c>
      <c r="G14">
        <v>230</v>
      </c>
      <c r="H14">
        <v>11</v>
      </c>
      <c r="I14" s="128">
        <v>37.434895833333336</v>
      </c>
      <c r="J14">
        <v>256</v>
      </c>
    </row>
    <row r="15" spans="1:10" x14ac:dyDescent="0.2">
      <c r="A15" s="132">
        <v>39002</v>
      </c>
      <c r="B15" s="129">
        <v>515</v>
      </c>
      <c r="C15" s="129">
        <v>133.9</v>
      </c>
      <c r="D15" s="131">
        <v>995.22</v>
      </c>
      <c r="E15" s="130">
        <v>393</v>
      </c>
      <c r="F15" s="130">
        <v>123</v>
      </c>
      <c r="G15">
        <v>230</v>
      </c>
      <c r="H15">
        <v>11</v>
      </c>
      <c r="I15" s="128">
        <v>37.434895833333336</v>
      </c>
      <c r="J15">
        <v>256</v>
      </c>
    </row>
    <row r="16" spans="1:10" x14ac:dyDescent="0.2">
      <c r="A16" s="132">
        <v>39003</v>
      </c>
      <c r="B16" s="129">
        <v>596</v>
      </c>
      <c r="C16" s="129">
        <v>154.96</v>
      </c>
      <c r="D16" s="131">
        <v>995.06</v>
      </c>
      <c r="E16" s="130">
        <v>393</v>
      </c>
      <c r="F16" s="130">
        <v>124</v>
      </c>
      <c r="G16">
        <v>225</v>
      </c>
      <c r="H16">
        <v>10</v>
      </c>
      <c r="I16" s="128">
        <v>37.955465587044536</v>
      </c>
      <c r="J16">
        <v>247</v>
      </c>
    </row>
    <row r="17" spans="1:10" x14ac:dyDescent="0.2">
      <c r="A17" s="132">
        <v>39004</v>
      </c>
      <c r="B17" s="129">
        <v>544</v>
      </c>
      <c r="C17" s="129">
        <v>141.44</v>
      </c>
      <c r="D17" s="131">
        <v>995.3</v>
      </c>
      <c r="E17" s="130">
        <v>393</v>
      </c>
      <c r="F17" s="130">
        <v>124</v>
      </c>
      <c r="G17">
        <v>0</v>
      </c>
      <c r="H17" t="s">
        <v>76</v>
      </c>
      <c r="I17" s="128" t="s">
        <v>76</v>
      </c>
      <c r="J17">
        <v>0</v>
      </c>
    </row>
    <row r="18" spans="1:10" x14ac:dyDescent="0.2">
      <c r="A18" s="132">
        <v>39005</v>
      </c>
      <c r="B18" s="129">
        <v>813</v>
      </c>
      <c r="C18" s="129">
        <v>211.38</v>
      </c>
      <c r="D18" s="131">
        <v>995.66</v>
      </c>
      <c r="E18" s="130">
        <v>394</v>
      </c>
      <c r="F18" s="130">
        <v>125</v>
      </c>
      <c r="G18">
        <v>0</v>
      </c>
      <c r="H18" t="s">
        <v>76</v>
      </c>
      <c r="I18" s="128" t="s">
        <v>76</v>
      </c>
      <c r="J18">
        <v>0</v>
      </c>
    </row>
    <row r="19" spans="1:10" x14ac:dyDescent="0.2">
      <c r="A19" s="132">
        <v>39006</v>
      </c>
      <c r="B19" s="129">
        <v>863</v>
      </c>
      <c r="C19" s="129">
        <v>224.38</v>
      </c>
      <c r="D19" s="131">
        <v>995.51</v>
      </c>
      <c r="E19" s="130">
        <v>394</v>
      </c>
      <c r="F19" s="130">
        <v>125</v>
      </c>
      <c r="G19">
        <v>287</v>
      </c>
      <c r="H19">
        <v>11</v>
      </c>
      <c r="I19" s="128">
        <v>38.451232583065384</v>
      </c>
      <c r="J19">
        <v>311</v>
      </c>
    </row>
    <row r="20" spans="1:10" x14ac:dyDescent="0.2">
      <c r="A20" s="132">
        <v>39007</v>
      </c>
      <c r="B20" s="129">
        <v>714</v>
      </c>
      <c r="C20" s="129">
        <v>185.64000000000001</v>
      </c>
      <c r="D20" s="131">
        <v>995.11</v>
      </c>
      <c r="E20" s="130">
        <v>394</v>
      </c>
      <c r="F20" s="130">
        <v>125</v>
      </c>
      <c r="G20">
        <v>390</v>
      </c>
      <c r="H20">
        <v>16</v>
      </c>
      <c r="I20" s="128">
        <v>38.235294117647058</v>
      </c>
      <c r="J20">
        <v>425</v>
      </c>
    </row>
    <row r="21" spans="1:10" x14ac:dyDescent="0.2">
      <c r="A21" s="132">
        <v>39008</v>
      </c>
      <c r="B21" s="129">
        <v>659</v>
      </c>
      <c r="C21" s="129">
        <v>171.34</v>
      </c>
      <c r="D21" s="131">
        <v>994.63</v>
      </c>
      <c r="E21" s="130">
        <v>393</v>
      </c>
      <c r="F21" s="130">
        <v>125</v>
      </c>
      <c r="G21">
        <v>415</v>
      </c>
      <c r="H21">
        <v>16</v>
      </c>
      <c r="I21" s="128">
        <v>38.340724316334068</v>
      </c>
      <c r="J21">
        <v>451</v>
      </c>
    </row>
    <row r="22" spans="1:10" x14ac:dyDescent="0.2">
      <c r="A22" s="132">
        <v>39009</v>
      </c>
      <c r="B22" s="129">
        <v>785</v>
      </c>
      <c r="C22" s="129">
        <v>204.1</v>
      </c>
      <c r="D22" s="131">
        <v>994.31</v>
      </c>
      <c r="E22" s="130">
        <v>392</v>
      </c>
      <c r="F22" s="130">
        <v>125</v>
      </c>
      <c r="G22">
        <v>351</v>
      </c>
      <c r="H22">
        <v>16</v>
      </c>
      <c r="I22" s="128">
        <v>37.693298969072167</v>
      </c>
      <c r="J22">
        <v>388</v>
      </c>
    </row>
    <row r="23" spans="1:10" x14ac:dyDescent="0.2">
      <c r="A23" s="132">
        <v>39010</v>
      </c>
      <c r="B23" s="129">
        <v>741</v>
      </c>
      <c r="C23" s="129">
        <v>192.66</v>
      </c>
      <c r="D23" s="131">
        <v>993.82</v>
      </c>
      <c r="E23" s="130">
        <v>393</v>
      </c>
      <c r="F23" s="130">
        <v>125</v>
      </c>
      <c r="G23">
        <v>441</v>
      </c>
      <c r="H23">
        <v>16</v>
      </c>
      <c r="I23" s="128">
        <v>38.361169102296451</v>
      </c>
      <c r="J23">
        <v>479</v>
      </c>
    </row>
    <row r="24" spans="1:10" x14ac:dyDescent="0.2">
      <c r="A24" s="132">
        <v>39011</v>
      </c>
      <c r="B24" s="129">
        <v>603</v>
      </c>
      <c r="C24" s="129">
        <v>156.78</v>
      </c>
      <c r="D24" s="131">
        <v>993.27</v>
      </c>
      <c r="E24" s="130">
        <v>392</v>
      </c>
      <c r="F24" s="130">
        <v>125</v>
      </c>
      <c r="G24">
        <v>437</v>
      </c>
      <c r="H24">
        <v>16</v>
      </c>
      <c r="I24" s="128">
        <v>38.333333333333336</v>
      </c>
      <c r="J24">
        <v>475</v>
      </c>
    </row>
    <row r="25" spans="1:10" x14ac:dyDescent="0.2">
      <c r="A25" s="132">
        <v>39012</v>
      </c>
      <c r="B25" s="129">
        <v>594</v>
      </c>
      <c r="C25" s="129">
        <v>154.44</v>
      </c>
      <c r="D25" s="131">
        <v>993.54</v>
      </c>
      <c r="E25" s="130">
        <v>392</v>
      </c>
      <c r="F25" s="130">
        <v>125</v>
      </c>
      <c r="G25">
        <v>0</v>
      </c>
      <c r="H25" t="s">
        <v>76</v>
      </c>
      <c r="I25" s="128" t="s">
        <v>76</v>
      </c>
      <c r="J25">
        <v>0</v>
      </c>
    </row>
    <row r="26" spans="1:10" x14ac:dyDescent="0.2">
      <c r="A26" s="132">
        <v>39013</v>
      </c>
      <c r="B26" s="129">
        <v>603</v>
      </c>
      <c r="C26" s="129">
        <v>156.78</v>
      </c>
      <c r="D26" s="131">
        <v>993.11</v>
      </c>
      <c r="E26" s="130">
        <v>391</v>
      </c>
      <c r="F26" s="130">
        <v>125</v>
      </c>
      <c r="G26">
        <v>370</v>
      </c>
      <c r="H26">
        <v>16</v>
      </c>
      <c r="I26" s="128">
        <v>37.878787878787882</v>
      </c>
      <c r="J26">
        <v>407</v>
      </c>
    </row>
    <row r="27" spans="1:10" x14ac:dyDescent="0.2">
      <c r="A27" s="132">
        <v>39014</v>
      </c>
      <c r="B27" s="129">
        <v>691</v>
      </c>
      <c r="C27" s="129">
        <v>179.66</v>
      </c>
      <c r="D27" s="131">
        <v>992.7</v>
      </c>
      <c r="E27" s="130">
        <v>391</v>
      </c>
      <c r="F27" s="130">
        <v>126</v>
      </c>
      <c r="G27">
        <v>380</v>
      </c>
      <c r="H27">
        <v>16</v>
      </c>
      <c r="I27" s="128">
        <v>37.969624300559552</v>
      </c>
      <c r="J27">
        <v>417</v>
      </c>
    </row>
    <row r="28" spans="1:10" x14ac:dyDescent="0.2">
      <c r="A28" s="132">
        <v>39015</v>
      </c>
      <c r="B28" s="129">
        <v>672</v>
      </c>
      <c r="C28" s="129">
        <v>174.72</v>
      </c>
      <c r="D28" s="131">
        <v>992.28</v>
      </c>
      <c r="E28" s="130">
        <v>391</v>
      </c>
      <c r="F28" s="130">
        <v>125</v>
      </c>
      <c r="G28">
        <v>381</v>
      </c>
      <c r="H28">
        <v>16</v>
      </c>
      <c r="I28" s="128">
        <v>37.97846889952153</v>
      </c>
      <c r="J28">
        <v>418</v>
      </c>
    </row>
    <row r="29" spans="1:10" x14ac:dyDescent="0.2">
      <c r="A29" s="132">
        <v>39016</v>
      </c>
      <c r="B29" s="129">
        <v>631</v>
      </c>
      <c r="C29" s="129">
        <v>164.06</v>
      </c>
      <c r="D29" s="131">
        <v>991.96</v>
      </c>
      <c r="E29" s="130">
        <v>389</v>
      </c>
      <c r="F29" s="130">
        <v>125</v>
      </c>
      <c r="G29">
        <v>313</v>
      </c>
      <c r="H29">
        <v>16</v>
      </c>
      <c r="I29" s="128">
        <v>36.945231350330502</v>
      </c>
      <c r="J29">
        <v>353</v>
      </c>
    </row>
    <row r="30" spans="1:10" x14ac:dyDescent="0.2">
      <c r="A30" s="132">
        <v>39017</v>
      </c>
      <c r="B30" s="129">
        <v>477</v>
      </c>
      <c r="C30" s="129">
        <v>124.02000000000001</v>
      </c>
      <c r="D30" s="131">
        <v>991.35</v>
      </c>
      <c r="E30" s="130">
        <v>390</v>
      </c>
      <c r="F30" s="130">
        <v>124</v>
      </c>
      <c r="G30">
        <v>432</v>
      </c>
      <c r="H30">
        <v>16</v>
      </c>
      <c r="I30" s="128">
        <v>38.135593220338983</v>
      </c>
      <c r="J30">
        <v>472</v>
      </c>
    </row>
    <row r="31" spans="1:10" x14ac:dyDescent="0.2">
      <c r="A31" s="132">
        <v>39018</v>
      </c>
      <c r="B31" s="129">
        <v>762</v>
      </c>
      <c r="C31" s="129">
        <v>198.12</v>
      </c>
      <c r="D31" s="131">
        <v>990.79</v>
      </c>
      <c r="E31" s="130">
        <v>389</v>
      </c>
      <c r="F31" s="130">
        <v>122</v>
      </c>
      <c r="G31">
        <v>476</v>
      </c>
      <c r="H31">
        <v>16</v>
      </c>
      <c r="I31" s="128">
        <v>37.92224346717655</v>
      </c>
      <c r="J31">
        <v>523</v>
      </c>
    </row>
    <row r="32" spans="1:10" x14ac:dyDescent="0.2">
      <c r="A32" s="132">
        <v>39019</v>
      </c>
      <c r="B32" s="129">
        <v>690</v>
      </c>
      <c r="C32" s="129">
        <v>179.4</v>
      </c>
      <c r="D32" s="131">
        <v>991.1</v>
      </c>
      <c r="E32" s="130">
        <v>388</v>
      </c>
      <c r="F32" s="130">
        <v>121</v>
      </c>
      <c r="G32">
        <v>0</v>
      </c>
      <c r="H32" t="s">
        <v>76</v>
      </c>
      <c r="I32" s="128" t="s">
        <v>76</v>
      </c>
      <c r="J32">
        <v>0</v>
      </c>
    </row>
    <row r="33" spans="1:10" x14ac:dyDescent="0.2">
      <c r="A33" s="132">
        <v>39020</v>
      </c>
      <c r="B33" s="129">
        <v>727</v>
      </c>
      <c r="C33" s="129">
        <v>189.02</v>
      </c>
      <c r="D33" s="131">
        <v>990.61</v>
      </c>
      <c r="E33" s="130">
        <v>389</v>
      </c>
      <c r="F33" s="130">
        <v>120</v>
      </c>
      <c r="G33">
        <v>430</v>
      </c>
      <c r="H33">
        <v>16</v>
      </c>
      <c r="I33" s="128">
        <v>37.79887482419128</v>
      </c>
      <c r="J33">
        <v>474</v>
      </c>
    </row>
    <row r="34" spans="1:10" x14ac:dyDescent="0.2">
      <c r="A34" s="132">
        <v>39021</v>
      </c>
      <c r="B34" s="129">
        <v>782</v>
      </c>
      <c r="C34" s="129">
        <v>203.32</v>
      </c>
      <c r="D34" s="131">
        <v>990.19</v>
      </c>
      <c r="E34" s="130">
        <v>389</v>
      </c>
      <c r="F34" s="130">
        <v>122</v>
      </c>
      <c r="G34">
        <v>399</v>
      </c>
      <c r="H34">
        <v>16</v>
      </c>
      <c r="I34" s="128">
        <v>37.784090909090914</v>
      </c>
      <c r="J34">
        <v>440</v>
      </c>
    </row>
    <row r="35" spans="1:10" x14ac:dyDescent="0.2">
      <c r="A35" s="132">
        <v>39022</v>
      </c>
      <c r="B35" s="129">
        <v>561</v>
      </c>
      <c r="C35" s="129">
        <v>145.86000000000001</v>
      </c>
      <c r="D35" s="131">
        <v>988.45</v>
      </c>
      <c r="E35" s="130">
        <v>388</v>
      </c>
      <c r="F35" s="130">
        <v>123</v>
      </c>
      <c r="G35">
        <v>800</v>
      </c>
      <c r="H35">
        <v>16</v>
      </c>
      <c r="I35" s="128">
        <v>37.453183520599246</v>
      </c>
      <c r="J35">
        <v>890</v>
      </c>
    </row>
    <row r="36" spans="1:10" x14ac:dyDescent="0.2">
      <c r="A36" s="132">
        <v>39023</v>
      </c>
      <c r="B36" s="129">
        <v>1181</v>
      </c>
      <c r="C36" s="129">
        <v>307.06</v>
      </c>
      <c r="D36" s="131">
        <v>987.42</v>
      </c>
      <c r="E36" s="130">
        <v>387</v>
      </c>
      <c r="F36" s="130">
        <v>120</v>
      </c>
      <c r="G36">
        <v>800</v>
      </c>
      <c r="H36">
        <v>16</v>
      </c>
      <c r="I36" s="128">
        <v>37.243947858473</v>
      </c>
      <c r="J36">
        <v>895</v>
      </c>
    </row>
    <row r="37" spans="1:10" x14ac:dyDescent="0.2">
      <c r="A37" s="132">
        <v>39024</v>
      </c>
      <c r="B37" s="129">
        <v>2667</v>
      </c>
      <c r="C37" s="129">
        <v>693.42000000000007</v>
      </c>
      <c r="D37" s="131">
        <v>987.07</v>
      </c>
      <c r="E37" s="130">
        <v>386</v>
      </c>
      <c r="F37" s="130">
        <v>121</v>
      </c>
      <c r="G37">
        <v>800</v>
      </c>
      <c r="H37">
        <v>16</v>
      </c>
      <c r="I37" s="128">
        <v>37.202380952380956</v>
      </c>
      <c r="J37">
        <v>896</v>
      </c>
    </row>
    <row r="38" spans="1:10" x14ac:dyDescent="0.2">
      <c r="A38" s="132">
        <v>39025</v>
      </c>
      <c r="B38" s="129">
        <v>3872</v>
      </c>
      <c r="C38" s="129">
        <v>1006.72</v>
      </c>
      <c r="D38" s="131">
        <v>987.26</v>
      </c>
      <c r="E38" s="130">
        <v>385</v>
      </c>
      <c r="F38" s="130">
        <v>122</v>
      </c>
      <c r="G38">
        <v>800</v>
      </c>
      <c r="H38">
        <v>16</v>
      </c>
      <c r="I38" s="128">
        <v>37.160906726124118</v>
      </c>
      <c r="J38">
        <v>897</v>
      </c>
    </row>
    <row r="39" spans="1:10" x14ac:dyDescent="0.2">
      <c r="A39" s="132">
        <v>39026</v>
      </c>
      <c r="B39" s="129">
        <v>4706</v>
      </c>
      <c r="C39" s="129">
        <v>1223.56</v>
      </c>
      <c r="D39" s="131">
        <v>989.4</v>
      </c>
      <c r="E39" s="130">
        <v>385</v>
      </c>
      <c r="F39" s="130">
        <v>124</v>
      </c>
      <c r="G39">
        <v>0</v>
      </c>
      <c r="H39" t="s">
        <v>76</v>
      </c>
      <c r="I39" s="128" t="s">
        <v>76</v>
      </c>
      <c r="J39">
        <v>0</v>
      </c>
    </row>
    <row r="40" spans="1:10" x14ac:dyDescent="0.2">
      <c r="A40" s="132">
        <v>39027</v>
      </c>
      <c r="B40" s="129">
        <v>27043</v>
      </c>
      <c r="C40" s="129">
        <v>7031.18</v>
      </c>
      <c r="D40" s="131">
        <v>998.89</v>
      </c>
      <c r="E40" s="130">
        <v>385</v>
      </c>
      <c r="F40" s="130">
        <v>127</v>
      </c>
      <c r="G40">
        <v>1311</v>
      </c>
      <c r="H40">
        <v>18</v>
      </c>
      <c r="I40" s="128">
        <v>36.465287049399201</v>
      </c>
      <c r="J40">
        <v>1498</v>
      </c>
    </row>
    <row r="41" spans="1:10" x14ac:dyDescent="0.2">
      <c r="A41" s="132">
        <v>39028</v>
      </c>
      <c r="B41" s="129">
        <v>36590</v>
      </c>
      <c r="C41" s="129">
        <v>9513.4</v>
      </c>
      <c r="D41" s="131">
        <v>1000</v>
      </c>
      <c r="E41" s="130">
        <v>394</v>
      </c>
      <c r="F41" s="130">
        <v>121.49000000000001</v>
      </c>
      <c r="G41">
        <v>1848</v>
      </c>
      <c r="H41">
        <v>24</v>
      </c>
      <c r="I41" s="128">
        <v>36.406619385342786</v>
      </c>
      <c r="J41">
        <v>2115</v>
      </c>
    </row>
    <row r="42" spans="1:10" x14ac:dyDescent="0.2">
      <c r="A42" s="132">
        <v>39029</v>
      </c>
      <c r="B42" s="129">
        <v>15498</v>
      </c>
      <c r="C42" s="129">
        <v>4029.48</v>
      </c>
      <c r="D42" s="131">
        <v>1000</v>
      </c>
      <c r="E42" s="130">
        <v>395</v>
      </c>
      <c r="F42" s="130">
        <v>117.37</v>
      </c>
      <c r="G42">
        <v>1848</v>
      </c>
      <c r="H42">
        <v>24</v>
      </c>
      <c r="I42" s="128">
        <v>36.184210526315788</v>
      </c>
      <c r="J42">
        <v>2128</v>
      </c>
    </row>
    <row r="43" spans="1:10" x14ac:dyDescent="0.2">
      <c r="A43" s="132">
        <v>39030</v>
      </c>
      <c r="B43" s="129">
        <v>9037</v>
      </c>
      <c r="C43" s="129">
        <v>2349.62</v>
      </c>
      <c r="D43" s="131">
        <v>1000</v>
      </c>
      <c r="E43" s="130">
        <v>395</v>
      </c>
      <c r="F43" s="130">
        <v>117.65999999999997</v>
      </c>
      <c r="G43">
        <v>1848</v>
      </c>
      <c r="H43">
        <v>24</v>
      </c>
      <c r="I43" s="128">
        <v>36.184210526315788</v>
      </c>
      <c r="J43">
        <v>2128</v>
      </c>
    </row>
    <row r="44" spans="1:10" x14ac:dyDescent="0.2">
      <c r="A44" s="132">
        <v>39031</v>
      </c>
      <c r="B44" s="129">
        <v>7562</v>
      </c>
      <c r="C44" s="129">
        <v>1966.1200000000001</v>
      </c>
      <c r="D44" s="131">
        <v>999.73</v>
      </c>
      <c r="E44" s="130">
        <v>395</v>
      </c>
      <c r="F44" s="130">
        <v>117.19999999999999</v>
      </c>
      <c r="G44">
        <v>1848</v>
      </c>
      <c r="H44">
        <v>24</v>
      </c>
      <c r="I44" s="128">
        <v>36.184210526315788</v>
      </c>
      <c r="J44">
        <v>2128</v>
      </c>
    </row>
    <row r="45" spans="1:10" x14ac:dyDescent="0.2">
      <c r="A45" s="132">
        <v>39032</v>
      </c>
      <c r="B45" s="129">
        <v>6812</v>
      </c>
      <c r="C45" s="129">
        <v>1771.1200000000001</v>
      </c>
      <c r="D45" s="131">
        <v>999.12</v>
      </c>
      <c r="E45" s="130">
        <v>395</v>
      </c>
      <c r="F45" s="130">
        <v>117</v>
      </c>
      <c r="G45">
        <v>1848</v>
      </c>
      <c r="H45">
        <v>24</v>
      </c>
      <c r="I45" s="128">
        <v>36.184210526315788</v>
      </c>
      <c r="J45">
        <v>2128</v>
      </c>
    </row>
    <row r="46" spans="1:10" x14ac:dyDescent="0.2">
      <c r="A46" s="132">
        <v>39033</v>
      </c>
      <c r="B46" s="129">
        <v>7353</v>
      </c>
      <c r="C46" s="129">
        <v>1911.78</v>
      </c>
      <c r="D46" s="131">
        <v>998.72</v>
      </c>
      <c r="E46" s="130">
        <v>394</v>
      </c>
      <c r="F46" s="130">
        <v>116</v>
      </c>
      <c r="G46">
        <v>1848</v>
      </c>
      <c r="H46">
        <v>24</v>
      </c>
      <c r="I46" s="128">
        <v>35.78066914498141</v>
      </c>
      <c r="J46">
        <v>2152</v>
      </c>
    </row>
    <row r="47" spans="1:10" x14ac:dyDescent="0.2">
      <c r="A47" s="132">
        <v>39034</v>
      </c>
      <c r="B47" s="129">
        <v>8599</v>
      </c>
      <c r="C47" s="129">
        <v>2235.7400000000002</v>
      </c>
      <c r="D47" s="131">
        <v>998.86</v>
      </c>
      <c r="E47" s="130">
        <v>394</v>
      </c>
      <c r="F47" s="130">
        <v>116</v>
      </c>
      <c r="G47">
        <v>1848</v>
      </c>
      <c r="H47">
        <v>24</v>
      </c>
      <c r="I47" s="128">
        <v>35.78066914498141</v>
      </c>
      <c r="J47">
        <v>2152</v>
      </c>
    </row>
    <row r="48" spans="1:10" x14ac:dyDescent="0.2">
      <c r="A48" s="132">
        <v>39035</v>
      </c>
      <c r="B48" s="129">
        <v>7012</v>
      </c>
      <c r="C48" s="129">
        <v>1823.1200000000001</v>
      </c>
      <c r="D48" s="131">
        <v>998.3</v>
      </c>
      <c r="E48" s="130">
        <v>394</v>
      </c>
      <c r="F48" s="130">
        <v>116</v>
      </c>
      <c r="G48">
        <v>1848</v>
      </c>
      <c r="H48">
        <v>24</v>
      </c>
      <c r="I48" s="128">
        <v>35.78066914498141</v>
      </c>
      <c r="J48">
        <v>2152</v>
      </c>
    </row>
    <row r="49" spans="1:10" x14ac:dyDescent="0.2">
      <c r="A49" s="132">
        <v>39036</v>
      </c>
      <c r="B49" s="129">
        <v>7409</v>
      </c>
      <c r="C49" s="129">
        <v>1926.3400000000001</v>
      </c>
      <c r="D49" s="131">
        <v>997.92</v>
      </c>
      <c r="E49" s="130">
        <v>394</v>
      </c>
      <c r="F49" s="130">
        <v>115</v>
      </c>
      <c r="G49">
        <v>1848</v>
      </c>
      <c r="H49">
        <v>24</v>
      </c>
      <c r="I49" s="128">
        <v>35.78066914498141</v>
      </c>
      <c r="J49">
        <v>2152</v>
      </c>
    </row>
    <row r="50" spans="1:10" x14ac:dyDescent="0.2">
      <c r="A50" s="132">
        <v>39037</v>
      </c>
      <c r="B50" s="129">
        <v>10138</v>
      </c>
      <c r="C50" s="129">
        <v>2635.88</v>
      </c>
      <c r="D50" s="131">
        <v>998.72</v>
      </c>
      <c r="E50" s="130">
        <v>395</v>
      </c>
      <c r="F50" s="130">
        <v>113</v>
      </c>
      <c r="G50">
        <v>1848</v>
      </c>
      <c r="H50">
        <v>24</v>
      </c>
      <c r="I50" s="128">
        <v>35.532994923857864</v>
      </c>
      <c r="J50">
        <v>2167</v>
      </c>
    </row>
    <row r="51" spans="1:10" x14ac:dyDescent="0.2">
      <c r="A51" s="132">
        <v>39038</v>
      </c>
      <c r="B51" s="129">
        <v>7398</v>
      </c>
      <c r="C51" s="129">
        <v>1923.48</v>
      </c>
      <c r="D51" s="131">
        <v>998.3</v>
      </c>
      <c r="E51" s="130">
        <v>395</v>
      </c>
      <c r="F51" s="130">
        <v>113</v>
      </c>
      <c r="G51">
        <v>1848</v>
      </c>
      <c r="H51">
        <v>24</v>
      </c>
      <c r="I51" s="128">
        <v>35.532994923857864</v>
      </c>
      <c r="J51">
        <v>2167</v>
      </c>
    </row>
    <row r="52" spans="1:10" x14ac:dyDescent="0.2">
      <c r="A52" s="132">
        <v>39039</v>
      </c>
      <c r="B52" s="129">
        <v>5764</v>
      </c>
      <c r="C52" s="129">
        <v>1498.64</v>
      </c>
      <c r="D52" s="131">
        <v>997.19</v>
      </c>
      <c r="E52" s="130">
        <v>397</v>
      </c>
      <c r="F52" s="130">
        <v>113</v>
      </c>
      <c r="G52">
        <v>1848</v>
      </c>
      <c r="H52">
        <v>24</v>
      </c>
      <c r="I52" s="128">
        <v>35.764050162563862</v>
      </c>
      <c r="J52">
        <v>2153</v>
      </c>
    </row>
    <row r="53" spans="1:10" x14ac:dyDescent="0.2">
      <c r="A53" s="132">
        <v>39040</v>
      </c>
      <c r="B53" s="129">
        <v>5597</v>
      </c>
      <c r="C53" s="129">
        <v>1455.22</v>
      </c>
      <c r="D53" s="131">
        <v>996.02</v>
      </c>
      <c r="E53" s="130">
        <v>395</v>
      </c>
      <c r="F53" s="130">
        <v>115</v>
      </c>
      <c r="G53">
        <v>1848</v>
      </c>
      <c r="H53">
        <v>24</v>
      </c>
      <c r="I53" s="128">
        <v>35.880708294501396</v>
      </c>
      <c r="J53">
        <v>2146</v>
      </c>
    </row>
    <row r="54" spans="1:10" x14ac:dyDescent="0.2">
      <c r="A54" s="132">
        <v>39041</v>
      </c>
      <c r="B54" s="129">
        <v>5473</v>
      </c>
      <c r="C54" s="129">
        <v>1422.98</v>
      </c>
      <c r="D54" s="131">
        <v>994.75</v>
      </c>
      <c r="E54" s="130">
        <v>392</v>
      </c>
      <c r="F54" s="130">
        <v>116</v>
      </c>
      <c r="G54">
        <v>1848</v>
      </c>
      <c r="H54">
        <v>24</v>
      </c>
      <c r="I54" s="128">
        <v>35.549399815327796</v>
      </c>
      <c r="J54">
        <v>2166</v>
      </c>
    </row>
    <row r="55" spans="1:10" x14ac:dyDescent="0.2">
      <c r="A55" s="132">
        <v>39042</v>
      </c>
      <c r="B55" s="129">
        <v>6026</v>
      </c>
      <c r="C55" s="129">
        <v>1566.76</v>
      </c>
      <c r="D55" s="131">
        <v>993.74</v>
      </c>
      <c r="E55" s="130">
        <v>391</v>
      </c>
      <c r="F55" s="130">
        <v>117</v>
      </c>
      <c r="G55">
        <v>1848</v>
      </c>
      <c r="H55">
        <v>24</v>
      </c>
      <c r="I55" s="128">
        <v>35.747446610956359</v>
      </c>
      <c r="J55">
        <v>2154</v>
      </c>
    </row>
    <row r="56" spans="1:10" x14ac:dyDescent="0.2">
      <c r="A56" s="132">
        <v>39043</v>
      </c>
      <c r="B56" s="129">
        <v>5954</v>
      </c>
      <c r="C56" s="129">
        <v>1548.04</v>
      </c>
      <c r="D56" s="131">
        <v>992.71</v>
      </c>
      <c r="E56" s="130">
        <v>392</v>
      </c>
      <c r="F56" s="130">
        <v>117</v>
      </c>
      <c r="G56">
        <v>1848</v>
      </c>
      <c r="H56">
        <v>24</v>
      </c>
      <c r="I56" s="128">
        <v>35.847299813780261</v>
      </c>
      <c r="J56">
        <v>2148</v>
      </c>
    </row>
    <row r="57" spans="1:10" x14ac:dyDescent="0.2">
      <c r="A57" s="132">
        <v>39044</v>
      </c>
      <c r="B57" s="129">
        <v>6308</v>
      </c>
      <c r="C57" s="129">
        <v>1640.0800000000002</v>
      </c>
      <c r="D57" s="131">
        <v>991.81</v>
      </c>
      <c r="E57" s="130">
        <v>390</v>
      </c>
      <c r="F57" s="130">
        <v>118</v>
      </c>
      <c r="G57">
        <v>1848</v>
      </c>
      <c r="H57">
        <v>24</v>
      </c>
      <c r="I57" s="128">
        <v>35.648148148148145</v>
      </c>
      <c r="J57">
        <v>2160</v>
      </c>
    </row>
    <row r="58" spans="1:10" x14ac:dyDescent="0.2">
      <c r="A58" s="132">
        <v>39045</v>
      </c>
      <c r="B58" s="129">
        <v>5844</v>
      </c>
      <c r="C58" s="129">
        <v>1519.44</v>
      </c>
      <c r="D58" s="131">
        <v>990.7</v>
      </c>
      <c r="E58" s="130">
        <v>390</v>
      </c>
      <c r="F58" s="130">
        <v>118</v>
      </c>
      <c r="G58">
        <v>1848</v>
      </c>
      <c r="H58">
        <v>24</v>
      </c>
      <c r="I58" s="128">
        <v>35.648148148148145</v>
      </c>
      <c r="J58">
        <v>2160</v>
      </c>
    </row>
    <row r="59" spans="1:10" x14ac:dyDescent="0.2">
      <c r="A59" s="132">
        <v>39046</v>
      </c>
      <c r="B59" s="129">
        <v>5058</v>
      </c>
      <c r="C59" s="129">
        <v>1315.0800000000002</v>
      </c>
      <c r="D59" s="131">
        <v>989.21</v>
      </c>
      <c r="E59" s="130">
        <v>388</v>
      </c>
      <c r="F59" s="130">
        <v>118</v>
      </c>
      <c r="G59">
        <v>1848</v>
      </c>
      <c r="H59">
        <v>24</v>
      </c>
      <c r="I59" s="128">
        <v>35.418583256669734</v>
      </c>
      <c r="J59">
        <v>2174</v>
      </c>
    </row>
    <row r="60" spans="1:10" x14ac:dyDescent="0.2">
      <c r="A60" s="132">
        <v>39047</v>
      </c>
      <c r="B60" s="129">
        <v>4601</v>
      </c>
      <c r="C60" s="129">
        <v>1196.26</v>
      </c>
      <c r="D60" s="131">
        <v>987.49</v>
      </c>
      <c r="E60" s="130">
        <v>387</v>
      </c>
      <c r="F60" s="130">
        <v>119</v>
      </c>
      <c r="G60">
        <v>1848</v>
      </c>
      <c r="H60">
        <v>24</v>
      </c>
      <c r="I60" s="128">
        <v>35.304906006419074</v>
      </c>
      <c r="J60">
        <v>2181</v>
      </c>
    </row>
    <row r="61" spans="1:10" x14ac:dyDescent="0.2">
      <c r="A61" s="132">
        <v>39048</v>
      </c>
      <c r="B61" s="129">
        <v>4060</v>
      </c>
      <c r="C61" s="129">
        <v>1055.6000000000001</v>
      </c>
      <c r="D61" s="131">
        <v>985.52</v>
      </c>
      <c r="E61" s="130">
        <v>385</v>
      </c>
      <c r="F61" s="130">
        <v>120</v>
      </c>
      <c r="G61">
        <v>1848</v>
      </c>
      <c r="H61">
        <v>24</v>
      </c>
      <c r="I61" s="128">
        <v>35.418583256669734</v>
      </c>
      <c r="J61">
        <v>2174</v>
      </c>
    </row>
    <row r="62" spans="1:10" x14ac:dyDescent="0.2">
      <c r="A62" s="132">
        <v>39049</v>
      </c>
      <c r="B62" s="129">
        <v>3607</v>
      </c>
      <c r="C62" s="129">
        <v>937.82</v>
      </c>
      <c r="D62" s="131">
        <v>984.58</v>
      </c>
      <c r="E62" s="130">
        <v>384</v>
      </c>
      <c r="F62" s="130">
        <v>119</v>
      </c>
      <c r="G62">
        <v>1232</v>
      </c>
      <c r="H62">
        <v>16</v>
      </c>
      <c r="I62" s="128">
        <v>34.968210717529523</v>
      </c>
      <c r="J62">
        <v>1468</v>
      </c>
    </row>
    <row r="63" spans="1:10" x14ac:dyDescent="0.2">
      <c r="A63" s="132">
        <v>39050</v>
      </c>
      <c r="B63" s="129">
        <v>3125</v>
      </c>
      <c r="C63" s="129">
        <v>812.5</v>
      </c>
      <c r="D63" s="131">
        <v>983.43</v>
      </c>
      <c r="E63" s="130">
        <v>382</v>
      </c>
      <c r="F63" s="130">
        <v>120</v>
      </c>
      <c r="G63">
        <v>1232</v>
      </c>
      <c r="H63">
        <v>16</v>
      </c>
      <c r="I63" s="128">
        <v>35.087719298245609</v>
      </c>
      <c r="J63">
        <v>1463</v>
      </c>
    </row>
    <row r="64" spans="1:10" x14ac:dyDescent="0.2">
      <c r="A64" s="132">
        <v>39051</v>
      </c>
      <c r="B64" s="129">
        <v>2863</v>
      </c>
      <c r="C64" s="129">
        <v>744.38</v>
      </c>
      <c r="D64" s="131">
        <v>982.15</v>
      </c>
      <c r="E64" s="130">
        <v>381</v>
      </c>
      <c r="F64" s="130">
        <v>120</v>
      </c>
      <c r="G64">
        <v>1232</v>
      </c>
      <c r="H64">
        <v>16</v>
      </c>
      <c r="I64" s="128">
        <v>34.99204726198591</v>
      </c>
      <c r="J64">
        <v>1467</v>
      </c>
    </row>
    <row r="65" spans="1:10" x14ac:dyDescent="0.2">
      <c r="A65" s="132">
        <v>39052</v>
      </c>
      <c r="B65" s="129">
        <v>2715</v>
      </c>
      <c r="C65" s="129">
        <v>705.9</v>
      </c>
      <c r="D65" s="131">
        <v>981.52</v>
      </c>
      <c r="E65" s="130">
        <v>379</v>
      </c>
      <c r="F65" s="130">
        <v>120</v>
      </c>
      <c r="G65">
        <v>927</v>
      </c>
      <c r="H65">
        <v>16</v>
      </c>
      <c r="I65" s="128">
        <v>36.473087818696882</v>
      </c>
      <c r="J65">
        <v>1059</v>
      </c>
    </row>
    <row r="66" spans="1:10" x14ac:dyDescent="0.2">
      <c r="A66" s="132">
        <v>39053</v>
      </c>
      <c r="B66" s="129">
        <v>2547</v>
      </c>
      <c r="C66" s="129">
        <v>662.22</v>
      </c>
      <c r="D66" s="131">
        <v>980.8</v>
      </c>
      <c r="E66" s="130">
        <v>379</v>
      </c>
      <c r="F66" s="130">
        <v>121</v>
      </c>
      <c r="G66">
        <v>933</v>
      </c>
      <c r="H66">
        <v>16</v>
      </c>
      <c r="I66" s="128">
        <v>36.536654135338345</v>
      </c>
      <c r="J66">
        <v>1064</v>
      </c>
    </row>
    <row r="67" spans="1:10" x14ac:dyDescent="0.2">
      <c r="A67" s="132">
        <v>39054</v>
      </c>
      <c r="B67" s="129">
        <v>2431</v>
      </c>
      <c r="C67" s="129">
        <v>632.06000000000006</v>
      </c>
      <c r="D67" s="131">
        <v>981.93</v>
      </c>
      <c r="E67" s="130">
        <v>379</v>
      </c>
      <c r="F67" s="130">
        <v>120</v>
      </c>
      <c r="G67">
        <v>0</v>
      </c>
      <c r="H67" t="s">
        <v>76</v>
      </c>
      <c r="I67" s="128" t="s">
        <v>76</v>
      </c>
      <c r="J67">
        <v>0</v>
      </c>
    </row>
    <row r="68" spans="1:10" x14ac:dyDescent="0.2">
      <c r="A68" s="132">
        <v>39055</v>
      </c>
      <c r="B68" s="129">
        <v>2299</v>
      </c>
      <c r="C68" s="129">
        <v>597.74</v>
      </c>
      <c r="D68" s="131">
        <v>981.17</v>
      </c>
      <c r="E68" s="130">
        <v>380</v>
      </c>
      <c r="F68" s="130">
        <v>120</v>
      </c>
      <c r="G68">
        <v>900</v>
      </c>
      <c r="H68">
        <v>16</v>
      </c>
      <c r="I68" s="128">
        <v>36.764705882352942</v>
      </c>
      <c r="J68">
        <v>1020</v>
      </c>
    </row>
    <row r="69" spans="1:10" x14ac:dyDescent="0.2">
      <c r="A69" s="132">
        <v>39056</v>
      </c>
      <c r="B69" s="129">
        <v>2011</v>
      </c>
      <c r="C69" s="129">
        <v>522.86</v>
      </c>
      <c r="D69" s="131">
        <v>980.28</v>
      </c>
      <c r="E69" s="130">
        <v>379</v>
      </c>
      <c r="F69" s="130">
        <v>120</v>
      </c>
      <c r="G69">
        <v>900</v>
      </c>
      <c r="H69">
        <v>16</v>
      </c>
      <c r="I69" s="128">
        <v>36.656891495601172</v>
      </c>
      <c r="J69">
        <v>1023</v>
      </c>
    </row>
    <row r="70" spans="1:10" x14ac:dyDescent="0.2">
      <c r="A70" s="132">
        <v>39057</v>
      </c>
      <c r="B70" s="129">
        <v>2011</v>
      </c>
      <c r="C70" s="129">
        <v>522.86</v>
      </c>
      <c r="D70" s="131">
        <v>976.72</v>
      </c>
      <c r="E70" s="130">
        <v>379</v>
      </c>
      <c r="F70" s="130">
        <v>120</v>
      </c>
      <c r="G70">
        <v>910</v>
      </c>
      <c r="H70">
        <v>16</v>
      </c>
      <c r="I70" s="128">
        <v>36.563805850208936</v>
      </c>
      <c r="J70">
        <v>1037</v>
      </c>
    </row>
    <row r="71" spans="1:10" x14ac:dyDescent="0.2">
      <c r="A71" s="132">
        <v>39058</v>
      </c>
      <c r="B71" s="129">
        <v>2086</v>
      </c>
      <c r="C71" s="129">
        <v>542.36</v>
      </c>
      <c r="D71" s="131">
        <v>975.8</v>
      </c>
      <c r="E71" s="130">
        <v>375</v>
      </c>
      <c r="F71" s="130">
        <v>121</v>
      </c>
      <c r="G71">
        <v>910</v>
      </c>
      <c r="H71">
        <v>16</v>
      </c>
      <c r="I71" s="128">
        <v>36.283891547049443</v>
      </c>
      <c r="J71">
        <v>1045</v>
      </c>
    </row>
    <row r="72" spans="1:10" x14ac:dyDescent="0.2">
      <c r="A72" s="132">
        <v>39059</v>
      </c>
      <c r="B72" s="129">
        <v>1827</v>
      </c>
      <c r="C72" s="129">
        <v>475.02000000000004</v>
      </c>
      <c r="D72" s="131">
        <v>975.09</v>
      </c>
      <c r="E72" s="130">
        <v>373</v>
      </c>
      <c r="F72" s="130">
        <v>123</v>
      </c>
      <c r="G72">
        <v>900</v>
      </c>
      <c r="H72">
        <v>16</v>
      </c>
      <c r="I72" s="128">
        <v>36.407766990291258</v>
      </c>
      <c r="J72">
        <v>1030</v>
      </c>
    </row>
    <row r="73" spans="1:10" x14ac:dyDescent="0.2">
      <c r="A73" s="132">
        <v>39060</v>
      </c>
      <c r="B73" s="129">
        <v>2453</v>
      </c>
      <c r="C73" s="129">
        <v>637.78</v>
      </c>
      <c r="D73" s="131">
        <v>974.3</v>
      </c>
      <c r="E73" s="130">
        <v>372</v>
      </c>
      <c r="F73" s="130">
        <v>122</v>
      </c>
      <c r="G73">
        <v>900</v>
      </c>
      <c r="H73">
        <v>16</v>
      </c>
      <c r="I73" s="128">
        <v>36.231884057971016</v>
      </c>
      <c r="J73">
        <v>1035</v>
      </c>
    </row>
    <row r="74" spans="1:10" x14ac:dyDescent="0.2">
      <c r="A74" s="132">
        <v>39061</v>
      </c>
      <c r="B74" s="129">
        <v>2326</v>
      </c>
      <c r="C74" s="129">
        <v>604.76</v>
      </c>
      <c r="D74" s="131">
        <v>975.41</v>
      </c>
      <c r="E74" s="130">
        <v>372</v>
      </c>
      <c r="F74" s="130">
        <v>122</v>
      </c>
      <c r="G74">
        <v>0</v>
      </c>
      <c r="H74" t="s">
        <v>76</v>
      </c>
      <c r="I74" s="128" t="s">
        <v>76</v>
      </c>
      <c r="J74">
        <v>0</v>
      </c>
    </row>
    <row r="75" spans="1:10" x14ac:dyDescent="0.2">
      <c r="A75" s="132">
        <v>39062</v>
      </c>
      <c r="B75" s="129">
        <v>5155</v>
      </c>
      <c r="C75" s="129">
        <v>1340.3</v>
      </c>
      <c r="D75" s="131">
        <v>975.99</v>
      </c>
      <c r="E75" s="130">
        <v>374</v>
      </c>
      <c r="F75" s="130">
        <v>121</v>
      </c>
      <c r="G75">
        <v>890</v>
      </c>
      <c r="H75">
        <v>16</v>
      </c>
      <c r="I75" s="128">
        <v>36.356209150326798</v>
      </c>
      <c r="J75">
        <v>1020</v>
      </c>
    </row>
    <row r="76" spans="1:10" x14ac:dyDescent="0.2">
      <c r="A76" s="132">
        <v>39063</v>
      </c>
      <c r="B76" s="129">
        <v>6639</v>
      </c>
      <c r="C76" s="129">
        <v>1726.14</v>
      </c>
      <c r="D76" s="131">
        <v>977.27</v>
      </c>
      <c r="E76" s="130">
        <v>374</v>
      </c>
      <c r="F76" s="130">
        <v>122</v>
      </c>
      <c r="G76">
        <v>892</v>
      </c>
      <c r="H76">
        <v>16</v>
      </c>
      <c r="I76" s="128">
        <v>36.402220045706819</v>
      </c>
      <c r="J76">
        <v>1021</v>
      </c>
    </row>
    <row r="77" spans="1:10" x14ac:dyDescent="0.2">
      <c r="A77" s="132">
        <v>39064</v>
      </c>
      <c r="B77" s="129">
        <v>10610</v>
      </c>
      <c r="C77" s="129">
        <v>2758.6</v>
      </c>
      <c r="D77" s="131">
        <v>980.38</v>
      </c>
      <c r="E77" s="130">
        <v>376</v>
      </c>
      <c r="F77" s="130">
        <v>122</v>
      </c>
      <c r="G77">
        <v>908</v>
      </c>
      <c r="H77">
        <v>16</v>
      </c>
      <c r="I77" s="128">
        <v>36.518661518661517</v>
      </c>
      <c r="J77">
        <v>1036</v>
      </c>
    </row>
    <row r="78" spans="1:10" x14ac:dyDescent="0.2">
      <c r="A78" s="132">
        <v>39065</v>
      </c>
      <c r="B78" s="129">
        <v>16365</v>
      </c>
      <c r="C78" s="129">
        <v>4254.9000000000005</v>
      </c>
      <c r="D78" s="131">
        <v>986.09</v>
      </c>
      <c r="E78" s="130">
        <v>379</v>
      </c>
      <c r="F78" s="130">
        <v>120</v>
      </c>
      <c r="G78">
        <v>915</v>
      </c>
      <c r="H78">
        <v>16</v>
      </c>
      <c r="I78" s="128">
        <v>36.553211888782357</v>
      </c>
      <c r="J78">
        <v>1043</v>
      </c>
    </row>
    <row r="79" spans="1:10" x14ac:dyDescent="0.2">
      <c r="A79" s="132">
        <v>39066</v>
      </c>
      <c r="B79" s="129">
        <v>20012</v>
      </c>
      <c r="C79" s="129">
        <v>5203.12</v>
      </c>
      <c r="D79" s="131">
        <v>993.23</v>
      </c>
      <c r="E79" s="130">
        <v>383</v>
      </c>
      <c r="F79" s="130">
        <v>119</v>
      </c>
      <c r="G79">
        <v>967</v>
      </c>
      <c r="H79">
        <v>16</v>
      </c>
      <c r="I79" s="128">
        <v>36.595519224947019</v>
      </c>
      <c r="J79">
        <v>1101</v>
      </c>
    </row>
    <row r="80" spans="1:10" x14ac:dyDescent="0.2">
      <c r="A80" s="132">
        <v>39067</v>
      </c>
      <c r="B80" s="129">
        <v>11169</v>
      </c>
      <c r="C80" s="129">
        <v>2903.94</v>
      </c>
      <c r="D80" s="131">
        <v>996.2</v>
      </c>
      <c r="E80" s="130">
        <v>391</v>
      </c>
      <c r="F80" s="130">
        <v>118</v>
      </c>
      <c r="G80">
        <v>1035</v>
      </c>
      <c r="H80">
        <v>16</v>
      </c>
      <c r="I80" s="128">
        <v>36.827497865072587</v>
      </c>
      <c r="J80">
        <v>1171</v>
      </c>
    </row>
    <row r="81" spans="1:10" x14ac:dyDescent="0.2">
      <c r="A81" s="132">
        <v>39068</v>
      </c>
      <c r="B81" s="129">
        <v>7619</v>
      </c>
      <c r="C81" s="129">
        <v>1980.94</v>
      </c>
      <c r="D81" s="131">
        <v>999.55</v>
      </c>
      <c r="E81" s="130">
        <v>393</v>
      </c>
      <c r="F81" s="130">
        <v>117</v>
      </c>
      <c r="G81">
        <v>0</v>
      </c>
      <c r="H81" t="s">
        <v>76</v>
      </c>
      <c r="I81" s="128" t="s">
        <v>76</v>
      </c>
      <c r="J81">
        <v>0</v>
      </c>
    </row>
    <row r="82" spans="1:10" x14ac:dyDescent="0.2">
      <c r="A82" s="132">
        <v>39069</v>
      </c>
      <c r="B82" s="129">
        <v>5796</v>
      </c>
      <c r="C82" s="129">
        <v>1506.96</v>
      </c>
      <c r="D82" s="131">
        <v>999.49</v>
      </c>
      <c r="E82" s="130">
        <v>396</v>
      </c>
      <c r="F82" s="130">
        <v>117</v>
      </c>
      <c r="G82">
        <v>1356</v>
      </c>
      <c r="H82">
        <v>18</v>
      </c>
      <c r="I82" s="128">
        <v>36.560609890173154</v>
      </c>
      <c r="J82">
        <v>1545.3790341497065</v>
      </c>
    </row>
    <row r="83" spans="1:10" x14ac:dyDescent="0.2">
      <c r="A83" s="132">
        <v>39070</v>
      </c>
      <c r="B83" s="129">
        <v>4817</v>
      </c>
      <c r="C83" s="129">
        <v>1252.42</v>
      </c>
      <c r="D83" s="131">
        <v>998.02</v>
      </c>
      <c r="E83" s="130">
        <v>396</v>
      </c>
      <c r="F83" s="130">
        <v>118</v>
      </c>
      <c r="G83">
        <v>1848</v>
      </c>
      <c r="H83">
        <v>24</v>
      </c>
      <c r="I83" s="128">
        <v>36.298164385808377</v>
      </c>
      <c r="J83">
        <v>2121.3193918451966</v>
      </c>
    </row>
    <row r="84" spans="1:10" x14ac:dyDescent="0.2">
      <c r="A84" s="132">
        <v>39071</v>
      </c>
      <c r="B84" s="129">
        <v>5764</v>
      </c>
      <c r="C84" s="129">
        <v>1498.64</v>
      </c>
      <c r="D84" s="131">
        <v>996.95</v>
      </c>
      <c r="E84" s="130">
        <v>395</v>
      </c>
      <c r="F84" s="130">
        <v>117</v>
      </c>
      <c r="G84">
        <v>1848</v>
      </c>
      <c r="H84">
        <v>24</v>
      </c>
      <c r="I84" s="128">
        <v>36.179544585648301</v>
      </c>
      <c r="J84">
        <v>2128.274440207972</v>
      </c>
    </row>
    <row r="85" spans="1:10" x14ac:dyDescent="0.2">
      <c r="A85" s="132">
        <v>39072</v>
      </c>
      <c r="B85" s="129">
        <v>4394</v>
      </c>
      <c r="C85" s="129">
        <v>1142.44</v>
      </c>
      <c r="D85" s="131">
        <v>995.25</v>
      </c>
      <c r="E85" s="130">
        <v>393</v>
      </c>
      <c r="F85" s="130">
        <v>117</v>
      </c>
      <c r="G85">
        <v>1848</v>
      </c>
      <c r="H85">
        <v>24</v>
      </c>
      <c r="I85" s="128">
        <v>35.966354894848976</v>
      </c>
      <c r="J85">
        <v>2140.8897350069738</v>
      </c>
    </row>
    <row r="86" spans="1:10" x14ac:dyDescent="0.2">
      <c r="A86" s="132">
        <v>39073</v>
      </c>
      <c r="B86" s="129">
        <v>3569</v>
      </c>
      <c r="C86" s="129">
        <v>927.94</v>
      </c>
      <c r="D86" s="131">
        <v>993.16</v>
      </c>
      <c r="E86" s="130">
        <v>392</v>
      </c>
      <c r="F86" s="130">
        <v>118</v>
      </c>
      <c r="G86">
        <v>1848</v>
      </c>
      <c r="H86">
        <v>24</v>
      </c>
      <c r="I86" s="128">
        <v>35.859174837258529</v>
      </c>
      <c r="J86">
        <v>2147.2886743616641</v>
      </c>
    </row>
    <row r="87" spans="1:10" x14ac:dyDescent="0.2">
      <c r="A87" s="132">
        <v>39074</v>
      </c>
      <c r="B87" s="129">
        <v>3525</v>
      </c>
      <c r="C87" s="129">
        <v>916.5</v>
      </c>
      <c r="D87" s="131">
        <v>991.01</v>
      </c>
      <c r="E87" s="130">
        <v>390</v>
      </c>
      <c r="F87" s="130">
        <v>119</v>
      </c>
      <c r="G87">
        <v>1848</v>
      </c>
      <c r="H87">
        <v>24</v>
      </c>
      <c r="I87" s="128">
        <v>35.637586773242411</v>
      </c>
      <c r="J87">
        <v>2160.6401266713578</v>
      </c>
    </row>
    <row r="88" spans="1:10" x14ac:dyDescent="0.2">
      <c r="A88" s="132">
        <v>39075</v>
      </c>
      <c r="B88" s="129">
        <v>3529</v>
      </c>
      <c r="C88" s="129">
        <v>917.54000000000008</v>
      </c>
      <c r="D88" s="131">
        <v>989.11</v>
      </c>
      <c r="E88" s="130">
        <v>389</v>
      </c>
      <c r="F88" s="130">
        <v>120</v>
      </c>
      <c r="G88">
        <v>1752</v>
      </c>
      <c r="H88">
        <v>24</v>
      </c>
      <c r="I88" s="128">
        <v>36.318407960199004</v>
      </c>
      <c r="J88">
        <v>2010</v>
      </c>
    </row>
    <row r="89" spans="1:10" x14ac:dyDescent="0.2">
      <c r="A89" s="132">
        <v>39076</v>
      </c>
      <c r="B89" s="129">
        <v>5276</v>
      </c>
      <c r="C89" s="129">
        <v>1371.76</v>
      </c>
      <c r="D89" s="131">
        <v>987.99</v>
      </c>
      <c r="E89" s="130">
        <v>388</v>
      </c>
      <c r="F89" s="130">
        <v>120</v>
      </c>
      <c r="G89">
        <v>1752</v>
      </c>
      <c r="H89">
        <v>24</v>
      </c>
      <c r="I89" s="128">
        <v>36.228287841191069</v>
      </c>
      <c r="J89">
        <v>2015</v>
      </c>
    </row>
    <row r="90" spans="1:10" x14ac:dyDescent="0.2">
      <c r="A90" s="132">
        <v>39077</v>
      </c>
      <c r="B90" s="129">
        <v>4480</v>
      </c>
      <c r="C90" s="129">
        <v>1164.8</v>
      </c>
      <c r="D90" s="131">
        <v>986.58</v>
      </c>
      <c r="E90" s="130">
        <v>385</v>
      </c>
      <c r="F90" s="130">
        <v>121</v>
      </c>
      <c r="G90">
        <v>1712</v>
      </c>
      <c r="H90">
        <v>24</v>
      </c>
      <c r="I90" s="128">
        <v>36.265039823758684</v>
      </c>
      <c r="J90">
        <v>1967</v>
      </c>
    </row>
    <row r="91" spans="1:10" x14ac:dyDescent="0.2">
      <c r="A91" s="132">
        <v>39078</v>
      </c>
      <c r="B91" s="129">
        <v>5535</v>
      </c>
      <c r="C91" s="129">
        <v>1439.1000000000001</v>
      </c>
      <c r="D91" s="131">
        <v>986.37</v>
      </c>
      <c r="E91" s="130">
        <v>386</v>
      </c>
      <c r="F91" s="130">
        <v>120</v>
      </c>
      <c r="G91">
        <v>1392</v>
      </c>
      <c r="H91">
        <v>24</v>
      </c>
      <c r="I91" s="128">
        <v>37.084398976982094</v>
      </c>
      <c r="J91">
        <v>1564</v>
      </c>
    </row>
    <row r="92" spans="1:10" x14ac:dyDescent="0.2">
      <c r="A92" s="132">
        <v>39079</v>
      </c>
      <c r="B92" s="129">
        <v>4806</v>
      </c>
      <c r="C92" s="129">
        <v>1249.56</v>
      </c>
      <c r="D92" s="131">
        <v>985.81</v>
      </c>
      <c r="E92" s="130">
        <v>385</v>
      </c>
      <c r="F92" s="130">
        <v>121</v>
      </c>
      <c r="G92">
        <v>1392</v>
      </c>
      <c r="H92">
        <v>24</v>
      </c>
      <c r="I92" s="128">
        <v>37.084398976982094</v>
      </c>
      <c r="J92">
        <v>1564</v>
      </c>
    </row>
    <row r="93" spans="1:10" x14ac:dyDescent="0.2">
      <c r="A93" s="132">
        <v>39080</v>
      </c>
      <c r="B93" s="129">
        <v>4060</v>
      </c>
      <c r="C93" s="129">
        <v>1055.6000000000001</v>
      </c>
      <c r="D93" s="131">
        <v>984.9</v>
      </c>
      <c r="E93" s="130">
        <v>384</v>
      </c>
      <c r="F93" s="130">
        <v>120</v>
      </c>
      <c r="G93">
        <v>1392</v>
      </c>
      <c r="H93">
        <v>24</v>
      </c>
      <c r="I93" s="128">
        <v>36.895674300254448</v>
      </c>
      <c r="J93">
        <v>1572</v>
      </c>
    </row>
    <row r="94" spans="1:10" x14ac:dyDescent="0.2">
      <c r="A94" s="132">
        <v>39081</v>
      </c>
      <c r="B94" s="129">
        <v>3854</v>
      </c>
      <c r="C94" s="129">
        <v>1002.0400000000001</v>
      </c>
      <c r="D94" s="131">
        <v>983.9</v>
      </c>
      <c r="E94" s="130">
        <v>383</v>
      </c>
      <c r="F94" s="130">
        <v>121</v>
      </c>
      <c r="G94">
        <v>1392</v>
      </c>
      <c r="H94">
        <v>24</v>
      </c>
      <c r="I94" s="128">
        <v>36.919159770846598</v>
      </c>
      <c r="J94">
        <v>1571</v>
      </c>
    </row>
    <row r="95" spans="1:10" x14ac:dyDescent="0.2">
      <c r="A95" s="132">
        <v>39082</v>
      </c>
      <c r="B95" s="129">
        <v>3200</v>
      </c>
      <c r="C95" s="129">
        <v>832</v>
      </c>
      <c r="D95" s="131">
        <v>985.37</v>
      </c>
      <c r="E95" s="130">
        <v>381</v>
      </c>
      <c r="F95" s="130">
        <v>122</v>
      </c>
      <c r="G95">
        <v>0</v>
      </c>
      <c r="H95" t="s">
        <v>76</v>
      </c>
      <c r="I95" s="128" t="s">
        <v>76</v>
      </c>
      <c r="J95">
        <v>0</v>
      </c>
    </row>
    <row r="96" spans="1:10" x14ac:dyDescent="0.2">
      <c r="A96" s="132">
        <v>39083</v>
      </c>
      <c r="B96" s="129">
        <v>3150</v>
      </c>
      <c r="C96" s="129">
        <v>819</v>
      </c>
      <c r="D96" s="131">
        <v>986.81</v>
      </c>
      <c r="E96" s="130">
        <v>382</v>
      </c>
      <c r="F96" s="130">
        <v>122</v>
      </c>
      <c r="G96">
        <v>0</v>
      </c>
      <c r="H96" t="s">
        <v>76</v>
      </c>
      <c r="I96" s="128" t="s">
        <v>76</v>
      </c>
      <c r="J96">
        <v>0</v>
      </c>
    </row>
    <row r="97" spans="1:10" x14ac:dyDescent="0.2">
      <c r="A97" s="132">
        <v>39084</v>
      </c>
      <c r="B97" s="129">
        <v>4795</v>
      </c>
      <c r="C97" s="129">
        <v>1246.7</v>
      </c>
      <c r="D97" s="131">
        <v>986.27</v>
      </c>
      <c r="E97" s="130">
        <v>385</v>
      </c>
      <c r="F97" s="130">
        <v>123</v>
      </c>
      <c r="G97">
        <v>1392</v>
      </c>
      <c r="H97">
        <v>24</v>
      </c>
      <c r="I97" s="128">
        <v>37.275064267352185</v>
      </c>
      <c r="J97">
        <v>1556</v>
      </c>
    </row>
    <row r="98" spans="1:10" x14ac:dyDescent="0.2">
      <c r="A98" s="132">
        <v>39085</v>
      </c>
      <c r="B98" s="129">
        <v>8574</v>
      </c>
      <c r="C98" s="129">
        <v>2229.2400000000002</v>
      </c>
      <c r="D98" s="131">
        <v>987.56</v>
      </c>
      <c r="E98" s="130">
        <v>385</v>
      </c>
      <c r="F98" s="130">
        <v>122</v>
      </c>
      <c r="G98">
        <v>1336</v>
      </c>
      <c r="H98">
        <v>24</v>
      </c>
      <c r="I98" s="128">
        <v>37.285108283098907</v>
      </c>
      <c r="J98">
        <v>1493</v>
      </c>
    </row>
    <row r="99" spans="1:10" x14ac:dyDescent="0.2">
      <c r="A99" s="132">
        <v>39086</v>
      </c>
      <c r="B99" s="129">
        <v>7335</v>
      </c>
      <c r="C99" s="129">
        <v>1907.1000000000001</v>
      </c>
      <c r="D99" s="131">
        <v>988.48</v>
      </c>
      <c r="E99" s="130">
        <v>385</v>
      </c>
      <c r="F99" s="130">
        <v>122</v>
      </c>
      <c r="G99">
        <v>1238</v>
      </c>
      <c r="H99">
        <v>22</v>
      </c>
      <c r="I99" s="128">
        <v>37.35216027033551</v>
      </c>
      <c r="J99">
        <v>1381</v>
      </c>
    </row>
    <row r="100" spans="1:10" x14ac:dyDescent="0.2">
      <c r="A100" s="132">
        <v>39087</v>
      </c>
      <c r="B100" s="129">
        <v>5891</v>
      </c>
      <c r="C100" s="129">
        <v>1531.66</v>
      </c>
      <c r="D100" s="131">
        <v>988.75</v>
      </c>
      <c r="E100" s="130">
        <v>385</v>
      </c>
      <c r="F100" s="130">
        <v>123</v>
      </c>
      <c r="G100">
        <v>1238</v>
      </c>
      <c r="H100">
        <v>22</v>
      </c>
      <c r="I100" s="128">
        <v>37.406333091612275</v>
      </c>
      <c r="J100">
        <v>1379</v>
      </c>
    </row>
    <row r="101" spans="1:10" x14ac:dyDescent="0.2">
      <c r="A101" s="132">
        <v>39088</v>
      </c>
      <c r="B101" s="129">
        <v>5572</v>
      </c>
      <c r="C101" s="129">
        <v>1448.72</v>
      </c>
      <c r="D101" s="131">
        <v>988.87</v>
      </c>
      <c r="E101" s="130">
        <v>386</v>
      </c>
      <c r="F101" s="130">
        <v>123</v>
      </c>
      <c r="G101">
        <v>1238</v>
      </c>
      <c r="H101">
        <v>22</v>
      </c>
      <c r="I101" s="128">
        <v>37.48788759689922</v>
      </c>
      <c r="J101">
        <v>1376</v>
      </c>
    </row>
    <row r="102" spans="1:10" x14ac:dyDescent="0.2">
      <c r="A102" s="132">
        <v>39089</v>
      </c>
      <c r="B102" s="129">
        <v>7079</v>
      </c>
      <c r="C102" s="129">
        <v>1840.54</v>
      </c>
      <c r="D102" s="131">
        <v>987.74</v>
      </c>
      <c r="E102" s="130">
        <v>387</v>
      </c>
      <c r="F102" s="130">
        <v>123</v>
      </c>
      <c r="G102">
        <v>1238</v>
      </c>
      <c r="H102">
        <v>22</v>
      </c>
      <c r="I102" s="128">
        <v>37.569798494780287</v>
      </c>
      <c r="J102">
        <v>1373</v>
      </c>
    </row>
    <row r="103" spans="1:10" x14ac:dyDescent="0.2">
      <c r="A103" s="132">
        <v>39090</v>
      </c>
      <c r="B103" s="129">
        <v>6772</v>
      </c>
      <c r="C103" s="129">
        <v>1760.72</v>
      </c>
      <c r="D103" s="131">
        <v>988.41</v>
      </c>
      <c r="E103" s="130">
        <v>385</v>
      </c>
      <c r="F103" s="130">
        <v>124</v>
      </c>
      <c r="G103">
        <v>1238</v>
      </c>
      <c r="H103">
        <v>22</v>
      </c>
      <c r="I103" s="128">
        <v>37.460663277656742</v>
      </c>
      <c r="J103">
        <v>1377</v>
      </c>
    </row>
    <row r="104" spans="1:10" x14ac:dyDescent="0.2">
      <c r="A104" s="132">
        <v>39091</v>
      </c>
      <c r="B104" s="129">
        <v>5770</v>
      </c>
      <c r="C104" s="129">
        <v>1500.2</v>
      </c>
      <c r="D104" s="131">
        <v>989</v>
      </c>
      <c r="E104" s="130">
        <v>385</v>
      </c>
      <c r="F104" s="130">
        <v>125</v>
      </c>
      <c r="G104">
        <v>1042</v>
      </c>
      <c r="H104">
        <v>20</v>
      </c>
      <c r="I104" s="128">
        <v>37.331613642877613</v>
      </c>
      <c r="J104">
        <v>1163</v>
      </c>
    </row>
    <row r="105" spans="1:10" x14ac:dyDescent="0.2">
      <c r="A105" s="132">
        <v>39092</v>
      </c>
      <c r="B105" s="129">
        <v>5935</v>
      </c>
      <c r="C105" s="129">
        <v>1543.1000000000001</v>
      </c>
      <c r="D105" s="131">
        <v>989.66</v>
      </c>
      <c r="E105" s="130">
        <v>387</v>
      </c>
      <c r="F105" s="130">
        <v>122</v>
      </c>
      <c r="G105">
        <v>1040</v>
      </c>
      <c r="H105">
        <v>20</v>
      </c>
      <c r="I105" s="128">
        <v>37.388553350589589</v>
      </c>
      <c r="J105">
        <v>1159</v>
      </c>
    </row>
    <row r="106" spans="1:10" x14ac:dyDescent="0.2">
      <c r="A106" s="132">
        <v>39093</v>
      </c>
      <c r="B106" s="129">
        <v>4621</v>
      </c>
      <c r="C106" s="129">
        <v>1201.46</v>
      </c>
      <c r="D106" s="131">
        <v>989.64</v>
      </c>
      <c r="E106" s="130">
        <v>388</v>
      </c>
      <c r="F106" s="130">
        <v>120</v>
      </c>
      <c r="G106">
        <v>1089</v>
      </c>
      <c r="H106">
        <v>21</v>
      </c>
      <c r="I106" s="128">
        <v>37.40725474031327</v>
      </c>
      <c r="J106">
        <v>1213</v>
      </c>
    </row>
    <row r="107" spans="1:10" x14ac:dyDescent="0.2">
      <c r="A107" s="132">
        <v>39094</v>
      </c>
      <c r="B107" s="129">
        <v>3948</v>
      </c>
      <c r="C107" s="129">
        <v>1026.48</v>
      </c>
      <c r="D107" s="131">
        <v>989.02</v>
      </c>
      <c r="E107" s="130">
        <v>386</v>
      </c>
      <c r="F107" s="130">
        <v>121</v>
      </c>
      <c r="G107">
        <v>1238</v>
      </c>
      <c r="H107">
        <v>22</v>
      </c>
      <c r="I107" s="128">
        <v>37.35216027033551</v>
      </c>
      <c r="J107">
        <v>1381</v>
      </c>
    </row>
    <row r="108" spans="1:10" x14ac:dyDescent="0.2">
      <c r="A108" s="132">
        <v>39095</v>
      </c>
      <c r="B108" s="129">
        <v>3656</v>
      </c>
      <c r="C108" s="129">
        <v>950.56000000000006</v>
      </c>
      <c r="D108" s="131">
        <v>988.26</v>
      </c>
      <c r="E108" s="130">
        <v>386</v>
      </c>
      <c r="F108" s="130">
        <v>120</v>
      </c>
      <c r="G108">
        <v>1238</v>
      </c>
      <c r="H108">
        <v>22</v>
      </c>
      <c r="I108" s="128">
        <v>37.217412217412218</v>
      </c>
      <c r="J108">
        <v>1386</v>
      </c>
    </row>
    <row r="109" spans="1:10" x14ac:dyDescent="0.2">
      <c r="A109" s="132">
        <v>39096</v>
      </c>
      <c r="B109" s="129">
        <v>3349</v>
      </c>
      <c r="C109" s="129">
        <v>870.74</v>
      </c>
      <c r="D109" s="131">
        <v>989.78</v>
      </c>
      <c r="E109" s="130">
        <v>385</v>
      </c>
      <c r="F109" s="130">
        <v>118</v>
      </c>
      <c r="G109">
        <v>0</v>
      </c>
      <c r="H109" t="s">
        <v>76</v>
      </c>
      <c r="I109" s="128" t="s">
        <v>76</v>
      </c>
      <c r="J109">
        <v>0</v>
      </c>
    </row>
    <row r="110" spans="1:10" x14ac:dyDescent="0.2">
      <c r="A110" s="132">
        <v>39097</v>
      </c>
      <c r="B110" s="129">
        <v>2731</v>
      </c>
      <c r="C110" s="129">
        <v>710.06000000000006</v>
      </c>
      <c r="D110" s="131">
        <v>988.62</v>
      </c>
      <c r="E110" s="130">
        <v>387</v>
      </c>
      <c r="F110" s="130">
        <v>121</v>
      </c>
      <c r="G110">
        <v>1238</v>
      </c>
      <c r="H110">
        <v>22</v>
      </c>
      <c r="I110" s="128">
        <v>37.379227053140099</v>
      </c>
      <c r="J110">
        <v>1380</v>
      </c>
    </row>
    <row r="111" spans="1:10" x14ac:dyDescent="0.2">
      <c r="A111" s="132">
        <v>39098</v>
      </c>
      <c r="B111" s="129">
        <v>2626</v>
      </c>
      <c r="C111" s="129">
        <v>682.76</v>
      </c>
      <c r="D111" s="131">
        <v>987.64</v>
      </c>
      <c r="E111" s="130">
        <v>385</v>
      </c>
      <c r="F111" s="130">
        <v>121</v>
      </c>
      <c r="G111">
        <v>1108</v>
      </c>
      <c r="H111">
        <v>20</v>
      </c>
      <c r="I111" s="128">
        <v>37.231182795698921</v>
      </c>
      <c r="J111">
        <v>1240</v>
      </c>
    </row>
    <row r="112" spans="1:10" x14ac:dyDescent="0.2">
      <c r="A112" s="132">
        <v>39099</v>
      </c>
      <c r="B112" s="129">
        <v>2485</v>
      </c>
      <c r="C112" s="129">
        <v>646.1</v>
      </c>
      <c r="D112" s="131">
        <v>986.6</v>
      </c>
      <c r="E112" s="130">
        <v>385</v>
      </c>
      <c r="F112" s="130">
        <v>121</v>
      </c>
      <c r="G112">
        <v>1109</v>
      </c>
      <c r="H112">
        <v>20</v>
      </c>
      <c r="I112" s="128">
        <v>37.234756916465216</v>
      </c>
      <c r="J112">
        <v>1241</v>
      </c>
    </row>
    <row r="113" spans="1:10" x14ac:dyDescent="0.2">
      <c r="A113" s="132">
        <v>39100</v>
      </c>
      <c r="B113" s="129">
        <v>2439</v>
      </c>
      <c r="C113" s="129">
        <v>634.14</v>
      </c>
      <c r="D113" s="131">
        <v>985.54</v>
      </c>
      <c r="E113" s="130">
        <v>384</v>
      </c>
      <c r="F113" s="130">
        <v>122</v>
      </c>
      <c r="G113">
        <v>1106</v>
      </c>
      <c r="H113">
        <v>20</v>
      </c>
      <c r="I113" s="128">
        <v>37.284250269687163</v>
      </c>
      <c r="J113">
        <v>1236</v>
      </c>
    </row>
    <row r="114" spans="1:10" x14ac:dyDescent="0.2">
      <c r="A114" s="132">
        <v>39101</v>
      </c>
      <c r="B114" s="129">
        <v>2133</v>
      </c>
      <c r="C114" s="129">
        <v>554.58000000000004</v>
      </c>
      <c r="D114" s="131">
        <v>984.32</v>
      </c>
      <c r="E114" s="130">
        <v>384</v>
      </c>
      <c r="F114" s="130">
        <v>121</v>
      </c>
      <c r="G114">
        <v>1106</v>
      </c>
      <c r="H114">
        <v>20</v>
      </c>
      <c r="I114" s="128">
        <v>37.134031694869726</v>
      </c>
      <c r="J114">
        <v>1241</v>
      </c>
    </row>
    <row r="115" spans="1:10" x14ac:dyDescent="0.2">
      <c r="A115" s="132">
        <v>39102</v>
      </c>
      <c r="B115" s="129">
        <v>2409</v>
      </c>
      <c r="C115" s="129">
        <v>626.34</v>
      </c>
      <c r="D115" s="131">
        <v>983.23</v>
      </c>
      <c r="E115" s="130">
        <v>381</v>
      </c>
      <c r="F115" s="130">
        <v>122</v>
      </c>
      <c r="G115">
        <v>1106</v>
      </c>
      <c r="H115">
        <v>20</v>
      </c>
      <c r="I115" s="128">
        <v>37.014725568942438</v>
      </c>
      <c r="J115">
        <v>1245</v>
      </c>
    </row>
    <row r="116" spans="1:10" x14ac:dyDescent="0.2">
      <c r="A116" s="132">
        <v>39103</v>
      </c>
      <c r="B116" s="129">
        <v>2161</v>
      </c>
      <c r="C116" s="129">
        <v>561.86</v>
      </c>
      <c r="D116" s="131">
        <v>984.22</v>
      </c>
      <c r="E116" s="130">
        <v>382</v>
      </c>
      <c r="F116" s="130">
        <v>123</v>
      </c>
      <c r="G116">
        <v>0</v>
      </c>
      <c r="H116" t="s">
        <v>76</v>
      </c>
      <c r="I116" s="128" t="s">
        <v>76</v>
      </c>
      <c r="J116">
        <v>0</v>
      </c>
    </row>
    <row r="117" spans="1:10" x14ac:dyDescent="0.2">
      <c r="A117" s="132">
        <v>39104</v>
      </c>
      <c r="B117" s="129">
        <v>2101</v>
      </c>
      <c r="C117" s="129">
        <v>546.26</v>
      </c>
      <c r="D117" s="131">
        <v>982.96</v>
      </c>
      <c r="E117" s="130">
        <v>382</v>
      </c>
      <c r="F117" s="130">
        <v>123</v>
      </c>
      <c r="G117">
        <v>1121</v>
      </c>
      <c r="H117">
        <v>20</v>
      </c>
      <c r="I117" s="128">
        <v>37.129040805511394</v>
      </c>
      <c r="J117">
        <v>1258</v>
      </c>
    </row>
    <row r="118" spans="1:10" x14ac:dyDescent="0.2">
      <c r="A118" s="132">
        <v>39105</v>
      </c>
      <c r="B118" s="129">
        <v>2106</v>
      </c>
      <c r="C118" s="129">
        <v>547.56000000000006</v>
      </c>
      <c r="D118" s="131">
        <v>982.16</v>
      </c>
      <c r="E118" s="130">
        <v>381</v>
      </c>
      <c r="F118" s="130">
        <v>124</v>
      </c>
      <c r="G118">
        <v>886</v>
      </c>
      <c r="H118">
        <v>16</v>
      </c>
      <c r="I118" s="128">
        <v>37.139503688799465</v>
      </c>
      <c r="J118">
        <v>994</v>
      </c>
    </row>
    <row r="119" spans="1:10" x14ac:dyDescent="0.2">
      <c r="A119" s="132">
        <v>39106</v>
      </c>
      <c r="B119" s="129">
        <v>1963</v>
      </c>
      <c r="C119" s="129">
        <v>510.38</v>
      </c>
      <c r="D119" s="131">
        <v>981.3</v>
      </c>
      <c r="E119" s="130">
        <v>380</v>
      </c>
      <c r="F119" s="130">
        <v>125</v>
      </c>
      <c r="G119">
        <v>886</v>
      </c>
      <c r="H119">
        <v>16</v>
      </c>
      <c r="I119" s="128">
        <v>37.10217755443886</v>
      </c>
      <c r="J119">
        <v>995</v>
      </c>
    </row>
    <row r="120" spans="1:10" x14ac:dyDescent="0.2">
      <c r="A120" s="132">
        <v>39107</v>
      </c>
      <c r="B120" s="129">
        <v>1853</v>
      </c>
      <c r="C120" s="129">
        <v>481.78000000000003</v>
      </c>
      <c r="D120" s="131">
        <v>980.95</v>
      </c>
      <c r="E120" s="130">
        <v>380</v>
      </c>
      <c r="F120" s="130">
        <v>125</v>
      </c>
      <c r="G120">
        <v>580</v>
      </c>
      <c r="H120">
        <v>16</v>
      </c>
      <c r="I120" s="128">
        <v>35.802469135802468</v>
      </c>
      <c r="J120">
        <v>675</v>
      </c>
    </row>
    <row r="121" spans="1:10" x14ac:dyDescent="0.2">
      <c r="A121" s="132">
        <v>39108</v>
      </c>
      <c r="B121" s="129">
        <v>1760</v>
      </c>
      <c r="C121" s="129">
        <v>457.6</v>
      </c>
      <c r="D121" s="131">
        <v>980.58</v>
      </c>
      <c r="E121" s="130">
        <v>380</v>
      </c>
      <c r="F121" s="130">
        <v>123</v>
      </c>
      <c r="G121">
        <v>570</v>
      </c>
      <c r="H121">
        <v>16</v>
      </c>
      <c r="I121" s="128">
        <v>35.714285714285715</v>
      </c>
      <c r="J121">
        <v>665</v>
      </c>
    </row>
    <row r="122" spans="1:10" x14ac:dyDescent="0.2">
      <c r="A122" s="132">
        <v>39109</v>
      </c>
      <c r="B122" s="129">
        <v>1772</v>
      </c>
      <c r="C122" s="129">
        <v>460.72</v>
      </c>
      <c r="D122" s="131">
        <v>980.21</v>
      </c>
      <c r="E122" s="130">
        <v>378</v>
      </c>
      <c r="F122" s="130">
        <v>124</v>
      </c>
      <c r="G122">
        <v>570</v>
      </c>
      <c r="H122">
        <v>16</v>
      </c>
      <c r="I122" s="128">
        <v>35.447761194029852</v>
      </c>
      <c r="J122">
        <v>670</v>
      </c>
    </row>
    <row r="123" spans="1:10" x14ac:dyDescent="0.2">
      <c r="A123" s="132">
        <v>39110</v>
      </c>
      <c r="B123" s="129">
        <v>1725</v>
      </c>
      <c r="C123" s="129">
        <v>448.5</v>
      </c>
      <c r="D123" s="131">
        <v>981.01</v>
      </c>
      <c r="E123" s="130">
        <v>378</v>
      </c>
      <c r="F123" s="130">
        <v>124</v>
      </c>
      <c r="G123">
        <v>0</v>
      </c>
      <c r="H123" t="s">
        <v>76</v>
      </c>
      <c r="I123" s="128" t="s">
        <v>76</v>
      </c>
      <c r="J123">
        <v>0</v>
      </c>
    </row>
    <row r="124" spans="1:10" x14ac:dyDescent="0.2">
      <c r="A124" s="132">
        <v>39111</v>
      </c>
      <c r="B124" s="129">
        <v>1517</v>
      </c>
      <c r="C124" s="129">
        <v>394.42</v>
      </c>
      <c r="D124" s="131">
        <v>980.39</v>
      </c>
      <c r="E124" s="130">
        <v>379</v>
      </c>
      <c r="F124" s="130">
        <v>124</v>
      </c>
      <c r="G124">
        <v>645</v>
      </c>
      <c r="H124">
        <v>16</v>
      </c>
      <c r="I124" s="128">
        <v>36.219676549865227</v>
      </c>
      <c r="J124">
        <v>742</v>
      </c>
    </row>
    <row r="125" spans="1:10" x14ac:dyDescent="0.2">
      <c r="A125" s="132">
        <v>39112</v>
      </c>
      <c r="B125" s="129">
        <v>1480</v>
      </c>
      <c r="C125" s="129">
        <v>384.8</v>
      </c>
      <c r="D125" s="131">
        <v>979.75</v>
      </c>
      <c r="E125" s="130">
        <v>379</v>
      </c>
      <c r="F125" s="130">
        <v>124</v>
      </c>
      <c r="G125">
        <v>640</v>
      </c>
      <c r="H125">
        <v>16</v>
      </c>
      <c r="I125" s="128">
        <v>36.182722749886928</v>
      </c>
      <c r="J125">
        <v>737</v>
      </c>
    </row>
    <row r="126" spans="1:10" x14ac:dyDescent="0.2">
      <c r="A126" s="132">
        <v>39113</v>
      </c>
      <c r="B126" s="129">
        <v>1665</v>
      </c>
      <c r="C126" s="129">
        <v>432.90000000000003</v>
      </c>
      <c r="D126" s="131">
        <v>979.16</v>
      </c>
      <c r="E126" s="130">
        <v>378</v>
      </c>
      <c r="F126" s="130">
        <v>124</v>
      </c>
      <c r="G126">
        <v>665</v>
      </c>
      <c r="H126">
        <v>16</v>
      </c>
      <c r="I126" s="128">
        <v>36.314984709480122</v>
      </c>
      <c r="J126">
        <v>763</v>
      </c>
    </row>
    <row r="127" spans="1:10" x14ac:dyDescent="0.2">
      <c r="A127" s="132">
        <v>39114</v>
      </c>
      <c r="B127" s="129">
        <v>994</v>
      </c>
      <c r="C127" s="129">
        <v>258.44</v>
      </c>
      <c r="D127" s="131">
        <v>977.89</v>
      </c>
      <c r="E127" s="130">
        <v>377</v>
      </c>
      <c r="F127" s="130">
        <v>124</v>
      </c>
      <c r="G127">
        <v>850</v>
      </c>
      <c r="H127">
        <v>16</v>
      </c>
      <c r="I127" s="128">
        <v>36.85397155740548</v>
      </c>
      <c r="J127">
        <v>961</v>
      </c>
    </row>
    <row r="128" spans="1:10" x14ac:dyDescent="0.2">
      <c r="A128" s="132">
        <v>39115</v>
      </c>
      <c r="B128" s="129">
        <v>1499</v>
      </c>
      <c r="C128" s="129">
        <v>389.74</v>
      </c>
      <c r="D128" s="131">
        <v>976.85</v>
      </c>
      <c r="E128" s="130">
        <v>376</v>
      </c>
      <c r="F128" s="130">
        <v>123</v>
      </c>
      <c r="G128">
        <v>850</v>
      </c>
      <c r="H128">
        <v>16</v>
      </c>
      <c r="I128" s="128">
        <v>36.739280774550487</v>
      </c>
      <c r="J128">
        <v>964</v>
      </c>
    </row>
    <row r="129" spans="1:10" x14ac:dyDescent="0.2">
      <c r="A129" s="132">
        <v>39116</v>
      </c>
      <c r="B129" s="129">
        <v>1092</v>
      </c>
      <c r="C129" s="129">
        <v>283.92</v>
      </c>
      <c r="D129" s="131">
        <v>975.61</v>
      </c>
      <c r="E129" s="130">
        <v>375</v>
      </c>
      <c r="F129" s="130">
        <v>123</v>
      </c>
      <c r="G129">
        <v>850</v>
      </c>
      <c r="H129">
        <v>16</v>
      </c>
      <c r="I129" s="128">
        <v>36.62530162013099</v>
      </c>
      <c r="J129">
        <v>967</v>
      </c>
    </row>
    <row r="130" spans="1:10" x14ac:dyDescent="0.2">
      <c r="A130" s="132">
        <v>39117</v>
      </c>
      <c r="B130" s="129">
        <v>1848</v>
      </c>
      <c r="C130" s="129">
        <v>480.48</v>
      </c>
      <c r="D130" s="131">
        <v>976.48</v>
      </c>
      <c r="E130" s="130">
        <v>372</v>
      </c>
      <c r="F130" s="130">
        <v>125</v>
      </c>
      <c r="G130">
        <v>0</v>
      </c>
      <c r="H130" t="s">
        <v>76</v>
      </c>
      <c r="I130" s="128" t="s">
        <v>76</v>
      </c>
      <c r="J130">
        <v>0</v>
      </c>
    </row>
    <row r="131" spans="1:10" x14ac:dyDescent="0.2">
      <c r="A131" s="132">
        <v>39118</v>
      </c>
      <c r="B131" s="129">
        <v>1597</v>
      </c>
      <c r="C131" s="129">
        <v>415.22</v>
      </c>
      <c r="D131" s="131">
        <v>975.48</v>
      </c>
      <c r="E131" s="130">
        <v>375</v>
      </c>
      <c r="F131" s="130">
        <v>124</v>
      </c>
      <c r="G131">
        <v>850</v>
      </c>
      <c r="H131">
        <v>16</v>
      </c>
      <c r="I131" s="128">
        <v>36.663216011042103</v>
      </c>
      <c r="J131">
        <v>966</v>
      </c>
    </row>
    <row r="132" spans="1:10" x14ac:dyDescent="0.2">
      <c r="A132" s="132">
        <v>39119</v>
      </c>
      <c r="B132" s="129">
        <v>1876</v>
      </c>
      <c r="C132" s="129">
        <v>487.76</v>
      </c>
      <c r="D132" s="131">
        <v>974.56</v>
      </c>
      <c r="E132" s="130">
        <v>374</v>
      </c>
      <c r="F132" s="130">
        <v>125</v>
      </c>
      <c r="G132">
        <v>873</v>
      </c>
      <c r="H132">
        <v>16</v>
      </c>
      <c r="I132" s="128">
        <v>36.668346774193544</v>
      </c>
      <c r="J132">
        <v>992</v>
      </c>
    </row>
    <row r="133" spans="1:10" x14ac:dyDescent="0.2">
      <c r="A133" s="132">
        <v>39120</v>
      </c>
      <c r="B133" s="129">
        <v>1922</v>
      </c>
      <c r="C133" s="129">
        <v>499.72</v>
      </c>
      <c r="D133" s="131">
        <v>974.21</v>
      </c>
      <c r="E133" s="130">
        <v>373</v>
      </c>
      <c r="F133" s="130">
        <v>125</v>
      </c>
      <c r="G133">
        <v>614</v>
      </c>
      <c r="H133">
        <v>22</v>
      </c>
      <c r="I133" s="128">
        <v>36.970134874759154</v>
      </c>
      <c r="J133">
        <v>692</v>
      </c>
    </row>
    <row r="134" spans="1:10" x14ac:dyDescent="0.2">
      <c r="A134" s="132">
        <v>39121</v>
      </c>
      <c r="B134" s="129">
        <v>2030</v>
      </c>
      <c r="C134" s="129">
        <v>527.80000000000007</v>
      </c>
      <c r="D134" s="131">
        <v>973.55</v>
      </c>
      <c r="E134" s="130">
        <v>373</v>
      </c>
      <c r="F134" s="130">
        <v>125</v>
      </c>
      <c r="G134">
        <v>773</v>
      </c>
      <c r="H134">
        <v>16</v>
      </c>
      <c r="I134" s="128">
        <v>36.393596986817322</v>
      </c>
      <c r="J134">
        <v>885</v>
      </c>
    </row>
    <row r="135" spans="1:10" x14ac:dyDescent="0.2">
      <c r="A135" s="132">
        <v>39122</v>
      </c>
      <c r="B135" s="129">
        <v>2219</v>
      </c>
      <c r="C135" s="129">
        <v>576.94000000000005</v>
      </c>
      <c r="D135" s="131">
        <v>971.81</v>
      </c>
      <c r="E135" s="130">
        <v>372</v>
      </c>
      <c r="F135" s="130">
        <v>127</v>
      </c>
      <c r="G135">
        <v>770</v>
      </c>
      <c r="H135">
        <v>16</v>
      </c>
      <c r="I135" s="128">
        <v>36.416950435111616</v>
      </c>
      <c r="J135">
        <v>881</v>
      </c>
    </row>
    <row r="136" spans="1:10" x14ac:dyDescent="0.2">
      <c r="A136" s="132">
        <v>39123</v>
      </c>
      <c r="B136" s="129">
        <v>2167</v>
      </c>
      <c r="C136" s="129">
        <v>563.42000000000007</v>
      </c>
      <c r="D136" s="131">
        <v>971.19</v>
      </c>
      <c r="E136" s="130">
        <v>371</v>
      </c>
      <c r="F136" s="130">
        <v>126</v>
      </c>
      <c r="G136">
        <v>784</v>
      </c>
      <c r="H136">
        <v>16</v>
      </c>
      <c r="I136" s="128">
        <v>36.377134372680025</v>
      </c>
      <c r="J136">
        <v>898</v>
      </c>
    </row>
    <row r="137" spans="1:10" x14ac:dyDescent="0.2">
      <c r="A137" s="132">
        <v>39124</v>
      </c>
      <c r="B137" s="129">
        <v>2603</v>
      </c>
      <c r="C137" s="129">
        <v>676.78</v>
      </c>
      <c r="D137" s="131">
        <v>972.44</v>
      </c>
      <c r="E137" s="130">
        <v>370</v>
      </c>
      <c r="F137" s="130">
        <v>126</v>
      </c>
      <c r="G137">
        <v>0</v>
      </c>
      <c r="H137" t="s">
        <v>76</v>
      </c>
      <c r="I137" s="128" t="s">
        <v>76</v>
      </c>
      <c r="J137">
        <v>0</v>
      </c>
    </row>
    <row r="138" spans="1:10" x14ac:dyDescent="0.2">
      <c r="A138" s="132">
        <v>39125</v>
      </c>
      <c r="B138" s="129">
        <v>2989</v>
      </c>
      <c r="C138" s="129">
        <v>777.14</v>
      </c>
      <c r="D138" s="131">
        <v>972.08</v>
      </c>
      <c r="E138" s="130">
        <v>371</v>
      </c>
      <c r="F138" s="130">
        <v>126</v>
      </c>
      <c r="G138">
        <v>850</v>
      </c>
      <c r="H138">
        <v>16</v>
      </c>
      <c r="I138" s="128">
        <v>36.43689986282579</v>
      </c>
      <c r="J138">
        <v>972</v>
      </c>
    </row>
    <row r="139" spans="1:10" x14ac:dyDescent="0.2">
      <c r="A139" s="132">
        <v>39126</v>
      </c>
      <c r="B139" s="129">
        <v>2732</v>
      </c>
      <c r="C139" s="129">
        <v>710.32</v>
      </c>
      <c r="D139" s="131">
        <v>971.62</v>
      </c>
      <c r="E139" s="130">
        <v>370</v>
      </c>
      <c r="F139" s="130">
        <v>129</v>
      </c>
      <c r="G139">
        <v>840</v>
      </c>
      <c r="H139">
        <v>16</v>
      </c>
      <c r="I139" s="128">
        <v>36.534446764091861</v>
      </c>
      <c r="J139">
        <v>958</v>
      </c>
    </row>
    <row r="140" spans="1:10" x14ac:dyDescent="0.2">
      <c r="A140" s="132">
        <v>39127</v>
      </c>
      <c r="B140" s="129">
        <v>2638</v>
      </c>
      <c r="C140" s="129">
        <v>685.88</v>
      </c>
      <c r="D140" s="131">
        <v>971.11</v>
      </c>
      <c r="E140" s="130">
        <v>370</v>
      </c>
      <c r="F140" s="130">
        <v>131</v>
      </c>
      <c r="G140">
        <v>850</v>
      </c>
      <c r="H140">
        <v>16</v>
      </c>
      <c r="I140" s="128">
        <v>36.701208981001727</v>
      </c>
      <c r="J140">
        <v>965</v>
      </c>
    </row>
    <row r="141" spans="1:10" x14ac:dyDescent="0.2">
      <c r="A141" s="132">
        <v>39128</v>
      </c>
      <c r="B141" s="129">
        <v>5065</v>
      </c>
      <c r="C141" s="129">
        <v>1316.9</v>
      </c>
      <c r="D141" s="131">
        <v>971.76</v>
      </c>
      <c r="E141" s="130">
        <v>369</v>
      </c>
      <c r="F141" s="130">
        <v>132</v>
      </c>
      <c r="G141">
        <v>850</v>
      </c>
      <c r="H141">
        <v>16</v>
      </c>
      <c r="I141" s="128">
        <v>36.701208981001727</v>
      </c>
      <c r="J141">
        <v>965</v>
      </c>
    </row>
    <row r="142" spans="1:10" x14ac:dyDescent="0.2">
      <c r="A142" s="132">
        <v>39129</v>
      </c>
      <c r="B142" s="129">
        <v>7653</v>
      </c>
      <c r="C142" s="129">
        <v>1989.78</v>
      </c>
      <c r="D142" s="131">
        <v>973.85</v>
      </c>
      <c r="E142" s="130">
        <v>370</v>
      </c>
      <c r="F142" s="130">
        <v>132</v>
      </c>
      <c r="G142">
        <v>750</v>
      </c>
      <c r="H142">
        <v>16</v>
      </c>
      <c r="I142" s="128">
        <v>36.549707602339183</v>
      </c>
      <c r="J142">
        <v>855</v>
      </c>
    </row>
    <row r="143" spans="1:10" x14ac:dyDescent="0.2">
      <c r="A143" s="132">
        <v>39130</v>
      </c>
      <c r="B143" s="129">
        <v>5627</v>
      </c>
      <c r="C143" s="129">
        <v>1463.02</v>
      </c>
      <c r="D143" s="131">
        <v>974.95</v>
      </c>
      <c r="E143" s="130">
        <v>373</v>
      </c>
      <c r="F143" s="130">
        <v>127</v>
      </c>
      <c r="G143">
        <v>750</v>
      </c>
      <c r="H143">
        <v>16</v>
      </c>
      <c r="I143" s="128">
        <v>36.421911421911425</v>
      </c>
      <c r="J143">
        <v>858</v>
      </c>
    </row>
    <row r="144" spans="1:10" x14ac:dyDescent="0.2">
      <c r="A144" s="132">
        <v>39131</v>
      </c>
      <c r="B144" s="129">
        <v>5472</v>
      </c>
      <c r="C144" s="129">
        <v>1422.72</v>
      </c>
      <c r="D144" s="131">
        <v>977.54</v>
      </c>
      <c r="E144" s="130">
        <v>373</v>
      </c>
      <c r="F144" s="130">
        <v>126</v>
      </c>
      <c r="G144">
        <v>0</v>
      </c>
      <c r="H144" t="s">
        <v>76</v>
      </c>
      <c r="I144" s="128" t="s">
        <v>76</v>
      </c>
      <c r="J144">
        <v>0</v>
      </c>
    </row>
    <row r="145" spans="1:10" x14ac:dyDescent="0.2">
      <c r="A145" s="132">
        <v>39132</v>
      </c>
      <c r="B145" s="129">
        <v>5367</v>
      </c>
      <c r="C145" s="129">
        <v>1395.42</v>
      </c>
      <c r="D145" s="131">
        <v>978.52</v>
      </c>
      <c r="E145" s="130">
        <v>376</v>
      </c>
      <c r="F145" s="130">
        <v>125</v>
      </c>
      <c r="G145">
        <v>750</v>
      </c>
      <c r="H145">
        <v>16</v>
      </c>
      <c r="I145" s="128">
        <v>36.549707602339183</v>
      </c>
      <c r="J145">
        <v>855</v>
      </c>
    </row>
    <row r="146" spans="1:10" x14ac:dyDescent="0.2">
      <c r="A146" s="132">
        <v>39133</v>
      </c>
      <c r="B146" s="129">
        <v>6701</v>
      </c>
      <c r="C146" s="129">
        <v>1742.26</v>
      </c>
      <c r="D146" s="131">
        <v>979.96</v>
      </c>
      <c r="E146" s="130">
        <v>377</v>
      </c>
      <c r="F146" s="130">
        <v>124</v>
      </c>
      <c r="G146">
        <v>785</v>
      </c>
      <c r="H146">
        <v>16</v>
      </c>
      <c r="I146" s="128">
        <v>36.141804788213626</v>
      </c>
      <c r="J146">
        <v>905</v>
      </c>
    </row>
    <row r="147" spans="1:10" x14ac:dyDescent="0.2">
      <c r="A147" s="132">
        <v>39134</v>
      </c>
      <c r="B147" s="129">
        <v>5488</v>
      </c>
      <c r="C147" s="129">
        <v>1426.88</v>
      </c>
      <c r="D147" s="131">
        <v>980.32</v>
      </c>
      <c r="E147" s="130">
        <v>378</v>
      </c>
      <c r="F147" s="130">
        <v>123</v>
      </c>
      <c r="G147">
        <v>978</v>
      </c>
      <c r="H147">
        <v>17</v>
      </c>
      <c r="I147" s="128">
        <v>35.96646072374228</v>
      </c>
      <c r="J147">
        <v>1133</v>
      </c>
    </row>
    <row r="148" spans="1:10" x14ac:dyDescent="0.2">
      <c r="A148" s="132">
        <v>39135</v>
      </c>
      <c r="B148" s="129">
        <v>4679</v>
      </c>
      <c r="C148" s="129">
        <v>1216.54</v>
      </c>
      <c r="D148" s="131">
        <v>980.34</v>
      </c>
      <c r="E148" s="130">
        <v>379</v>
      </c>
      <c r="F148" s="130">
        <v>123</v>
      </c>
      <c r="G148">
        <v>978</v>
      </c>
      <c r="H148">
        <v>17</v>
      </c>
      <c r="I148" s="128">
        <v>36.319073083778967</v>
      </c>
      <c r="J148">
        <v>1122</v>
      </c>
    </row>
    <row r="149" spans="1:10" x14ac:dyDescent="0.2">
      <c r="A149" s="132">
        <v>39136</v>
      </c>
      <c r="B149" s="129">
        <v>4139</v>
      </c>
      <c r="C149" s="129">
        <v>1076.1400000000001</v>
      </c>
      <c r="D149" s="131">
        <v>981.04</v>
      </c>
      <c r="E149" s="130">
        <v>378</v>
      </c>
      <c r="F149" s="130">
        <v>124</v>
      </c>
      <c r="G149">
        <v>614</v>
      </c>
      <c r="H149">
        <v>22</v>
      </c>
      <c r="I149" s="128">
        <v>37.347931873479318</v>
      </c>
      <c r="J149">
        <v>685</v>
      </c>
    </row>
    <row r="150" spans="1:10" x14ac:dyDescent="0.2">
      <c r="A150" s="132">
        <v>39137</v>
      </c>
      <c r="B150" s="129">
        <v>3979</v>
      </c>
      <c r="C150" s="129">
        <v>1034.54</v>
      </c>
      <c r="D150" s="131">
        <v>981.67</v>
      </c>
      <c r="E150" s="130">
        <v>380</v>
      </c>
      <c r="F150" s="130">
        <v>123</v>
      </c>
      <c r="G150">
        <v>614</v>
      </c>
      <c r="H150">
        <v>22</v>
      </c>
      <c r="I150" s="128">
        <v>37.457296242069297</v>
      </c>
      <c r="J150">
        <v>683</v>
      </c>
    </row>
    <row r="151" spans="1:10" x14ac:dyDescent="0.2">
      <c r="A151" s="132">
        <v>39138</v>
      </c>
      <c r="B151" s="129">
        <v>3753</v>
      </c>
      <c r="C151" s="129">
        <v>975.78000000000009</v>
      </c>
      <c r="D151" s="131">
        <v>983.41</v>
      </c>
      <c r="E151" s="130">
        <v>379</v>
      </c>
      <c r="F151" s="130">
        <v>127</v>
      </c>
      <c r="G151">
        <v>0</v>
      </c>
      <c r="H151" t="s">
        <v>76</v>
      </c>
      <c r="I151" s="128" t="s">
        <v>76</v>
      </c>
      <c r="J151">
        <v>0</v>
      </c>
    </row>
    <row r="152" spans="1:10" x14ac:dyDescent="0.2">
      <c r="A152" s="132">
        <v>39139</v>
      </c>
      <c r="B152" s="129">
        <v>3375</v>
      </c>
      <c r="C152" s="129">
        <v>877.5</v>
      </c>
      <c r="D152" s="131">
        <v>983.77</v>
      </c>
      <c r="E152" s="130">
        <v>381</v>
      </c>
      <c r="F152" s="130">
        <v>129</v>
      </c>
      <c r="G152">
        <v>614</v>
      </c>
      <c r="H152">
        <v>22</v>
      </c>
      <c r="I152" s="128">
        <v>37.845167652859963</v>
      </c>
      <c r="J152">
        <v>676</v>
      </c>
    </row>
    <row r="153" spans="1:10" x14ac:dyDescent="0.2">
      <c r="A153" s="132">
        <v>39140</v>
      </c>
      <c r="B153" s="129">
        <v>3087</v>
      </c>
      <c r="C153" s="129">
        <v>802.62</v>
      </c>
      <c r="D153" s="131">
        <v>983.99</v>
      </c>
      <c r="E153" s="130">
        <v>382</v>
      </c>
      <c r="F153" s="130">
        <v>127</v>
      </c>
      <c r="G153">
        <v>614</v>
      </c>
      <c r="H153">
        <v>22</v>
      </c>
      <c r="I153" s="128">
        <v>37.845167652859963</v>
      </c>
      <c r="J153">
        <v>676</v>
      </c>
    </row>
    <row r="154" spans="1:10" x14ac:dyDescent="0.2">
      <c r="A154" s="132">
        <v>39141</v>
      </c>
      <c r="B154" s="129">
        <v>3015</v>
      </c>
      <c r="C154" s="129">
        <v>783.9</v>
      </c>
      <c r="D154" s="131">
        <v>984.19</v>
      </c>
      <c r="E154" s="130">
        <v>383</v>
      </c>
      <c r="F154" s="130">
        <v>128</v>
      </c>
      <c r="G154">
        <v>614</v>
      </c>
      <c r="H154">
        <v>22</v>
      </c>
      <c r="I154" s="128">
        <v>37.957467853610289</v>
      </c>
      <c r="J154">
        <v>674</v>
      </c>
    </row>
    <row r="155" spans="1:10" x14ac:dyDescent="0.2">
      <c r="A155" s="132">
        <v>39142</v>
      </c>
      <c r="B155" s="129">
        <v>2682</v>
      </c>
      <c r="C155" s="129">
        <v>697.32</v>
      </c>
      <c r="D155" s="131">
        <v>984.23</v>
      </c>
      <c r="E155" s="130">
        <v>383</v>
      </c>
      <c r="F155" s="130">
        <v>128</v>
      </c>
      <c r="G155">
        <v>614</v>
      </c>
      <c r="H155">
        <v>22</v>
      </c>
      <c r="I155" s="128">
        <v>37.957467853610289</v>
      </c>
      <c r="J155">
        <v>674</v>
      </c>
    </row>
    <row r="156" spans="1:10" x14ac:dyDescent="0.2">
      <c r="A156" s="132">
        <v>39143</v>
      </c>
      <c r="B156" s="129">
        <v>2605</v>
      </c>
      <c r="C156" s="129">
        <v>677.30000000000007</v>
      </c>
      <c r="D156" s="131">
        <v>983.57</v>
      </c>
      <c r="E156" s="130">
        <v>383</v>
      </c>
      <c r="F156" s="130">
        <v>128</v>
      </c>
      <c r="G156">
        <v>912</v>
      </c>
      <c r="H156">
        <v>24</v>
      </c>
      <c r="I156" s="128">
        <v>36.224976167778841</v>
      </c>
      <c r="J156">
        <v>1049</v>
      </c>
    </row>
    <row r="157" spans="1:10" x14ac:dyDescent="0.2">
      <c r="A157" s="132">
        <v>39144</v>
      </c>
      <c r="B157" s="129">
        <v>2615</v>
      </c>
      <c r="C157" s="129">
        <v>679.9</v>
      </c>
      <c r="D157" s="131">
        <v>982.91</v>
      </c>
      <c r="E157" s="130">
        <v>383</v>
      </c>
      <c r="F157" s="130">
        <v>129</v>
      </c>
      <c r="G157">
        <v>912</v>
      </c>
      <c r="H157">
        <v>24</v>
      </c>
      <c r="I157" s="128">
        <v>36.259541984732827</v>
      </c>
      <c r="J157">
        <v>1048</v>
      </c>
    </row>
    <row r="158" spans="1:10" x14ac:dyDescent="0.2">
      <c r="A158" s="132">
        <v>39145</v>
      </c>
      <c r="B158" s="129">
        <v>2645</v>
      </c>
      <c r="C158" s="129">
        <v>687.7</v>
      </c>
      <c r="D158" s="131">
        <v>982.27</v>
      </c>
      <c r="E158" s="130">
        <v>382</v>
      </c>
      <c r="F158" s="130">
        <v>128</v>
      </c>
      <c r="G158">
        <v>912</v>
      </c>
      <c r="H158">
        <v>24</v>
      </c>
      <c r="I158" s="128">
        <v>36.156041864890582</v>
      </c>
      <c r="J158">
        <v>1051</v>
      </c>
    </row>
    <row r="159" spans="1:10" x14ac:dyDescent="0.2">
      <c r="A159" s="132">
        <v>39146</v>
      </c>
      <c r="B159" s="129">
        <v>2818</v>
      </c>
      <c r="C159" s="129">
        <v>732.68000000000006</v>
      </c>
      <c r="D159" s="131">
        <v>981.7</v>
      </c>
      <c r="E159" s="130">
        <v>381</v>
      </c>
      <c r="F159" s="130">
        <v>128</v>
      </c>
      <c r="G159">
        <v>912</v>
      </c>
      <c r="H159">
        <v>24</v>
      </c>
      <c r="I159" s="128">
        <v>36.121673003802279</v>
      </c>
      <c r="J159">
        <v>1052</v>
      </c>
    </row>
    <row r="160" spans="1:10" x14ac:dyDescent="0.2">
      <c r="A160" s="132">
        <v>39147</v>
      </c>
      <c r="B160" s="129">
        <v>2902</v>
      </c>
      <c r="C160" s="129">
        <v>754.52</v>
      </c>
      <c r="D160" s="131">
        <v>981.16</v>
      </c>
      <c r="E160" s="130">
        <v>381</v>
      </c>
      <c r="F160" s="130">
        <v>127</v>
      </c>
      <c r="G160">
        <v>912</v>
      </c>
      <c r="H160">
        <v>24</v>
      </c>
      <c r="I160" s="128">
        <v>36.08736942070275</v>
      </c>
      <c r="J160">
        <v>1053</v>
      </c>
    </row>
    <row r="161" spans="1:10" x14ac:dyDescent="0.2">
      <c r="A161" s="132">
        <v>39148</v>
      </c>
      <c r="B161" s="129">
        <v>3618</v>
      </c>
      <c r="C161" s="129">
        <v>940.68000000000006</v>
      </c>
      <c r="D161" s="131">
        <v>980.98</v>
      </c>
      <c r="E161" s="130">
        <v>379</v>
      </c>
      <c r="F161" s="130">
        <v>127</v>
      </c>
      <c r="G161">
        <v>912</v>
      </c>
      <c r="H161">
        <v>24</v>
      </c>
      <c r="I161" s="128">
        <v>36.294173829990449</v>
      </c>
      <c r="J161">
        <v>1047</v>
      </c>
    </row>
    <row r="162" spans="1:10" x14ac:dyDescent="0.2">
      <c r="A162" s="132">
        <v>39149</v>
      </c>
      <c r="B162" s="129">
        <v>4118</v>
      </c>
      <c r="C162" s="129">
        <v>1070.68</v>
      </c>
      <c r="D162" s="131">
        <v>981</v>
      </c>
      <c r="E162" s="130">
        <v>380</v>
      </c>
      <c r="F162" s="130">
        <v>125</v>
      </c>
      <c r="G162">
        <v>912</v>
      </c>
      <c r="H162">
        <v>24</v>
      </c>
      <c r="I162" s="128">
        <v>35.984848484848484</v>
      </c>
      <c r="J162">
        <v>1056</v>
      </c>
    </row>
    <row r="163" spans="1:10" x14ac:dyDescent="0.2">
      <c r="A163" s="132">
        <v>39150</v>
      </c>
      <c r="B163" s="129">
        <v>3986</v>
      </c>
      <c r="C163" s="129">
        <v>1036.3600000000001</v>
      </c>
      <c r="D163" s="131">
        <v>980.97</v>
      </c>
      <c r="E163" s="130">
        <v>380</v>
      </c>
      <c r="F163" s="130">
        <v>125</v>
      </c>
      <c r="G163">
        <v>912</v>
      </c>
      <c r="H163">
        <v>24</v>
      </c>
      <c r="I163" s="128">
        <v>35.984848484848484</v>
      </c>
      <c r="J163">
        <v>1056</v>
      </c>
    </row>
    <row r="164" spans="1:10" x14ac:dyDescent="0.2">
      <c r="A164" s="132">
        <v>39151</v>
      </c>
      <c r="B164" s="129">
        <v>4704</v>
      </c>
      <c r="C164" s="129">
        <v>1223.04</v>
      </c>
      <c r="D164" s="131">
        <v>981.26</v>
      </c>
      <c r="E164" s="130">
        <v>380</v>
      </c>
      <c r="F164" s="130">
        <v>125</v>
      </c>
      <c r="G164">
        <v>912</v>
      </c>
      <c r="H164">
        <v>24</v>
      </c>
      <c r="I164" s="128">
        <v>35.984848484848484</v>
      </c>
      <c r="J164">
        <v>1056</v>
      </c>
    </row>
    <row r="165" spans="1:10" x14ac:dyDescent="0.2">
      <c r="A165" s="132">
        <v>39152</v>
      </c>
      <c r="B165" s="129">
        <v>9367</v>
      </c>
      <c r="C165" s="129">
        <v>2435.42</v>
      </c>
      <c r="D165" s="131">
        <v>983.8</v>
      </c>
      <c r="E165" s="130">
        <v>380</v>
      </c>
      <c r="F165" s="130">
        <v>124</v>
      </c>
      <c r="G165">
        <v>874</v>
      </c>
      <c r="H165">
        <v>23</v>
      </c>
      <c r="I165" s="128">
        <v>35.949325435998681</v>
      </c>
      <c r="J165">
        <v>1013</v>
      </c>
    </row>
    <row r="166" spans="1:10" x14ac:dyDescent="0.2">
      <c r="A166" s="132">
        <v>39153</v>
      </c>
      <c r="B166" s="129">
        <v>15057</v>
      </c>
      <c r="C166" s="129">
        <v>3914.82</v>
      </c>
      <c r="D166" s="131">
        <v>988.83</v>
      </c>
      <c r="E166" s="130">
        <v>383</v>
      </c>
      <c r="F166" s="130">
        <v>120</v>
      </c>
      <c r="G166">
        <v>912</v>
      </c>
      <c r="H166">
        <v>24</v>
      </c>
      <c r="I166" s="128">
        <v>35.984848484848484</v>
      </c>
      <c r="J166">
        <v>1056</v>
      </c>
    </row>
    <row r="167" spans="1:10" x14ac:dyDescent="0.2">
      <c r="A167" s="132">
        <v>39154</v>
      </c>
      <c r="B167" s="129">
        <v>11982</v>
      </c>
      <c r="C167" s="129">
        <v>3115.32</v>
      </c>
      <c r="D167" s="131">
        <v>992.03</v>
      </c>
      <c r="E167" s="130">
        <v>389</v>
      </c>
      <c r="F167" s="130">
        <v>119</v>
      </c>
      <c r="G167">
        <v>912</v>
      </c>
      <c r="H167">
        <v>24</v>
      </c>
      <c r="I167" s="128">
        <v>36.224976167778841</v>
      </c>
      <c r="J167">
        <v>1049</v>
      </c>
    </row>
    <row r="168" spans="1:10" x14ac:dyDescent="0.2">
      <c r="A168" s="132">
        <v>39155</v>
      </c>
      <c r="B168" s="129">
        <v>8417</v>
      </c>
      <c r="C168" s="129">
        <v>2188.42</v>
      </c>
      <c r="D168" s="131">
        <v>993.99</v>
      </c>
      <c r="E168" s="130">
        <v>391</v>
      </c>
      <c r="F168" s="130">
        <v>119</v>
      </c>
      <c r="G168">
        <v>912</v>
      </c>
      <c r="H168">
        <v>24</v>
      </c>
      <c r="I168" s="128">
        <v>36.328871892925427</v>
      </c>
      <c r="J168">
        <v>1046</v>
      </c>
    </row>
    <row r="169" spans="1:10" x14ac:dyDescent="0.2">
      <c r="A169" s="132">
        <v>39156</v>
      </c>
      <c r="B169" s="129">
        <v>6374</v>
      </c>
      <c r="C169" s="129">
        <v>1657.24</v>
      </c>
      <c r="D169" s="131">
        <v>995.04</v>
      </c>
      <c r="E169" s="130">
        <v>393</v>
      </c>
      <c r="F169" s="130">
        <v>118</v>
      </c>
      <c r="G169">
        <v>912</v>
      </c>
      <c r="H169">
        <v>24</v>
      </c>
      <c r="I169" s="128">
        <v>36.433365292425698</v>
      </c>
      <c r="J169">
        <v>1043</v>
      </c>
    </row>
    <row r="170" spans="1:10" x14ac:dyDescent="0.2">
      <c r="A170" s="132">
        <v>39157</v>
      </c>
      <c r="B170" s="129">
        <v>5200</v>
      </c>
      <c r="C170" s="129">
        <v>1352</v>
      </c>
      <c r="D170" s="131">
        <v>995.58</v>
      </c>
      <c r="E170" s="130">
        <v>394</v>
      </c>
      <c r="F170" s="130">
        <v>119</v>
      </c>
      <c r="G170">
        <v>912</v>
      </c>
      <c r="H170">
        <v>24</v>
      </c>
      <c r="I170" s="128">
        <v>36.53846153846154</v>
      </c>
      <c r="J170">
        <v>1040</v>
      </c>
    </row>
    <row r="171" spans="1:10" x14ac:dyDescent="0.2">
      <c r="A171" s="132">
        <v>39158</v>
      </c>
      <c r="B171" s="129">
        <v>4738</v>
      </c>
      <c r="C171" s="129">
        <v>1231.8800000000001</v>
      </c>
      <c r="D171" s="131">
        <v>995.91</v>
      </c>
      <c r="E171" s="130">
        <v>395</v>
      </c>
      <c r="F171" s="130">
        <v>120</v>
      </c>
      <c r="G171">
        <v>912</v>
      </c>
      <c r="H171">
        <v>24</v>
      </c>
      <c r="I171" s="128">
        <v>36.608863198458572</v>
      </c>
      <c r="J171">
        <v>1038</v>
      </c>
    </row>
    <row r="172" spans="1:10" x14ac:dyDescent="0.2">
      <c r="A172" s="132">
        <v>39159</v>
      </c>
      <c r="B172" s="129">
        <v>4911</v>
      </c>
      <c r="C172" s="129">
        <v>1276.8600000000001</v>
      </c>
      <c r="D172" s="131">
        <v>996.32</v>
      </c>
      <c r="E172" s="130">
        <v>395</v>
      </c>
      <c r="F172" s="130">
        <v>120</v>
      </c>
      <c r="G172">
        <v>912</v>
      </c>
      <c r="H172">
        <v>24</v>
      </c>
      <c r="I172" s="128">
        <v>36.608863198458572</v>
      </c>
      <c r="J172">
        <v>1038</v>
      </c>
    </row>
    <row r="173" spans="1:10" x14ac:dyDescent="0.2">
      <c r="A173" s="132">
        <v>39160</v>
      </c>
      <c r="B173" s="129">
        <v>5345</v>
      </c>
      <c r="C173" s="129">
        <v>1389.7</v>
      </c>
      <c r="D173" s="131">
        <v>996.92</v>
      </c>
      <c r="E173" s="130">
        <v>396</v>
      </c>
      <c r="F173" s="130">
        <v>120</v>
      </c>
      <c r="G173">
        <v>912</v>
      </c>
      <c r="H173">
        <v>24</v>
      </c>
      <c r="I173" s="128">
        <v>36.679536679536682</v>
      </c>
      <c r="J173">
        <v>1036</v>
      </c>
    </row>
    <row r="174" spans="1:10" x14ac:dyDescent="0.2">
      <c r="A174" s="132">
        <v>39161</v>
      </c>
      <c r="B174" s="129">
        <v>6146</v>
      </c>
      <c r="C174" s="129">
        <v>1597.96</v>
      </c>
      <c r="D174" s="131">
        <v>997.87</v>
      </c>
      <c r="E174" s="130">
        <v>396</v>
      </c>
      <c r="F174" s="130">
        <v>120</v>
      </c>
      <c r="G174">
        <v>912</v>
      </c>
      <c r="H174">
        <v>24</v>
      </c>
      <c r="I174" s="128">
        <v>36.679536679536682</v>
      </c>
      <c r="J174">
        <v>1036</v>
      </c>
    </row>
    <row r="175" spans="1:10" x14ac:dyDescent="0.2">
      <c r="A175" s="132">
        <v>40419</v>
      </c>
      <c r="B175" s="129">
        <v>660</v>
      </c>
      <c r="C175" s="129">
        <v>171.6</v>
      </c>
      <c r="D175" s="131">
        <v>997.93</v>
      </c>
      <c r="E175" s="130">
        <v>397</v>
      </c>
      <c r="F175" s="130">
        <v>119.47000000000003</v>
      </c>
      <c r="G175">
        <v>0</v>
      </c>
      <c r="H175">
        <v>0</v>
      </c>
      <c r="I175" s="128">
        <v>0</v>
      </c>
      <c r="J175">
        <v>440</v>
      </c>
    </row>
    <row r="176" spans="1:10" x14ac:dyDescent="0.2">
      <c r="A176" s="132">
        <v>40420</v>
      </c>
      <c r="B176" s="129">
        <v>771</v>
      </c>
      <c r="C176" s="129">
        <v>200.46</v>
      </c>
      <c r="D176" s="131">
        <v>998.06</v>
      </c>
      <c r="E176" s="130">
        <v>397</v>
      </c>
      <c r="F176" s="130">
        <v>599.53</v>
      </c>
      <c r="G176">
        <v>0</v>
      </c>
      <c r="H176" t="s">
        <v>76</v>
      </c>
      <c r="I176" s="128" t="s">
        <v>76</v>
      </c>
      <c r="J176">
        <v>0</v>
      </c>
    </row>
    <row r="177" spans="1:10" x14ac:dyDescent="0.2">
      <c r="A177" s="132">
        <v>40421</v>
      </c>
      <c r="B177" s="129">
        <v>954</v>
      </c>
      <c r="C177" s="129">
        <v>248.04000000000002</v>
      </c>
      <c r="D177" s="131">
        <v>998.98</v>
      </c>
      <c r="E177" s="130">
        <v>397</v>
      </c>
      <c r="F177" s="130">
        <v>111.60000000000002</v>
      </c>
      <c r="G177">
        <v>0</v>
      </c>
      <c r="H177" t="s">
        <v>76</v>
      </c>
      <c r="I177" s="128" t="s">
        <v>76</v>
      </c>
      <c r="J177">
        <v>0</v>
      </c>
    </row>
    <row r="178" spans="1:10" x14ac:dyDescent="0.2">
      <c r="A178" s="132">
        <v>40422</v>
      </c>
      <c r="B178" s="129">
        <v>1109</v>
      </c>
      <c r="C178" s="129">
        <v>288.34000000000003</v>
      </c>
      <c r="D178" s="131">
        <v>998.93</v>
      </c>
      <c r="E178" s="130">
        <v>398</v>
      </c>
      <c r="F178" s="130">
        <v>114.23000000000002</v>
      </c>
      <c r="G178">
        <v>336</v>
      </c>
      <c r="H178">
        <v>16</v>
      </c>
      <c r="I178" s="128">
        <v>37.234042553191493</v>
      </c>
      <c r="J178">
        <v>376</v>
      </c>
    </row>
    <row r="179" spans="1:10" x14ac:dyDescent="0.2">
      <c r="A179" s="132">
        <v>40423</v>
      </c>
      <c r="B179" s="129">
        <v>884</v>
      </c>
      <c r="C179" s="129">
        <v>229.84</v>
      </c>
      <c r="D179" s="131">
        <v>998.59</v>
      </c>
      <c r="E179" s="130">
        <v>398</v>
      </c>
      <c r="F179" s="130">
        <v>113.83000000000004</v>
      </c>
      <c r="G179">
        <v>336</v>
      </c>
      <c r="H179">
        <v>16</v>
      </c>
      <c r="I179" s="128">
        <v>37.234042553191493</v>
      </c>
      <c r="J179">
        <v>376</v>
      </c>
    </row>
    <row r="180" spans="1:10" x14ac:dyDescent="0.2">
      <c r="A180" s="132">
        <v>40424</v>
      </c>
      <c r="B180" s="129">
        <v>703</v>
      </c>
      <c r="C180" s="129">
        <v>182.78</v>
      </c>
      <c r="D180" s="131">
        <v>998.51</v>
      </c>
      <c r="E180" s="130">
        <v>398</v>
      </c>
      <c r="F180" s="130">
        <v>114.38999999999999</v>
      </c>
      <c r="G180">
        <v>207</v>
      </c>
      <c r="H180">
        <v>9</v>
      </c>
      <c r="I180" s="128">
        <v>37.663755458515283</v>
      </c>
      <c r="J180">
        <v>229</v>
      </c>
    </row>
    <row r="181" spans="1:10" x14ac:dyDescent="0.2">
      <c r="A181" s="132">
        <v>40425</v>
      </c>
      <c r="B181" s="129">
        <v>731</v>
      </c>
      <c r="C181" s="129">
        <v>190.06</v>
      </c>
      <c r="D181" s="131">
        <v>998.4</v>
      </c>
      <c r="E181" s="130">
        <v>398</v>
      </c>
      <c r="F181" s="130">
        <v>114.78999999999996</v>
      </c>
      <c r="G181">
        <v>230</v>
      </c>
      <c r="H181">
        <v>10</v>
      </c>
      <c r="I181" s="128">
        <v>37.729658792650916</v>
      </c>
      <c r="J181">
        <v>254</v>
      </c>
    </row>
    <row r="182" spans="1:10" x14ac:dyDescent="0.2">
      <c r="A182" s="132">
        <v>40426</v>
      </c>
      <c r="B182" s="129">
        <v>682</v>
      </c>
      <c r="C182" s="129">
        <v>177.32</v>
      </c>
      <c r="D182" s="131">
        <v>998.7</v>
      </c>
      <c r="E182" s="130">
        <v>398</v>
      </c>
      <c r="F182" s="130">
        <v>113.86000000000001</v>
      </c>
      <c r="G182">
        <v>0</v>
      </c>
      <c r="H182" t="s">
        <v>76</v>
      </c>
      <c r="I182" s="128" t="s">
        <v>76</v>
      </c>
      <c r="J182">
        <v>0</v>
      </c>
    </row>
    <row r="183" spans="1:10" x14ac:dyDescent="0.2">
      <c r="A183" s="132">
        <v>40427</v>
      </c>
      <c r="B183" s="129">
        <v>754</v>
      </c>
      <c r="C183" s="129">
        <v>196.04000000000002</v>
      </c>
      <c r="D183" s="131">
        <v>999.03</v>
      </c>
      <c r="E183" s="130">
        <v>400</v>
      </c>
      <c r="F183" s="130">
        <v>112.71999999999997</v>
      </c>
      <c r="G183">
        <v>0</v>
      </c>
      <c r="H183" t="s">
        <v>76</v>
      </c>
      <c r="I183" s="128" t="s">
        <v>76</v>
      </c>
      <c r="J183">
        <v>0</v>
      </c>
    </row>
    <row r="184" spans="1:10" x14ac:dyDescent="0.2">
      <c r="A184" s="132">
        <v>40428</v>
      </c>
      <c r="B184" s="129">
        <v>773</v>
      </c>
      <c r="C184" s="129">
        <v>200.98000000000002</v>
      </c>
      <c r="D184" s="131">
        <v>998.63</v>
      </c>
      <c r="E184" s="130">
        <v>399</v>
      </c>
      <c r="F184" s="130">
        <v>114.30000000000001</v>
      </c>
      <c r="G184">
        <v>400</v>
      </c>
      <c r="H184">
        <v>16</v>
      </c>
      <c r="I184" s="128">
        <v>38.051750380517504</v>
      </c>
      <c r="J184">
        <v>438</v>
      </c>
    </row>
    <row r="185" spans="1:10" x14ac:dyDescent="0.2">
      <c r="A185" s="132">
        <v>40429</v>
      </c>
      <c r="B185" s="129">
        <v>822</v>
      </c>
      <c r="C185" s="129">
        <v>213.72</v>
      </c>
      <c r="D185" s="131">
        <v>998.25</v>
      </c>
      <c r="E185" s="130">
        <v>398</v>
      </c>
      <c r="F185" s="130">
        <v>114.75999999999999</v>
      </c>
      <c r="G185">
        <v>400</v>
      </c>
      <c r="H185">
        <v>16</v>
      </c>
      <c r="I185" s="128">
        <v>37.965072133637058</v>
      </c>
      <c r="J185">
        <v>439</v>
      </c>
    </row>
    <row r="186" spans="1:10" x14ac:dyDescent="0.2">
      <c r="A186" s="132">
        <v>40430</v>
      </c>
      <c r="B186" s="129">
        <v>711</v>
      </c>
      <c r="C186" s="129">
        <v>184.86</v>
      </c>
      <c r="D186" s="131">
        <v>998.13</v>
      </c>
      <c r="E186" s="130">
        <v>397</v>
      </c>
      <c r="F186" s="130">
        <v>115.35000000000002</v>
      </c>
      <c r="G186">
        <v>231</v>
      </c>
      <c r="H186">
        <v>11</v>
      </c>
      <c r="I186" s="128">
        <v>37.306201550387598</v>
      </c>
      <c r="J186">
        <v>258</v>
      </c>
    </row>
    <row r="187" spans="1:10" x14ac:dyDescent="0.2">
      <c r="A187" s="132">
        <v>40431</v>
      </c>
      <c r="B187" s="129">
        <v>718</v>
      </c>
      <c r="C187" s="129">
        <v>186.68</v>
      </c>
      <c r="D187" s="131">
        <v>997.7</v>
      </c>
      <c r="E187" s="130">
        <v>398</v>
      </c>
      <c r="F187" s="130">
        <v>114.90999999999997</v>
      </c>
      <c r="G187">
        <v>400</v>
      </c>
      <c r="H187">
        <v>16</v>
      </c>
      <c r="I187" s="128">
        <v>37.965072133637058</v>
      </c>
      <c r="J187">
        <v>439</v>
      </c>
    </row>
    <row r="188" spans="1:10" x14ac:dyDescent="0.2">
      <c r="A188" s="132">
        <v>40432</v>
      </c>
      <c r="B188" s="129">
        <v>659</v>
      </c>
      <c r="C188" s="129">
        <v>171.34</v>
      </c>
      <c r="D188" s="131">
        <v>997.25</v>
      </c>
      <c r="E188" s="130">
        <v>397</v>
      </c>
      <c r="F188" s="130">
        <v>116.61000000000007</v>
      </c>
      <c r="G188">
        <v>400</v>
      </c>
      <c r="H188">
        <v>16</v>
      </c>
      <c r="I188" s="128">
        <v>37.965072133637058</v>
      </c>
      <c r="J188">
        <v>439</v>
      </c>
    </row>
    <row r="189" spans="1:10" x14ac:dyDescent="0.2">
      <c r="A189" s="132">
        <v>40433</v>
      </c>
      <c r="B189" s="129">
        <v>688</v>
      </c>
      <c r="C189" s="129">
        <v>178.88</v>
      </c>
      <c r="D189" s="131">
        <v>997.55</v>
      </c>
      <c r="E189" s="130">
        <v>398</v>
      </c>
      <c r="F189" s="130">
        <v>116.40999999999997</v>
      </c>
      <c r="G189">
        <v>0</v>
      </c>
      <c r="H189" t="s">
        <v>76</v>
      </c>
      <c r="I189" s="128" t="s">
        <v>76</v>
      </c>
      <c r="J189">
        <v>0</v>
      </c>
    </row>
    <row r="190" spans="1:10" x14ac:dyDescent="0.2">
      <c r="A190" s="132">
        <v>40434</v>
      </c>
      <c r="B190" s="129">
        <v>745</v>
      </c>
      <c r="C190" s="129">
        <v>193.70000000000002</v>
      </c>
      <c r="D190" s="131">
        <v>997.14</v>
      </c>
      <c r="E190" s="130">
        <v>396</v>
      </c>
      <c r="F190" s="130">
        <v>119.56000000000006</v>
      </c>
      <c r="G190">
        <v>400</v>
      </c>
      <c r="H190">
        <v>16</v>
      </c>
      <c r="I190" s="128">
        <v>38.226299694189599</v>
      </c>
      <c r="J190">
        <v>436</v>
      </c>
    </row>
    <row r="191" spans="1:10" x14ac:dyDescent="0.2">
      <c r="A191" s="132">
        <v>40435</v>
      </c>
      <c r="B191" s="129">
        <v>706</v>
      </c>
      <c r="C191" s="129">
        <v>183.56</v>
      </c>
      <c r="D191" s="131">
        <v>995.96</v>
      </c>
      <c r="E191" s="130">
        <v>397</v>
      </c>
      <c r="F191" s="130">
        <v>118.15000000000003</v>
      </c>
      <c r="G191">
        <v>800</v>
      </c>
      <c r="H191">
        <v>16</v>
      </c>
      <c r="I191" s="128">
        <v>37.921880925293898</v>
      </c>
      <c r="J191">
        <v>879</v>
      </c>
    </row>
    <row r="192" spans="1:10" x14ac:dyDescent="0.2">
      <c r="A192" s="132">
        <v>40436</v>
      </c>
      <c r="B192" s="129">
        <v>772</v>
      </c>
      <c r="C192" s="129">
        <v>200.72</v>
      </c>
      <c r="D192" s="131">
        <v>995.55</v>
      </c>
      <c r="E192" s="130">
        <v>395</v>
      </c>
      <c r="F192" s="130">
        <v>119.13999999999999</v>
      </c>
      <c r="G192">
        <v>400</v>
      </c>
      <c r="H192">
        <v>16</v>
      </c>
      <c r="I192" s="128">
        <v>38.051750380517504</v>
      </c>
      <c r="J192">
        <v>438</v>
      </c>
    </row>
    <row r="193" spans="1:10" x14ac:dyDescent="0.2">
      <c r="A193" s="132">
        <v>40437</v>
      </c>
      <c r="B193" s="129">
        <v>1084</v>
      </c>
      <c r="C193" s="129">
        <v>281.84000000000003</v>
      </c>
      <c r="D193" s="131">
        <v>995.29</v>
      </c>
      <c r="E193" s="130">
        <v>396</v>
      </c>
      <c r="F193" s="130">
        <v>119.5</v>
      </c>
      <c r="G193">
        <v>400</v>
      </c>
      <c r="H193">
        <v>16</v>
      </c>
      <c r="I193" s="128">
        <v>38.138825324180011</v>
      </c>
      <c r="J193">
        <v>437</v>
      </c>
    </row>
    <row r="194" spans="1:10" x14ac:dyDescent="0.2">
      <c r="A194" s="132">
        <v>40438</v>
      </c>
      <c r="B194" s="129">
        <v>1203</v>
      </c>
      <c r="C194" s="129">
        <v>312.78000000000003</v>
      </c>
      <c r="D194" s="131">
        <v>995.07</v>
      </c>
      <c r="E194" s="130">
        <v>395</v>
      </c>
      <c r="F194" s="130">
        <v>119.96999999999997</v>
      </c>
      <c r="G194">
        <v>400</v>
      </c>
      <c r="H194">
        <v>16</v>
      </c>
      <c r="I194" s="128">
        <v>38.051750380517504</v>
      </c>
      <c r="J194">
        <v>438</v>
      </c>
    </row>
    <row r="195" spans="1:10" x14ac:dyDescent="0.2">
      <c r="A195" s="132">
        <v>40439</v>
      </c>
      <c r="B195" s="129">
        <v>1238</v>
      </c>
      <c r="C195" s="129">
        <v>321.88</v>
      </c>
      <c r="D195" s="131">
        <v>994.11</v>
      </c>
      <c r="E195" s="130">
        <v>394</v>
      </c>
      <c r="F195" s="130">
        <v>119.10999999999996</v>
      </c>
      <c r="G195">
        <v>800</v>
      </c>
      <c r="H195">
        <v>16</v>
      </c>
      <c r="I195" s="128">
        <v>37.70739064856712</v>
      </c>
      <c r="J195">
        <v>884</v>
      </c>
    </row>
    <row r="196" spans="1:10" x14ac:dyDescent="0.2">
      <c r="A196" s="132">
        <v>40440</v>
      </c>
      <c r="B196" s="129">
        <v>1340</v>
      </c>
      <c r="C196" s="129">
        <v>348.40000000000003</v>
      </c>
      <c r="D196" s="131">
        <v>994.7</v>
      </c>
      <c r="E196" s="130">
        <v>394</v>
      </c>
      <c r="F196" s="130">
        <v>118.81000000000006</v>
      </c>
      <c r="G196">
        <v>0</v>
      </c>
      <c r="H196" t="s">
        <v>76</v>
      </c>
      <c r="I196" s="128" t="s">
        <v>76</v>
      </c>
      <c r="J196">
        <v>0</v>
      </c>
    </row>
    <row r="197" spans="1:10" x14ac:dyDescent="0.2">
      <c r="A197" s="132">
        <v>40441</v>
      </c>
      <c r="B197" s="129">
        <v>1597</v>
      </c>
      <c r="C197" s="129">
        <v>415.22</v>
      </c>
      <c r="D197" s="131">
        <v>993.9</v>
      </c>
      <c r="E197" s="130">
        <v>394</v>
      </c>
      <c r="F197" s="130">
        <v>119.09999999999997</v>
      </c>
      <c r="G197">
        <v>800</v>
      </c>
      <c r="H197">
        <v>16</v>
      </c>
      <c r="I197" s="128">
        <v>37.70739064856712</v>
      </c>
      <c r="J197">
        <v>884</v>
      </c>
    </row>
    <row r="198" spans="1:10" x14ac:dyDescent="0.2">
      <c r="A198" s="132">
        <v>40442</v>
      </c>
      <c r="B198" s="129">
        <v>1318</v>
      </c>
      <c r="C198" s="129">
        <v>342.68</v>
      </c>
      <c r="D198" s="131">
        <v>992.91</v>
      </c>
      <c r="E198" s="130">
        <v>394</v>
      </c>
      <c r="F198" s="130">
        <v>119.30000000000001</v>
      </c>
      <c r="G198">
        <v>832</v>
      </c>
      <c r="H198">
        <v>16</v>
      </c>
      <c r="I198" s="128">
        <v>37.763253449527959</v>
      </c>
      <c r="J198">
        <v>918</v>
      </c>
    </row>
    <row r="199" spans="1:10" x14ac:dyDescent="0.2">
      <c r="A199" s="132">
        <v>40443</v>
      </c>
      <c r="B199" s="129">
        <v>976</v>
      </c>
      <c r="C199" s="129">
        <v>253.76000000000002</v>
      </c>
      <c r="D199" s="131">
        <v>991.76</v>
      </c>
      <c r="E199" s="130">
        <v>392</v>
      </c>
      <c r="F199" s="130">
        <v>119.27999999999997</v>
      </c>
      <c r="G199">
        <v>832</v>
      </c>
      <c r="H199">
        <v>16</v>
      </c>
      <c r="I199" s="128">
        <v>37.599421547360812</v>
      </c>
      <c r="J199">
        <v>922</v>
      </c>
    </row>
    <row r="200" spans="1:10" x14ac:dyDescent="0.2">
      <c r="A200" s="132">
        <v>40444</v>
      </c>
      <c r="B200" s="129">
        <v>1001</v>
      </c>
      <c r="C200" s="129">
        <v>260.26</v>
      </c>
      <c r="D200" s="131">
        <v>991.45</v>
      </c>
      <c r="E200" s="130">
        <v>392</v>
      </c>
      <c r="F200" s="130">
        <v>118.50999999999999</v>
      </c>
      <c r="G200">
        <v>400</v>
      </c>
      <c r="H200">
        <v>16</v>
      </c>
      <c r="I200" s="128">
        <v>37.878787878787882</v>
      </c>
      <c r="J200">
        <v>440</v>
      </c>
    </row>
    <row r="201" spans="1:10" x14ac:dyDescent="0.2">
      <c r="A201" s="132">
        <v>40445</v>
      </c>
      <c r="B201" s="129">
        <v>987</v>
      </c>
      <c r="C201" s="129">
        <v>256.62</v>
      </c>
      <c r="D201" s="131">
        <v>991.13</v>
      </c>
      <c r="E201" s="130">
        <v>392</v>
      </c>
      <c r="F201" s="130">
        <v>118.44999999999999</v>
      </c>
      <c r="G201">
        <v>400</v>
      </c>
      <c r="H201">
        <v>16</v>
      </c>
      <c r="I201" s="128">
        <v>37.792894935752081</v>
      </c>
      <c r="J201">
        <v>441</v>
      </c>
    </row>
    <row r="202" spans="1:10" x14ac:dyDescent="0.2">
      <c r="A202" s="132">
        <v>40446</v>
      </c>
      <c r="B202" s="129">
        <v>827</v>
      </c>
      <c r="C202" s="129">
        <v>215.02</v>
      </c>
      <c r="D202" s="131">
        <v>990.74</v>
      </c>
      <c r="E202" s="130">
        <v>391</v>
      </c>
      <c r="F202" s="130">
        <v>119.46000000000004</v>
      </c>
      <c r="G202">
        <v>400</v>
      </c>
      <c r="H202">
        <v>16</v>
      </c>
      <c r="I202" s="128">
        <v>37.792894935752081</v>
      </c>
      <c r="J202">
        <v>441</v>
      </c>
    </row>
    <row r="203" spans="1:10" x14ac:dyDescent="0.2">
      <c r="A203" s="132">
        <v>40447</v>
      </c>
      <c r="B203" s="129">
        <v>969</v>
      </c>
      <c r="C203" s="129">
        <v>251.94</v>
      </c>
      <c r="D203" s="131">
        <v>991.17</v>
      </c>
      <c r="E203" s="130">
        <v>390</v>
      </c>
      <c r="F203" s="130">
        <v>119.88</v>
      </c>
      <c r="G203">
        <v>0</v>
      </c>
      <c r="H203" t="s">
        <v>76</v>
      </c>
      <c r="I203" s="128" t="s">
        <v>76</v>
      </c>
      <c r="J203">
        <v>0</v>
      </c>
    </row>
    <row r="204" spans="1:10" x14ac:dyDescent="0.2">
      <c r="A204" s="132">
        <v>40448</v>
      </c>
      <c r="B204" s="129">
        <v>1053</v>
      </c>
      <c r="C204" s="129">
        <v>273.78000000000003</v>
      </c>
      <c r="D204" s="131">
        <v>990.88</v>
      </c>
      <c r="E204" s="130">
        <v>391</v>
      </c>
      <c r="F204" s="130">
        <v>120.14999999999998</v>
      </c>
      <c r="G204">
        <v>400</v>
      </c>
      <c r="H204">
        <v>16</v>
      </c>
      <c r="I204" s="128">
        <v>37.792894935752081</v>
      </c>
      <c r="J204">
        <v>441</v>
      </c>
    </row>
    <row r="205" spans="1:10" x14ac:dyDescent="0.2">
      <c r="A205" s="132">
        <v>40449</v>
      </c>
      <c r="B205" s="129">
        <v>944</v>
      </c>
      <c r="C205" s="129">
        <v>245.44</v>
      </c>
      <c r="D205" s="131">
        <v>990.54</v>
      </c>
      <c r="E205" s="130">
        <v>390</v>
      </c>
      <c r="F205" s="130">
        <v>119.94</v>
      </c>
      <c r="G205">
        <v>400</v>
      </c>
      <c r="H205">
        <v>16</v>
      </c>
      <c r="I205" s="128">
        <v>37.70739064856712</v>
      </c>
      <c r="J205">
        <v>442</v>
      </c>
    </row>
    <row r="206" spans="1:10" x14ac:dyDescent="0.2">
      <c r="A206" s="132">
        <v>40450</v>
      </c>
      <c r="B206" s="129">
        <v>861</v>
      </c>
      <c r="C206" s="129">
        <v>223.86</v>
      </c>
      <c r="D206" s="131">
        <v>990.16</v>
      </c>
      <c r="E206" s="130">
        <v>390</v>
      </c>
      <c r="F206" s="130">
        <v>119.52000000000004</v>
      </c>
      <c r="G206">
        <v>400</v>
      </c>
      <c r="H206">
        <v>16</v>
      </c>
      <c r="I206" s="128">
        <v>37.70739064856712</v>
      </c>
      <c r="J206">
        <v>442</v>
      </c>
    </row>
    <row r="207" spans="1:10" x14ac:dyDescent="0.2">
      <c r="A207" s="132">
        <v>40451</v>
      </c>
      <c r="B207" s="129">
        <v>829</v>
      </c>
      <c r="C207" s="129">
        <v>215.54000000000002</v>
      </c>
      <c r="D207" s="131">
        <v>989.77</v>
      </c>
      <c r="E207" s="130">
        <v>390</v>
      </c>
      <c r="F207" s="130">
        <v>120.87</v>
      </c>
      <c r="G207">
        <v>400</v>
      </c>
      <c r="H207">
        <v>16</v>
      </c>
      <c r="I207" s="128">
        <v>37.792894935752081</v>
      </c>
      <c r="J207">
        <v>441</v>
      </c>
    </row>
    <row r="208" spans="1:10" x14ac:dyDescent="0.2">
      <c r="A208" s="132">
        <v>40452</v>
      </c>
      <c r="B208" s="129">
        <v>697</v>
      </c>
      <c r="C208" s="129">
        <v>181.22</v>
      </c>
      <c r="D208" s="131">
        <v>988.91</v>
      </c>
      <c r="E208" s="130">
        <v>390</v>
      </c>
      <c r="F208" s="130">
        <v>120.73999999999995</v>
      </c>
      <c r="G208">
        <v>586</v>
      </c>
      <c r="H208">
        <v>16</v>
      </c>
      <c r="I208" s="128">
        <v>36.012782694198627</v>
      </c>
      <c r="J208">
        <v>678</v>
      </c>
    </row>
    <row r="209" spans="1:10" x14ac:dyDescent="0.2">
      <c r="A209" s="132">
        <v>40453</v>
      </c>
      <c r="B209" s="129">
        <v>719</v>
      </c>
      <c r="C209" s="129">
        <v>186.94</v>
      </c>
      <c r="D209" s="131">
        <v>987.88</v>
      </c>
      <c r="E209" s="130">
        <v>390</v>
      </c>
      <c r="F209" s="130">
        <v>120.74000000000001</v>
      </c>
      <c r="G209">
        <v>690</v>
      </c>
      <c r="H209">
        <v>16</v>
      </c>
      <c r="I209" s="128">
        <v>37.096774193548391</v>
      </c>
      <c r="J209">
        <v>775</v>
      </c>
    </row>
    <row r="210" spans="1:10" x14ac:dyDescent="0.2">
      <c r="A210" s="132">
        <v>40454</v>
      </c>
      <c r="B210" s="129">
        <v>728</v>
      </c>
      <c r="C210" s="129">
        <v>189.28</v>
      </c>
      <c r="D210" s="131">
        <v>988.21</v>
      </c>
      <c r="E210" s="130">
        <v>386</v>
      </c>
      <c r="F210" s="130">
        <v>124.25000000000006</v>
      </c>
      <c r="G210">
        <v>0</v>
      </c>
      <c r="H210" t="s">
        <v>76</v>
      </c>
      <c r="I210" s="128" t="s">
        <v>76</v>
      </c>
      <c r="J210">
        <v>0</v>
      </c>
    </row>
    <row r="211" spans="1:10" x14ac:dyDescent="0.2">
      <c r="A211" s="132">
        <v>40455</v>
      </c>
      <c r="B211" s="129">
        <v>696</v>
      </c>
      <c r="C211" s="129">
        <v>180.96</v>
      </c>
      <c r="D211" s="131">
        <v>987.24</v>
      </c>
      <c r="E211" s="130">
        <v>388</v>
      </c>
      <c r="F211" s="130">
        <v>124.33000000000004</v>
      </c>
      <c r="G211">
        <v>648</v>
      </c>
      <c r="H211">
        <v>16</v>
      </c>
      <c r="I211" s="128">
        <v>36.78474114441417</v>
      </c>
      <c r="J211">
        <v>734</v>
      </c>
    </row>
    <row r="212" spans="1:10" x14ac:dyDescent="0.2">
      <c r="A212" s="132">
        <v>40456</v>
      </c>
      <c r="B212" s="129">
        <v>729</v>
      </c>
      <c r="C212" s="129">
        <v>189.54000000000002</v>
      </c>
      <c r="D212" s="131">
        <v>986.47</v>
      </c>
      <c r="E212" s="130">
        <v>388</v>
      </c>
      <c r="F212" s="130">
        <v>124.10000000000002</v>
      </c>
      <c r="G212">
        <v>571</v>
      </c>
      <c r="H212">
        <v>23</v>
      </c>
      <c r="I212" s="128">
        <v>37.764550264550266</v>
      </c>
      <c r="J212">
        <v>630</v>
      </c>
    </row>
    <row r="213" spans="1:10" x14ac:dyDescent="0.2">
      <c r="A213" s="132">
        <v>40457</v>
      </c>
      <c r="B213" s="129">
        <v>657</v>
      </c>
      <c r="C213" s="129">
        <v>170.82</v>
      </c>
      <c r="D213" s="131">
        <v>985.67</v>
      </c>
      <c r="E213" s="130">
        <v>387</v>
      </c>
      <c r="F213" s="130">
        <v>126.39999999999998</v>
      </c>
      <c r="G213">
        <v>571</v>
      </c>
      <c r="H213">
        <v>23</v>
      </c>
      <c r="I213" s="128">
        <v>37.884819532908701</v>
      </c>
      <c r="J213">
        <v>628</v>
      </c>
    </row>
    <row r="214" spans="1:10" x14ac:dyDescent="0.2">
      <c r="A214" s="132">
        <v>40458</v>
      </c>
      <c r="B214" s="129">
        <v>646</v>
      </c>
      <c r="C214" s="129">
        <v>167.96</v>
      </c>
      <c r="D214" s="131">
        <v>985.55</v>
      </c>
      <c r="E214" s="130">
        <v>385</v>
      </c>
      <c r="F214" s="130">
        <v>129.05000000000001</v>
      </c>
      <c r="G214">
        <v>212</v>
      </c>
      <c r="H214">
        <v>8</v>
      </c>
      <c r="I214" s="128">
        <v>38.074712643678161</v>
      </c>
      <c r="J214">
        <v>232</v>
      </c>
    </row>
    <row r="215" spans="1:10" x14ac:dyDescent="0.2">
      <c r="A215" s="132">
        <v>40459</v>
      </c>
      <c r="B215" s="129">
        <v>730</v>
      </c>
      <c r="C215" s="129">
        <v>189.8</v>
      </c>
      <c r="D215" s="131">
        <v>985.47</v>
      </c>
      <c r="E215" s="130">
        <v>385</v>
      </c>
      <c r="F215" s="130">
        <v>127.54000000000002</v>
      </c>
      <c r="G215">
        <v>216</v>
      </c>
      <c r="H215">
        <v>8</v>
      </c>
      <c r="I215" s="128">
        <v>38.135593220338983</v>
      </c>
      <c r="J215">
        <v>236</v>
      </c>
    </row>
    <row r="216" spans="1:10" x14ac:dyDescent="0.2">
      <c r="A216" s="132">
        <v>40460</v>
      </c>
      <c r="B216" s="129">
        <v>1152</v>
      </c>
      <c r="C216" s="129">
        <v>299.52</v>
      </c>
      <c r="D216" s="131">
        <v>985.81</v>
      </c>
      <c r="E216" s="130">
        <v>384</v>
      </c>
      <c r="F216" s="130">
        <v>128.68</v>
      </c>
      <c r="G216">
        <v>100</v>
      </c>
      <c r="H216">
        <v>4</v>
      </c>
      <c r="I216" s="128">
        <v>37.878787878787882</v>
      </c>
      <c r="J216">
        <v>110</v>
      </c>
    </row>
    <row r="217" spans="1:10" x14ac:dyDescent="0.2">
      <c r="A217" s="132">
        <v>40461</v>
      </c>
      <c r="B217" s="129">
        <v>2009</v>
      </c>
      <c r="C217" s="129">
        <v>522.34</v>
      </c>
      <c r="D217" s="131">
        <v>986.72</v>
      </c>
      <c r="E217" s="130">
        <v>385</v>
      </c>
      <c r="F217" s="130">
        <v>128.25</v>
      </c>
      <c r="G217">
        <v>0</v>
      </c>
      <c r="H217" t="s">
        <v>76</v>
      </c>
      <c r="I217" s="128" t="s">
        <v>76</v>
      </c>
      <c r="J217">
        <v>0</v>
      </c>
    </row>
    <row r="218" spans="1:10" x14ac:dyDescent="0.2">
      <c r="A218" s="132">
        <v>40462</v>
      </c>
      <c r="B218" s="129">
        <v>1400</v>
      </c>
      <c r="C218" s="129">
        <v>364</v>
      </c>
      <c r="D218" s="131">
        <v>986.88</v>
      </c>
      <c r="E218" s="130">
        <v>386</v>
      </c>
      <c r="F218" s="130">
        <v>127.38000000000005</v>
      </c>
      <c r="G218">
        <v>253</v>
      </c>
      <c r="H218">
        <v>10</v>
      </c>
      <c r="I218" s="128">
        <v>37.91966426858513</v>
      </c>
      <c r="J218">
        <v>278</v>
      </c>
    </row>
    <row r="219" spans="1:10" x14ac:dyDescent="0.2">
      <c r="A219" s="132">
        <v>40463</v>
      </c>
      <c r="B219" s="129">
        <v>1104</v>
      </c>
      <c r="C219" s="129">
        <v>287.04000000000002</v>
      </c>
      <c r="D219" s="131">
        <v>986.95</v>
      </c>
      <c r="E219" s="130">
        <v>387</v>
      </c>
      <c r="F219" s="130">
        <v>125.97000000000003</v>
      </c>
      <c r="G219">
        <v>224</v>
      </c>
      <c r="H219">
        <v>8</v>
      </c>
      <c r="I219" s="128">
        <v>38.251366120218577</v>
      </c>
      <c r="J219">
        <v>244</v>
      </c>
    </row>
    <row r="220" spans="1:10" x14ac:dyDescent="0.2">
      <c r="A220" s="132">
        <v>40464</v>
      </c>
      <c r="B220" s="129">
        <v>924</v>
      </c>
      <c r="C220" s="129">
        <v>240.24</v>
      </c>
      <c r="D220" s="131">
        <v>986.89</v>
      </c>
      <c r="E220" s="130">
        <v>387</v>
      </c>
      <c r="F220" s="130">
        <v>126.35000000000002</v>
      </c>
      <c r="G220">
        <v>252</v>
      </c>
      <c r="H220">
        <v>9</v>
      </c>
      <c r="I220" s="128">
        <v>38.18181818181818</v>
      </c>
      <c r="J220">
        <v>275</v>
      </c>
    </row>
    <row r="221" spans="1:10" x14ac:dyDescent="0.2">
      <c r="A221" s="132">
        <v>40465</v>
      </c>
      <c r="B221" s="129">
        <v>898</v>
      </c>
      <c r="C221" s="129">
        <v>233.48000000000002</v>
      </c>
      <c r="D221" s="131">
        <v>986.98</v>
      </c>
      <c r="E221" s="130">
        <v>387</v>
      </c>
      <c r="F221" s="130">
        <v>126.46000000000004</v>
      </c>
      <c r="G221">
        <v>168</v>
      </c>
      <c r="H221">
        <v>6</v>
      </c>
      <c r="I221" s="128">
        <v>38.251366120218577</v>
      </c>
      <c r="J221">
        <v>183</v>
      </c>
    </row>
    <row r="222" spans="1:10" x14ac:dyDescent="0.2">
      <c r="A222" s="132">
        <v>40466</v>
      </c>
      <c r="B222" s="129">
        <v>994</v>
      </c>
      <c r="C222" s="129">
        <v>258.44</v>
      </c>
      <c r="D222" s="131">
        <v>987.02</v>
      </c>
      <c r="E222" s="130">
        <v>387</v>
      </c>
      <c r="F222" s="130">
        <v>127.88</v>
      </c>
      <c r="G222">
        <v>212</v>
      </c>
      <c r="H222">
        <v>8</v>
      </c>
      <c r="I222" s="128">
        <v>38.074712643678161</v>
      </c>
      <c r="J222">
        <v>232</v>
      </c>
    </row>
    <row r="223" spans="1:10" x14ac:dyDescent="0.2">
      <c r="A223" s="132">
        <v>40467</v>
      </c>
      <c r="B223" s="129">
        <v>866</v>
      </c>
      <c r="C223" s="129">
        <v>225.16</v>
      </c>
      <c r="D223" s="131">
        <v>986.92</v>
      </c>
      <c r="E223" s="130">
        <v>387</v>
      </c>
      <c r="F223" s="130">
        <v>129.32999999999998</v>
      </c>
      <c r="G223">
        <v>245</v>
      </c>
      <c r="H223">
        <v>7</v>
      </c>
      <c r="I223" s="128">
        <v>35.8187134502924</v>
      </c>
      <c r="J223">
        <v>285</v>
      </c>
    </row>
    <row r="224" spans="1:10" x14ac:dyDescent="0.2">
      <c r="A224" s="132">
        <v>40468</v>
      </c>
      <c r="B224" s="129">
        <v>958</v>
      </c>
      <c r="C224" s="129">
        <v>249.08</v>
      </c>
      <c r="D224" s="131">
        <v>987.35</v>
      </c>
      <c r="E224" s="130">
        <v>387</v>
      </c>
      <c r="F224" s="130">
        <v>130.84000000000003</v>
      </c>
      <c r="G224">
        <v>0</v>
      </c>
      <c r="H224" t="s">
        <v>76</v>
      </c>
      <c r="I224" s="128" t="s">
        <v>76</v>
      </c>
      <c r="J224">
        <v>0</v>
      </c>
    </row>
    <row r="225" spans="1:10" x14ac:dyDescent="0.2">
      <c r="A225" s="132">
        <v>40469</v>
      </c>
      <c r="B225" s="129">
        <v>796</v>
      </c>
      <c r="C225" s="129">
        <v>206.96</v>
      </c>
      <c r="D225" s="131">
        <v>987.24</v>
      </c>
      <c r="E225" s="130">
        <v>386</v>
      </c>
      <c r="F225" s="130">
        <v>131.25</v>
      </c>
      <c r="G225">
        <v>250</v>
      </c>
      <c r="H225">
        <v>9</v>
      </c>
      <c r="I225" s="128">
        <v>38.296568627450981</v>
      </c>
      <c r="J225">
        <v>272</v>
      </c>
    </row>
    <row r="226" spans="1:10" x14ac:dyDescent="0.2">
      <c r="A226" s="132">
        <v>40470</v>
      </c>
      <c r="B226" s="129">
        <v>884</v>
      </c>
      <c r="C226" s="129">
        <v>229.84</v>
      </c>
      <c r="D226" s="131">
        <v>987.16</v>
      </c>
      <c r="E226" s="130">
        <v>387</v>
      </c>
      <c r="F226" s="130">
        <v>130.86000000000001</v>
      </c>
      <c r="G226">
        <v>257</v>
      </c>
      <c r="H226">
        <v>9</v>
      </c>
      <c r="I226" s="128">
        <v>38.519184652278177</v>
      </c>
      <c r="J226">
        <v>278</v>
      </c>
    </row>
    <row r="227" spans="1:10" x14ac:dyDescent="0.2">
      <c r="A227" s="132">
        <v>40471</v>
      </c>
      <c r="B227" s="129">
        <v>664</v>
      </c>
      <c r="C227" s="129">
        <v>172.64000000000001</v>
      </c>
      <c r="D227" s="131">
        <v>986.98</v>
      </c>
      <c r="E227" s="130">
        <v>388</v>
      </c>
      <c r="F227" s="130">
        <v>130.59000000000003</v>
      </c>
      <c r="G227">
        <v>255</v>
      </c>
      <c r="H227">
        <v>9</v>
      </c>
      <c r="I227" s="128">
        <v>38.636363636363633</v>
      </c>
      <c r="J227">
        <v>275</v>
      </c>
    </row>
    <row r="228" spans="1:10" x14ac:dyDescent="0.2">
      <c r="A228" s="132">
        <v>40472</v>
      </c>
      <c r="B228" s="129">
        <v>872</v>
      </c>
      <c r="C228" s="129">
        <v>226.72</v>
      </c>
      <c r="D228" s="131">
        <v>986.94</v>
      </c>
      <c r="E228" s="130">
        <v>387</v>
      </c>
      <c r="F228" s="130">
        <v>130.70000000000005</v>
      </c>
      <c r="G228">
        <v>230</v>
      </c>
      <c r="H228">
        <v>8</v>
      </c>
      <c r="I228" s="128">
        <v>38.487282463186077</v>
      </c>
      <c r="J228">
        <v>249</v>
      </c>
    </row>
    <row r="229" spans="1:10" x14ac:dyDescent="0.2">
      <c r="A229" s="132">
        <v>40473</v>
      </c>
      <c r="B229" s="129">
        <v>903</v>
      </c>
      <c r="C229" s="129">
        <v>234.78</v>
      </c>
      <c r="D229" s="131">
        <v>986.7</v>
      </c>
      <c r="E229" s="130">
        <v>387</v>
      </c>
      <c r="F229" s="130">
        <v>130.62</v>
      </c>
      <c r="G229">
        <v>344</v>
      </c>
      <c r="H229">
        <v>12</v>
      </c>
      <c r="I229" s="128">
        <v>38.427167113494193</v>
      </c>
      <c r="J229">
        <v>373</v>
      </c>
    </row>
    <row r="230" spans="1:10" x14ac:dyDescent="0.2">
      <c r="A230" s="132">
        <v>40474</v>
      </c>
      <c r="B230" s="129">
        <v>914</v>
      </c>
      <c r="C230" s="129">
        <v>237.64000000000001</v>
      </c>
      <c r="D230" s="131">
        <v>986.38</v>
      </c>
      <c r="E230" s="130">
        <v>386</v>
      </c>
      <c r="F230" s="130">
        <v>130.95000000000005</v>
      </c>
      <c r="G230">
        <v>383</v>
      </c>
      <c r="H230">
        <v>13</v>
      </c>
      <c r="I230" s="128">
        <v>38.361378205128204</v>
      </c>
      <c r="J230">
        <v>416</v>
      </c>
    </row>
    <row r="231" spans="1:10" x14ac:dyDescent="0.2">
      <c r="A231" s="132">
        <v>40475</v>
      </c>
      <c r="B231" s="129">
        <v>1901</v>
      </c>
      <c r="C231" s="129">
        <v>494.26</v>
      </c>
      <c r="D231" s="131">
        <v>987.25</v>
      </c>
      <c r="E231" s="130">
        <v>385</v>
      </c>
      <c r="F231" s="130">
        <v>130.72000000000003</v>
      </c>
      <c r="G231">
        <v>0</v>
      </c>
      <c r="H231" t="s">
        <v>76</v>
      </c>
      <c r="I231" s="128" t="s">
        <v>76</v>
      </c>
      <c r="J231">
        <v>0</v>
      </c>
    </row>
    <row r="232" spans="1:10" x14ac:dyDescent="0.2">
      <c r="A232" s="132">
        <v>40476</v>
      </c>
      <c r="B232" s="129">
        <v>2826</v>
      </c>
      <c r="C232" s="129">
        <v>734.76</v>
      </c>
      <c r="D232" s="131">
        <v>987.84</v>
      </c>
      <c r="E232" s="130">
        <v>387</v>
      </c>
      <c r="F232" s="130">
        <v>130.76999999999998</v>
      </c>
      <c r="G232">
        <v>367</v>
      </c>
      <c r="H232">
        <v>12</v>
      </c>
      <c r="I232" s="128">
        <v>38.324979114452795</v>
      </c>
      <c r="J232">
        <v>399</v>
      </c>
    </row>
    <row r="233" spans="1:10" x14ac:dyDescent="0.2">
      <c r="A233" s="132">
        <v>40477</v>
      </c>
      <c r="B233" s="129">
        <v>3042</v>
      </c>
      <c r="C233" s="129">
        <v>790.92000000000007</v>
      </c>
      <c r="D233" s="131">
        <v>988.04</v>
      </c>
      <c r="E233" s="130">
        <v>387</v>
      </c>
      <c r="F233" s="130">
        <v>131.13</v>
      </c>
      <c r="G233">
        <v>624</v>
      </c>
      <c r="H233">
        <v>21</v>
      </c>
      <c r="I233" s="128">
        <v>38.404726735598224</v>
      </c>
      <c r="J233">
        <v>677</v>
      </c>
    </row>
    <row r="234" spans="1:10" x14ac:dyDescent="0.2">
      <c r="A234" s="132">
        <v>40478</v>
      </c>
      <c r="B234" s="129">
        <v>2693</v>
      </c>
      <c r="C234" s="129">
        <v>700.18000000000006</v>
      </c>
      <c r="D234" s="131">
        <v>988.72</v>
      </c>
      <c r="E234" s="130">
        <v>387</v>
      </c>
      <c r="F234" s="130">
        <v>131.92999999999995</v>
      </c>
      <c r="G234">
        <v>285</v>
      </c>
      <c r="H234">
        <v>10</v>
      </c>
      <c r="I234" s="128">
        <v>38.555194805194809</v>
      </c>
      <c r="J234">
        <v>308</v>
      </c>
    </row>
    <row r="235" spans="1:10" x14ac:dyDescent="0.2">
      <c r="A235" s="132">
        <v>40479</v>
      </c>
      <c r="B235" s="129">
        <v>2431</v>
      </c>
      <c r="C235" s="129">
        <v>632.06000000000006</v>
      </c>
      <c r="D235" s="131">
        <v>989.15</v>
      </c>
      <c r="E235" s="130">
        <v>388</v>
      </c>
      <c r="F235" s="130">
        <v>130.89999999999998</v>
      </c>
      <c r="G235">
        <v>359</v>
      </c>
      <c r="H235">
        <v>12</v>
      </c>
      <c r="I235" s="128">
        <v>38.552405498281786</v>
      </c>
      <c r="J235">
        <v>388</v>
      </c>
    </row>
    <row r="236" spans="1:10" x14ac:dyDescent="0.2">
      <c r="A236" s="132">
        <v>40480</v>
      </c>
      <c r="B236" s="129">
        <v>2416</v>
      </c>
      <c r="C236" s="129">
        <v>628.16</v>
      </c>
      <c r="D236" s="131">
        <v>989.36</v>
      </c>
      <c r="E236" s="130">
        <v>389</v>
      </c>
      <c r="F236" s="130">
        <v>130.85000000000002</v>
      </c>
      <c r="G236">
        <v>425</v>
      </c>
      <c r="H236">
        <v>13</v>
      </c>
      <c r="I236" s="128">
        <v>35.487641950567799</v>
      </c>
      <c r="J236">
        <v>499</v>
      </c>
    </row>
    <row r="237" spans="1:10" x14ac:dyDescent="0.2">
      <c r="A237" s="132">
        <v>40481</v>
      </c>
      <c r="B237" s="129">
        <v>2434</v>
      </c>
      <c r="C237" s="129">
        <v>632.84</v>
      </c>
      <c r="D237" s="131">
        <v>989.65</v>
      </c>
      <c r="E237" s="130">
        <v>388</v>
      </c>
      <c r="F237" s="130">
        <v>130.42000000000002</v>
      </c>
      <c r="G237">
        <v>437</v>
      </c>
      <c r="H237">
        <v>15</v>
      </c>
      <c r="I237" s="128">
        <v>38.414205344585092</v>
      </c>
      <c r="J237">
        <v>474</v>
      </c>
    </row>
    <row r="238" spans="1:10" x14ac:dyDescent="0.2">
      <c r="A238" s="132">
        <v>40482</v>
      </c>
      <c r="B238" s="129">
        <v>2983</v>
      </c>
      <c r="C238" s="129">
        <v>775.58</v>
      </c>
      <c r="D238" s="131">
        <v>991.01</v>
      </c>
      <c r="E238" s="130">
        <v>389</v>
      </c>
      <c r="F238" s="130">
        <v>130.22999999999996</v>
      </c>
      <c r="G238">
        <v>0</v>
      </c>
      <c r="H238" t="s">
        <v>76</v>
      </c>
      <c r="I238" s="128" t="s">
        <v>76</v>
      </c>
      <c r="J238">
        <v>0</v>
      </c>
    </row>
    <row r="239" spans="1:10" x14ac:dyDescent="0.2">
      <c r="A239" s="132">
        <v>40483</v>
      </c>
      <c r="B239" s="129">
        <v>4692</v>
      </c>
      <c r="C239" s="129">
        <v>1219.92</v>
      </c>
      <c r="D239" s="131">
        <v>992.36</v>
      </c>
      <c r="E239" s="130">
        <v>391</v>
      </c>
      <c r="F239" s="130">
        <v>130.85000000000002</v>
      </c>
      <c r="G239">
        <v>402</v>
      </c>
      <c r="H239">
        <v>14</v>
      </c>
      <c r="I239" s="128">
        <v>38.773148148148145</v>
      </c>
      <c r="J239">
        <v>432</v>
      </c>
    </row>
    <row r="240" spans="1:10" x14ac:dyDescent="0.2">
      <c r="A240" s="132">
        <v>40484</v>
      </c>
      <c r="B240" s="129">
        <v>7298</v>
      </c>
      <c r="C240" s="129">
        <v>1897.48</v>
      </c>
      <c r="D240" s="131">
        <v>994.79</v>
      </c>
      <c r="E240" s="130">
        <v>393</v>
      </c>
      <c r="F240" s="130">
        <v>130.57000000000005</v>
      </c>
      <c r="G240">
        <v>449</v>
      </c>
      <c r="H240">
        <v>15</v>
      </c>
      <c r="I240" s="128">
        <v>38.813969571230977</v>
      </c>
      <c r="J240">
        <v>482</v>
      </c>
    </row>
    <row r="241" spans="1:10" x14ac:dyDescent="0.2">
      <c r="A241" s="132">
        <v>40485</v>
      </c>
      <c r="B241" s="129">
        <v>4671</v>
      </c>
      <c r="C241" s="129">
        <v>1214.46</v>
      </c>
      <c r="D241" s="131">
        <v>995.32</v>
      </c>
      <c r="E241" s="130">
        <v>394</v>
      </c>
      <c r="F241" s="130">
        <v>130.19999999999993</v>
      </c>
      <c r="G241">
        <v>838</v>
      </c>
      <c r="H241">
        <v>16</v>
      </c>
      <c r="I241" s="128">
        <v>38.454478707782677</v>
      </c>
      <c r="J241">
        <v>908</v>
      </c>
    </row>
    <row r="242" spans="1:10" x14ac:dyDescent="0.2">
      <c r="A242" s="132">
        <v>40486</v>
      </c>
      <c r="B242" s="129">
        <v>3743</v>
      </c>
      <c r="C242" s="129">
        <v>973.18000000000006</v>
      </c>
      <c r="D242" s="131">
        <v>995.42</v>
      </c>
      <c r="E242" s="130">
        <v>393</v>
      </c>
      <c r="F242" s="130">
        <v>128.94999999999993</v>
      </c>
      <c r="G242">
        <v>839</v>
      </c>
      <c r="H242">
        <v>16</v>
      </c>
      <c r="I242" s="128">
        <v>38.247629467541941</v>
      </c>
      <c r="J242">
        <v>914</v>
      </c>
    </row>
    <row r="243" spans="1:10" x14ac:dyDescent="0.2">
      <c r="A243" s="132">
        <v>40487</v>
      </c>
      <c r="B243" s="129">
        <v>3252</v>
      </c>
      <c r="C243" s="129">
        <v>845.52</v>
      </c>
      <c r="D243" s="131">
        <v>995.21</v>
      </c>
      <c r="E243" s="130">
        <v>393</v>
      </c>
      <c r="F243" s="130">
        <v>128.94000000000005</v>
      </c>
      <c r="G243">
        <v>891</v>
      </c>
      <c r="H243">
        <v>16</v>
      </c>
      <c r="I243" s="128">
        <v>38.471502590673573</v>
      </c>
      <c r="J243">
        <v>965</v>
      </c>
    </row>
    <row r="244" spans="1:10" x14ac:dyDescent="0.2">
      <c r="A244" s="132">
        <v>40488</v>
      </c>
      <c r="B244" s="129">
        <v>3196</v>
      </c>
      <c r="C244" s="129">
        <v>830.96</v>
      </c>
      <c r="D244" s="131">
        <v>994.96</v>
      </c>
      <c r="E244" s="130">
        <v>394</v>
      </c>
      <c r="F244" s="130">
        <v>129.49999999999994</v>
      </c>
      <c r="G244">
        <v>905</v>
      </c>
      <c r="H244">
        <v>16</v>
      </c>
      <c r="I244" s="128">
        <v>38.556578050443079</v>
      </c>
      <c r="J244">
        <v>978</v>
      </c>
    </row>
    <row r="245" spans="1:10" x14ac:dyDescent="0.2">
      <c r="A245" s="132">
        <v>40489</v>
      </c>
      <c r="B245" s="129">
        <v>4781</v>
      </c>
      <c r="C245" s="129">
        <v>1243.06</v>
      </c>
      <c r="D245" s="131">
        <v>997.08</v>
      </c>
      <c r="E245" s="130">
        <v>393</v>
      </c>
      <c r="F245" s="130">
        <v>128.84000000000003</v>
      </c>
      <c r="G245">
        <v>0</v>
      </c>
      <c r="H245" t="s">
        <v>76</v>
      </c>
      <c r="I245" s="128" t="s">
        <v>76</v>
      </c>
      <c r="J245">
        <v>0</v>
      </c>
    </row>
    <row r="246" spans="1:10" x14ac:dyDescent="0.2">
      <c r="A246" s="132">
        <v>40490</v>
      </c>
      <c r="B246" s="129">
        <v>3952</v>
      </c>
      <c r="C246" s="129">
        <v>1027.52</v>
      </c>
      <c r="D246" s="131">
        <v>996.8</v>
      </c>
      <c r="E246" s="130">
        <v>395</v>
      </c>
      <c r="F246" s="130">
        <v>128.59999999999997</v>
      </c>
      <c r="G246">
        <v>1075</v>
      </c>
      <c r="H246">
        <v>16</v>
      </c>
      <c r="I246" s="128">
        <v>37.60845228099636</v>
      </c>
      <c r="J246">
        <v>1191</v>
      </c>
    </row>
    <row r="247" spans="1:10" x14ac:dyDescent="0.2">
      <c r="A247" s="132">
        <v>40491</v>
      </c>
      <c r="B247" s="129">
        <v>3504</v>
      </c>
      <c r="C247" s="129">
        <v>911.04000000000008</v>
      </c>
      <c r="D247" s="131">
        <v>996.08</v>
      </c>
      <c r="E247" s="130">
        <v>395</v>
      </c>
      <c r="F247" s="130">
        <v>129.58000000000004</v>
      </c>
      <c r="G247">
        <v>1238</v>
      </c>
      <c r="H247">
        <v>22</v>
      </c>
      <c r="I247" s="128">
        <v>38.668165917041478</v>
      </c>
      <c r="J247">
        <v>1334</v>
      </c>
    </row>
    <row r="248" spans="1:10" x14ac:dyDescent="0.2">
      <c r="A248" s="132">
        <v>40492</v>
      </c>
      <c r="B248" s="129">
        <v>3212</v>
      </c>
      <c r="C248" s="129">
        <v>835.12</v>
      </c>
      <c r="D248" s="131">
        <v>995.23</v>
      </c>
      <c r="E248" s="130">
        <v>395</v>
      </c>
      <c r="F248" s="130">
        <v>130.80999999999995</v>
      </c>
      <c r="G248">
        <v>1238</v>
      </c>
      <c r="H248">
        <v>22</v>
      </c>
      <c r="I248" s="128">
        <v>38.726226226226224</v>
      </c>
      <c r="J248">
        <v>1332</v>
      </c>
    </row>
    <row r="249" spans="1:10" x14ac:dyDescent="0.2">
      <c r="A249" s="132">
        <v>40493</v>
      </c>
      <c r="B249" s="129">
        <v>3037</v>
      </c>
      <c r="C249" s="129">
        <v>789.62</v>
      </c>
      <c r="D249" s="131">
        <v>994.3</v>
      </c>
      <c r="E249" s="130">
        <v>394</v>
      </c>
      <c r="F249" s="130">
        <v>130.61000000000001</v>
      </c>
      <c r="G249">
        <v>1238</v>
      </c>
      <c r="H249">
        <v>22</v>
      </c>
      <c r="I249" s="128">
        <v>38.610279441117761</v>
      </c>
      <c r="J249">
        <v>1336</v>
      </c>
    </row>
    <row r="250" spans="1:10" x14ac:dyDescent="0.2">
      <c r="A250" s="132">
        <v>40494</v>
      </c>
      <c r="B250" s="129">
        <v>2891</v>
      </c>
      <c r="C250" s="129">
        <v>751.66000000000008</v>
      </c>
      <c r="D250" s="131">
        <v>993.3</v>
      </c>
      <c r="E250" s="130">
        <v>394</v>
      </c>
      <c r="F250" s="130">
        <v>130.81000000000006</v>
      </c>
      <c r="G250">
        <v>1238</v>
      </c>
      <c r="H250">
        <v>22</v>
      </c>
      <c r="I250" s="128">
        <v>38.610279441117761</v>
      </c>
      <c r="J250">
        <v>1336</v>
      </c>
    </row>
    <row r="251" spans="1:10" x14ac:dyDescent="0.2">
      <c r="A251" s="132">
        <v>40495</v>
      </c>
      <c r="B251" s="129">
        <v>2682</v>
      </c>
      <c r="C251" s="129">
        <v>697.32</v>
      </c>
      <c r="D251" s="131">
        <v>992.19</v>
      </c>
      <c r="E251" s="130">
        <v>393</v>
      </c>
      <c r="F251" s="130">
        <v>130.85000000000002</v>
      </c>
      <c r="G251">
        <v>1238</v>
      </c>
      <c r="H251">
        <v>22</v>
      </c>
      <c r="I251" s="128">
        <v>38.523773960667164</v>
      </c>
      <c r="J251">
        <v>1339</v>
      </c>
    </row>
    <row r="252" spans="1:10" x14ac:dyDescent="0.2">
      <c r="A252" s="132">
        <v>40496</v>
      </c>
      <c r="B252" s="129">
        <v>2945</v>
      </c>
      <c r="C252" s="129">
        <v>765.7</v>
      </c>
      <c r="D252" s="131">
        <v>993.51</v>
      </c>
      <c r="E252" s="130">
        <v>392</v>
      </c>
      <c r="F252" s="130">
        <v>130.87</v>
      </c>
      <c r="G252">
        <v>0</v>
      </c>
      <c r="H252" t="s">
        <v>76</v>
      </c>
      <c r="I252" s="128" t="s">
        <v>76</v>
      </c>
      <c r="J252">
        <v>0</v>
      </c>
    </row>
    <row r="253" spans="1:10" x14ac:dyDescent="0.2">
      <c r="A253" s="132">
        <v>40497</v>
      </c>
      <c r="B253" s="129">
        <v>3274</v>
      </c>
      <c r="C253" s="129">
        <v>851.24</v>
      </c>
      <c r="D253" s="131">
        <v>992.67</v>
      </c>
      <c r="E253" s="130">
        <v>393</v>
      </c>
      <c r="F253" s="130">
        <v>130.96000000000004</v>
      </c>
      <c r="G253">
        <v>1238</v>
      </c>
      <c r="H253">
        <v>22</v>
      </c>
      <c r="I253" s="128">
        <v>38.523773960667164</v>
      </c>
      <c r="J253">
        <v>1339</v>
      </c>
    </row>
    <row r="254" spans="1:10" x14ac:dyDescent="0.2">
      <c r="A254" s="132">
        <v>40498</v>
      </c>
      <c r="B254" s="129">
        <v>4575</v>
      </c>
      <c r="C254" s="129">
        <v>1189.5</v>
      </c>
      <c r="D254" s="131">
        <v>993.69</v>
      </c>
      <c r="E254" s="130">
        <v>392</v>
      </c>
      <c r="F254" s="130">
        <v>131.52999999999997</v>
      </c>
      <c r="G254">
        <v>539</v>
      </c>
      <c r="H254">
        <v>7</v>
      </c>
      <c r="I254" s="128">
        <v>37.430555555555557</v>
      </c>
      <c r="J254">
        <v>600</v>
      </c>
    </row>
    <row r="255" spans="1:10" x14ac:dyDescent="0.2">
      <c r="A255" s="132">
        <v>40499</v>
      </c>
      <c r="B255" s="129">
        <v>5649</v>
      </c>
      <c r="C255" s="129">
        <v>1468.74</v>
      </c>
      <c r="D255" s="131">
        <v>995.49</v>
      </c>
      <c r="E255" s="130">
        <v>395</v>
      </c>
      <c r="F255" s="130">
        <v>129.59000000000003</v>
      </c>
      <c r="G255">
        <v>387</v>
      </c>
      <c r="H255">
        <v>7</v>
      </c>
      <c r="I255" s="128">
        <v>38.576555023923447</v>
      </c>
      <c r="J255">
        <v>418</v>
      </c>
    </row>
    <row r="256" spans="1:10" x14ac:dyDescent="0.2">
      <c r="A256" s="132">
        <v>40500</v>
      </c>
      <c r="B256" s="129">
        <v>6158</v>
      </c>
      <c r="C256" s="129">
        <v>1601.0800000000002</v>
      </c>
      <c r="D256" s="131">
        <v>995.93</v>
      </c>
      <c r="E256" s="130">
        <v>396</v>
      </c>
      <c r="F256" s="130">
        <v>130.84000000000003</v>
      </c>
      <c r="G256">
        <v>1240</v>
      </c>
      <c r="H256">
        <v>24</v>
      </c>
      <c r="I256" s="128">
        <v>38.614848031888393</v>
      </c>
      <c r="J256">
        <v>1338</v>
      </c>
    </row>
    <row r="257" spans="1:10" x14ac:dyDescent="0.2">
      <c r="A257" s="132">
        <v>40501</v>
      </c>
      <c r="B257" s="129">
        <v>5140</v>
      </c>
      <c r="C257" s="129">
        <v>1336.4</v>
      </c>
      <c r="D257" s="131">
        <v>995.93</v>
      </c>
      <c r="E257" s="130">
        <v>395</v>
      </c>
      <c r="F257" s="130">
        <v>131.41999999999996</v>
      </c>
      <c r="G257">
        <v>1240</v>
      </c>
      <c r="H257">
        <v>24</v>
      </c>
      <c r="I257" s="128">
        <v>38.528461347253291</v>
      </c>
      <c r="J257">
        <v>1341</v>
      </c>
    </row>
    <row r="258" spans="1:10" x14ac:dyDescent="0.2">
      <c r="A258" s="132">
        <v>40502</v>
      </c>
      <c r="B258" s="129">
        <v>4443</v>
      </c>
      <c r="C258" s="129">
        <v>1155.18</v>
      </c>
      <c r="D258" s="131">
        <v>995.48</v>
      </c>
      <c r="E258" s="130">
        <v>394</v>
      </c>
      <c r="F258" s="130">
        <v>130.25</v>
      </c>
      <c r="G258">
        <v>1240</v>
      </c>
      <c r="H258">
        <v>24</v>
      </c>
      <c r="I258" s="128">
        <v>38.385339276869736</v>
      </c>
      <c r="J258">
        <v>1346</v>
      </c>
    </row>
    <row r="259" spans="1:10" x14ac:dyDescent="0.2">
      <c r="A259" s="132">
        <v>40503</v>
      </c>
      <c r="B259" s="129">
        <v>3774</v>
      </c>
      <c r="C259" s="129">
        <v>981.24</v>
      </c>
      <c r="D259" s="131">
        <v>994.95</v>
      </c>
      <c r="E259" s="130">
        <v>393</v>
      </c>
      <c r="F259" s="130">
        <v>130.82000000000005</v>
      </c>
      <c r="G259">
        <v>1258</v>
      </c>
      <c r="H259">
        <v>24</v>
      </c>
      <c r="I259" s="128">
        <v>38.428641251221897</v>
      </c>
      <c r="J259">
        <v>1364</v>
      </c>
    </row>
    <row r="260" spans="1:10" x14ac:dyDescent="0.2">
      <c r="A260" s="132">
        <v>40504</v>
      </c>
      <c r="B260" s="129">
        <v>3593</v>
      </c>
      <c r="C260" s="129">
        <v>934.18000000000006</v>
      </c>
      <c r="D260" s="131">
        <v>994.25</v>
      </c>
      <c r="E260" s="130">
        <v>395</v>
      </c>
      <c r="F260" s="130">
        <v>130.85000000000002</v>
      </c>
      <c r="G260">
        <v>1240</v>
      </c>
      <c r="H260">
        <v>24</v>
      </c>
      <c r="I260" s="128">
        <v>38.528461347253291</v>
      </c>
      <c r="J260">
        <v>1341</v>
      </c>
    </row>
    <row r="261" spans="1:10" x14ac:dyDescent="0.2">
      <c r="A261" s="132">
        <v>40505</v>
      </c>
      <c r="B261" s="129">
        <v>3101</v>
      </c>
      <c r="C261" s="129">
        <v>806.26</v>
      </c>
      <c r="D261" s="131">
        <v>993.3</v>
      </c>
      <c r="E261" s="130">
        <v>394</v>
      </c>
      <c r="F261" s="130">
        <v>130.90999999999997</v>
      </c>
      <c r="G261">
        <v>1258</v>
      </c>
      <c r="H261">
        <v>24</v>
      </c>
      <c r="I261" s="128">
        <v>38.541666666666664</v>
      </c>
      <c r="J261">
        <v>1360</v>
      </c>
    </row>
    <row r="262" spans="1:10" x14ac:dyDescent="0.2">
      <c r="A262" s="132">
        <v>40506</v>
      </c>
      <c r="B262" s="129">
        <v>2654</v>
      </c>
      <c r="C262" s="129">
        <v>690.04000000000008</v>
      </c>
      <c r="D262" s="131">
        <v>992.14</v>
      </c>
      <c r="E262" s="130">
        <v>394</v>
      </c>
      <c r="F262" s="130">
        <v>130.67999999999995</v>
      </c>
      <c r="G262">
        <v>1258</v>
      </c>
      <c r="H262">
        <v>24</v>
      </c>
      <c r="I262" s="128">
        <v>38.541666666666664</v>
      </c>
      <c r="J262">
        <v>1360</v>
      </c>
    </row>
    <row r="263" spans="1:10" x14ac:dyDescent="0.2">
      <c r="A263" s="132">
        <v>40507</v>
      </c>
      <c r="B263" s="129">
        <v>2524</v>
      </c>
      <c r="C263" s="129">
        <v>656.24</v>
      </c>
      <c r="D263" s="131">
        <v>990.91</v>
      </c>
      <c r="E263" s="130">
        <v>392</v>
      </c>
      <c r="F263" s="130">
        <v>130.83000000000004</v>
      </c>
      <c r="G263">
        <v>1258</v>
      </c>
      <c r="H263">
        <v>24</v>
      </c>
      <c r="I263" s="128">
        <v>38.3443062667642</v>
      </c>
      <c r="J263">
        <v>1367</v>
      </c>
    </row>
    <row r="264" spans="1:10" x14ac:dyDescent="0.2">
      <c r="A264" s="132">
        <v>40508</v>
      </c>
      <c r="B264" s="129">
        <v>2887</v>
      </c>
      <c r="C264" s="129">
        <v>750.62</v>
      </c>
      <c r="D264" s="131">
        <v>989.83</v>
      </c>
      <c r="E264" s="130">
        <v>389</v>
      </c>
      <c r="F264" s="130">
        <v>130.84000000000003</v>
      </c>
      <c r="G264">
        <v>1258</v>
      </c>
      <c r="H264">
        <v>24</v>
      </c>
      <c r="I264" s="128">
        <v>38.093507751937985</v>
      </c>
      <c r="J264">
        <v>1376</v>
      </c>
    </row>
    <row r="265" spans="1:10" x14ac:dyDescent="0.2">
      <c r="A265" s="132">
        <v>40509</v>
      </c>
      <c r="B265" s="129">
        <v>2517</v>
      </c>
      <c r="C265" s="129">
        <v>654.42000000000007</v>
      </c>
      <c r="D265" s="131">
        <v>988.57</v>
      </c>
      <c r="E265" s="130">
        <v>390</v>
      </c>
      <c r="F265" s="130">
        <v>130.83000000000004</v>
      </c>
      <c r="G265">
        <v>1258</v>
      </c>
      <c r="H265">
        <v>24</v>
      </c>
      <c r="I265" s="128">
        <v>38.176741927652344</v>
      </c>
      <c r="J265">
        <v>1373</v>
      </c>
    </row>
    <row r="266" spans="1:10" x14ac:dyDescent="0.2">
      <c r="A266" s="132">
        <v>40510</v>
      </c>
      <c r="B266" s="129">
        <v>2296</v>
      </c>
      <c r="C266" s="129">
        <v>596.96</v>
      </c>
      <c r="D266" s="131">
        <v>989.62</v>
      </c>
      <c r="E266" s="130">
        <v>389</v>
      </c>
      <c r="F266" s="130">
        <v>130.88</v>
      </c>
      <c r="G266">
        <v>0</v>
      </c>
      <c r="H266" t="s">
        <v>76</v>
      </c>
      <c r="I266" s="128" t="s">
        <v>76</v>
      </c>
      <c r="J266">
        <v>0</v>
      </c>
    </row>
    <row r="267" spans="1:10" x14ac:dyDescent="0.2">
      <c r="A267" s="132">
        <v>40511</v>
      </c>
      <c r="B267" s="129">
        <v>2289</v>
      </c>
      <c r="C267" s="129">
        <v>595.14</v>
      </c>
      <c r="D267" s="131">
        <v>988.26</v>
      </c>
      <c r="E267" s="130">
        <v>390</v>
      </c>
      <c r="F267" s="130">
        <v>130.86000000000001</v>
      </c>
      <c r="G267">
        <v>1258</v>
      </c>
      <c r="H267">
        <v>24</v>
      </c>
      <c r="I267" s="128">
        <v>38.176741927652344</v>
      </c>
      <c r="J267">
        <v>1373</v>
      </c>
    </row>
    <row r="268" spans="1:10" x14ac:dyDescent="0.2">
      <c r="A268" s="132">
        <v>40512</v>
      </c>
      <c r="B268" s="129">
        <v>3044</v>
      </c>
      <c r="C268" s="129">
        <v>791.44</v>
      </c>
      <c r="D268" s="131">
        <v>987.23</v>
      </c>
      <c r="E268" s="130">
        <v>388</v>
      </c>
      <c r="F268" s="130">
        <v>130.78000000000003</v>
      </c>
      <c r="G268">
        <v>1258</v>
      </c>
      <c r="H268">
        <v>24</v>
      </c>
      <c r="I268" s="128">
        <v>37.983091787439612</v>
      </c>
      <c r="J268">
        <v>1380</v>
      </c>
    </row>
    <row r="269" spans="1:10" x14ac:dyDescent="0.2">
      <c r="A269" s="132">
        <v>40513</v>
      </c>
      <c r="B269" s="129">
        <v>3464</v>
      </c>
      <c r="C269" s="129">
        <v>900.64</v>
      </c>
      <c r="D269" s="131">
        <v>986.38</v>
      </c>
      <c r="E269" s="130">
        <v>387</v>
      </c>
      <c r="F269" s="130">
        <v>131.01999999999998</v>
      </c>
      <c r="G269">
        <v>1258</v>
      </c>
      <c r="H269">
        <v>24</v>
      </c>
      <c r="I269" s="128">
        <v>37.900698963605684</v>
      </c>
      <c r="J269">
        <v>1383</v>
      </c>
    </row>
    <row r="270" spans="1:10" x14ac:dyDescent="0.2">
      <c r="A270" s="132">
        <v>40514</v>
      </c>
      <c r="B270" s="129">
        <v>3078</v>
      </c>
      <c r="C270" s="129">
        <v>800.28</v>
      </c>
      <c r="D270" s="131">
        <v>985.35</v>
      </c>
      <c r="E270" s="130">
        <v>387</v>
      </c>
      <c r="F270" s="130">
        <v>131.07000000000005</v>
      </c>
      <c r="G270">
        <v>1116</v>
      </c>
      <c r="H270">
        <v>16</v>
      </c>
      <c r="I270" s="128">
        <v>33.622559652928416</v>
      </c>
      <c r="J270">
        <v>1383</v>
      </c>
    </row>
    <row r="271" spans="1:10" x14ac:dyDescent="0.2">
      <c r="A271" s="132">
        <v>40515</v>
      </c>
      <c r="B271" s="129">
        <v>2872</v>
      </c>
      <c r="C271" s="129">
        <v>746.72</v>
      </c>
      <c r="D271" s="131">
        <v>984.21</v>
      </c>
      <c r="E271" s="130">
        <v>384</v>
      </c>
      <c r="F271" s="130">
        <v>129.70000000000005</v>
      </c>
      <c r="G271">
        <v>1258</v>
      </c>
      <c r="H271">
        <v>24</v>
      </c>
      <c r="I271" s="128">
        <v>37.601626016260163</v>
      </c>
      <c r="J271">
        <v>1394</v>
      </c>
    </row>
    <row r="272" spans="1:10" x14ac:dyDescent="0.2">
      <c r="A272" s="132">
        <v>40516</v>
      </c>
      <c r="B272" s="129">
        <v>2755</v>
      </c>
      <c r="C272" s="129">
        <v>716.30000000000007</v>
      </c>
      <c r="D272" s="131">
        <v>982.99</v>
      </c>
      <c r="E272" s="130">
        <v>382</v>
      </c>
      <c r="F272" s="130">
        <v>128.57000000000005</v>
      </c>
      <c r="G272">
        <v>1258</v>
      </c>
      <c r="H272">
        <v>24</v>
      </c>
      <c r="I272" s="128">
        <v>37.387066096053253</v>
      </c>
      <c r="J272">
        <v>1402</v>
      </c>
    </row>
    <row r="273" spans="1:10" x14ac:dyDescent="0.2">
      <c r="A273" s="132">
        <v>40517</v>
      </c>
      <c r="B273" s="129">
        <v>2490</v>
      </c>
      <c r="C273" s="129">
        <v>647.4</v>
      </c>
      <c r="D273" s="131">
        <v>981.63</v>
      </c>
      <c r="E273" s="130">
        <v>381</v>
      </c>
      <c r="F273" s="130">
        <v>127.81000000000006</v>
      </c>
      <c r="G273">
        <v>1258</v>
      </c>
      <c r="H273">
        <v>24</v>
      </c>
      <c r="I273" s="128">
        <v>37.227746212121211</v>
      </c>
      <c r="J273">
        <v>1408</v>
      </c>
    </row>
    <row r="274" spans="1:10" x14ac:dyDescent="0.2">
      <c r="A274" s="132">
        <v>40518</v>
      </c>
      <c r="B274" s="129">
        <v>2389</v>
      </c>
      <c r="C274" s="129">
        <v>621.14</v>
      </c>
      <c r="D274" s="131">
        <v>980.22</v>
      </c>
      <c r="E274" s="130">
        <v>380</v>
      </c>
      <c r="F274" s="130">
        <v>127.07</v>
      </c>
      <c r="G274">
        <v>1258</v>
      </c>
      <c r="H274">
        <v>24</v>
      </c>
      <c r="I274" s="128">
        <v>37.122285174693111</v>
      </c>
      <c r="J274">
        <v>1412</v>
      </c>
    </row>
    <row r="275" spans="1:10" x14ac:dyDescent="0.2">
      <c r="A275" s="132">
        <v>40519</v>
      </c>
      <c r="B275" s="129">
        <v>2310</v>
      </c>
      <c r="C275" s="129">
        <v>600.6</v>
      </c>
      <c r="D275" s="131">
        <v>978.75</v>
      </c>
      <c r="E275" s="130">
        <v>378</v>
      </c>
      <c r="F275" s="130">
        <v>126.50999999999993</v>
      </c>
      <c r="G275">
        <v>1258</v>
      </c>
      <c r="H275">
        <v>24</v>
      </c>
      <c r="I275" s="128">
        <v>36.939159032182289</v>
      </c>
      <c r="J275">
        <v>1419</v>
      </c>
    </row>
    <row r="276" spans="1:10" x14ac:dyDescent="0.2">
      <c r="A276" s="132">
        <v>40520</v>
      </c>
      <c r="B276" s="129">
        <v>3067</v>
      </c>
      <c r="C276" s="129">
        <v>797.42000000000007</v>
      </c>
      <c r="D276" s="131">
        <v>977.63</v>
      </c>
      <c r="E276" s="130">
        <v>377</v>
      </c>
      <c r="F276" s="130">
        <v>126.59999999999997</v>
      </c>
      <c r="G276">
        <v>1258</v>
      </c>
      <c r="H276">
        <v>24</v>
      </c>
      <c r="I276" s="128">
        <v>37.017419962335218</v>
      </c>
      <c r="J276">
        <v>1416</v>
      </c>
    </row>
    <row r="277" spans="1:10" x14ac:dyDescent="0.2">
      <c r="A277" s="132">
        <v>40521</v>
      </c>
      <c r="B277" s="129">
        <v>5884</v>
      </c>
      <c r="C277" s="129">
        <v>1529.8400000000001</v>
      </c>
      <c r="D277" s="131">
        <v>977.81</v>
      </c>
      <c r="E277" s="130">
        <v>376</v>
      </c>
      <c r="F277" s="130">
        <v>126.15000000000003</v>
      </c>
      <c r="G277">
        <v>1258</v>
      </c>
      <c r="H277">
        <v>24</v>
      </c>
      <c r="I277" s="128">
        <v>36.732071945807057</v>
      </c>
      <c r="J277">
        <v>1427</v>
      </c>
    </row>
    <row r="278" spans="1:10" x14ac:dyDescent="0.2">
      <c r="A278" s="132">
        <v>40522</v>
      </c>
      <c r="B278" s="129">
        <v>6710</v>
      </c>
      <c r="C278" s="129">
        <v>1744.6000000000001</v>
      </c>
      <c r="D278" s="131">
        <v>978.29</v>
      </c>
      <c r="E278" s="130">
        <v>379</v>
      </c>
      <c r="F278" s="130">
        <v>123.80999999999995</v>
      </c>
      <c r="G278">
        <v>1258</v>
      </c>
      <c r="H278">
        <v>24</v>
      </c>
      <c r="I278" s="128">
        <v>36.913145539906104</v>
      </c>
      <c r="J278">
        <v>1420</v>
      </c>
    </row>
    <row r="279" spans="1:10" x14ac:dyDescent="0.2">
      <c r="A279" s="132">
        <v>40523</v>
      </c>
      <c r="B279" s="129">
        <v>6679</v>
      </c>
      <c r="C279" s="129">
        <v>1736.54</v>
      </c>
      <c r="D279" s="131">
        <v>978.63</v>
      </c>
      <c r="E279" s="130">
        <v>377</v>
      </c>
      <c r="F279" s="130">
        <v>124.69999999999999</v>
      </c>
      <c r="G279">
        <v>1258</v>
      </c>
      <c r="H279">
        <v>24</v>
      </c>
      <c r="I279" s="128">
        <v>36.783625730994153</v>
      </c>
      <c r="J279">
        <v>1425</v>
      </c>
    </row>
    <row r="280" spans="1:10" x14ac:dyDescent="0.2">
      <c r="A280" s="132">
        <v>40524</v>
      </c>
      <c r="B280" s="129">
        <v>14339</v>
      </c>
      <c r="C280" s="129">
        <v>3728.1400000000003</v>
      </c>
      <c r="D280" s="131">
        <v>982.2</v>
      </c>
      <c r="E280" s="130">
        <v>377</v>
      </c>
      <c r="F280" s="130">
        <v>123.99000000000007</v>
      </c>
      <c r="G280">
        <v>0</v>
      </c>
      <c r="H280">
        <v>0</v>
      </c>
      <c r="I280" s="128">
        <v>0</v>
      </c>
      <c r="J280">
        <v>1630</v>
      </c>
    </row>
    <row r="281" spans="1:10" x14ac:dyDescent="0.2">
      <c r="A281" s="132">
        <v>40525</v>
      </c>
      <c r="B281" s="129">
        <v>17929</v>
      </c>
      <c r="C281" s="129">
        <v>4661.54</v>
      </c>
      <c r="D281" s="131">
        <v>987.24</v>
      </c>
      <c r="E281" s="130">
        <v>380</v>
      </c>
      <c r="F281" s="130">
        <v>121.86999999999995</v>
      </c>
      <c r="G281">
        <v>1258</v>
      </c>
      <c r="H281">
        <v>24</v>
      </c>
      <c r="I281" s="128">
        <v>36.913145539906104</v>
      </c>
      <c r="J281">
        <v>1420</v>
      </c>
    </row>
    <row r="282" spans="1:10" x14ac:dyDescent="0.2">
      <c r="A282" s="132">
        <v>40526</v>
      </c>
      <c r="B282" s="129">
        <v>14936</v>
      </c>
      <c r="C282" s="129">
        <v>3883.36</v>
      </c>
      <c r="D282" s="131">
        <v>990.84</v>
      </c>
      <c r="E282" s="130">
        <v>385</v>
      </c>
      <c r="F282" s="130">
        <v>119.20000000000005</v>
      </c>
      <c r="G282">
        <v>1258</v>
      </c>
      <c r="H282">
        <v>24</v>
      </c>
      <c r="I282" s="128">
        <v>28.784550613216183</v>
      </c>
      <c r="J282">
        <v>1821</v>
      </c>
    </row>
    <row r="283" spans="1:10" x14ac:dyDescent="0.2">
      <c r="A283" s="132">
        <v>40527</v>
      </c>
      <c r="B283" s="129">
        <v>10492</v>
      </c>
      <c r="C283" s="129">
        <v>2727.92</v>
      </c>
      <c r="D283" s="131">
        <v>992.2</v>
      </c>
      <c r="E283" s="130">
        <v>389</v>
      </c>
      <c r="F283" s="130">
        <v>117.63999999999999</v>
      </c>
      <c r="G283">
        <v>1583</v>
      </c>
      <c r="H283">
        <v>24</v>
      </c>
      <c r="I283" s="128">
        <v>33.929183813443075</v>
      </c>
      <c r="J283">
        <v>1944</v>
      </c>
    </row>
    <row r="284" spans="1:10" x14ac:dyDescent="0.2">
      <c r="A284" s="132">
        <v>40528</v>
      </c>
      <c r="B284" s="129">
        <v>7728</v>
      </c>
      <c r="C284" s="129">
        <v>2009.28</v>
      </c>
      <c r="D284" s="131">
        <v>992.86</v>
      </c>
      <c r="E284" s="130">
        <v>390</v>
      </c>
      <c r="F284" s="130">
        <v>116.73999999999995</v>
      </c>
      <c r="G284">
        <v>1696</v>
      </c>
      <c r="H284">
        <v>24</v>
      </c>
      <c r="I284" s="128">
        <v>43.433722597828314</v>
      </c>
      <c r="J284">
        <v>1627</v>
      </c>
    </row>
    <row r="285" spans="1:10" x14ac:dyDescent="0.2">
      <c r="A285" s="132">
        <v>40529</v>
      </c>
      <c r="B285" s="129">
        <v>6025</v>
      </c>
      <c r="C285" s="129">
        <v>1566.5</v>
      </c>
      <c r="D285" s="131">
        <v>992.75</v>
      </c>
      <c r="E285" s="130">
        <v>391</v>
      </c>
      <c r="F285" s="130">
        <v>115.75</v>
      </c>
      <c r="G285">
        <v>1431</v>
      </c>
      <c r="H285">
        <v>24</v>
      </c>
      <c r="I285" s="128">
        <v>36.579754601226995</v>
      </c>
      <c r="J285">
        <v>1630</v>
      </c>
    </row>
    <row r="286" spans="1:10" x14ac:dyDescent="0.2">
      <c r="A286" s="132">
        <v>40530</v>
      </c>
      <c r="B286" s="129">
        <v>4930</v>
      </c>
      <c r="C286" s="129">
        <v>1281.8</v>
      </c>
      <c r="D286" s="131">
        <v>992.16</v>
      </c>
      <c r="E286" s="130">
        <v>394</v>
      </c>
      <c r="F286" s="130">
        <v>115.70999999999998</v>
      </c>
      <c r="G286">
        <v>1431</v>
      </c>
      <c r="H286">
        <v>24</v>
      </c>
      <c r="I286" s="128">
        <v>36.760172626387174</v>
      </c>
      <c r="J286">
        <v>1622</v>
      </c>
    </row>
    <row r="287" spans="1:10" x14ac:dyDescent="0.2">
      <c r="A287" s="132">
        <v>40531</v>
      </c>
      <c r="B287" s="129">
        <v>4395</v>
      </c>
      <c r="C287" s="129">
        <v>1142.7</v>
      </c>
      <c r="D287" s="131">
        <v>991.3</v>
      </c>
      <c r="E287" s="130">
        <v>390</v>
      </c>
      <c r="F287" s="130">
        <v>115.31000000000006</v>
      </c>
      <c r="G287">
        <v>1431</v>
      </c>
      <c r="H287">
        <v>24</v>
      </c>
      <c r="I287" s="128">
        <v>36.312423873325208</v>
      </c>
      <c r="J287">
        <v>1642</v>
      </c>
    </row>
    <row r="288" spans="1:10" x14ac:dyDescent="0.2">
      <c r="A288" s="132">
        <v>40532</v>
      </c>
      <c r="B288" s="129">
        <v>3804</v>
      </c>
      <c r="C288" s="129">
        <v>989.04000000000008</v>
      </c>
      <c r="D288" s="131">
        <v>990.2</v>
      </c>
      <c r="E288" s="130">
        <v>391</v>
      </c>
      <c r="F288" s="130">
        <v>115.69999999999999</v>
      </c>
      <c r="G288">
        <v>1431</v>
      </c>
      <c r="H288">
        <v>24</v>
      </c>
      <c r="I288" s="128">
        <v>36.828289067325507</v>
      </c>
      <c r="J288">
        <v>1619</v>
      </c>
    </row>
    <row r="289" spans="1:10" x14ac:dyDescent="0.2">
      <c r="A289" s="132">
        <v>40533</v>
      </c>
      <c r="B289" s="129">
        <v>3450</v>
      </c>
      <c r="C289" s="129">
        <v>897</v>
      </c>
      <c r="D289" s="131">
        <v>989.36</v>
      </c>
      <c r="E289" s="130">
        <v>389</v>
      </c>
      <c r="F289" s="130">
        <v>117.96999999999997</v>
      </c>
      <c r="G289">
        <v>1240</v>
      </c>
      <c r="H289">
        <v>24</v>
      </c>
      <c r="I289" s="128">
        <v>37.41250301713734</v>
      </c>
      <c r="J289">
        <v>1381</v>
      </c>
    </row>
    <row r="290" spans="1:10" x14ac:dyDescent="0.2">
      <c r="A290" s="132">
        <v>40534</v>
      </c>
      <c r="B290" s="129">
        <v>2977</v>
      </c>
      <c r="C290" s="129">
        <v>774.02</v>
      </c>
      <c r="D290" s="131">
        <v>988.31</v>
      </c>
      <c r="E290" s="130">
        <v>390</v>
      </c>
      <c r="F290" s="130">
        <v>117.57000000000005</v>
      </c>
      <c r="G290">
        <v>1240</v>
      </c>
      <c r="H290">
        <v>24</v>
      </c>
      <c r="I290" s="128">
        <v>37.521181312030983</v>
      </c>
      <c r="J290">
        <v>1377</v>
      </c>
    </row>
    <row r="291" spans="1:10" x14ac:dyDescent="0.2">
      <c r="A291" s="132">
        <v>40535</v>
      </c>
      <c r="B291" s="129">
        <v>2908</v>
      </c>
      <c r="C291" s="129">
        <v>756.08</v>
      </c>
      <c r="D291" s="131">
        <v>987.33</v>
      </c>
      <c r="E291" s="130">
        <v>387</v>
      </c>
      <c r="F291" s="130">
        <v>118.39999999999998</v>
      </c>
      <c r="G291">
        <v>1178</v>
      </c>
      <c r="H291">
        <v>22</v>
      </c>
      <c r="I291" s="128">
        <v>37.269045811187041</v>
      </c>
      <c r="J291">
        <v>1317</v>
      </c>
    </row>
    <row r="292" spans="1:10" x14ac:dyDescent="0.2">
      <c r="A292" s="132">
        <v>40536</v>
      </c>
      <c r="B292" s="129">
        <v>2679</v>
      </c>
      <c r="C292" s="129">
        <v>696.54000000000008</v>
      </c>
      <c r="D292" s="131">
        <v>986.11</v>
      </c>
      <c r="E292" s="130">
        <v>386</v>
      </c>
      <c r="F292" s="130">
        <v>119.46000000000004</v>
      </c>
      <c r="G292">
        <v>1240</v>
      </c>
      <c r="H292">
        <v>24</v>
      </c>
      <c r="I292" s="128">
        <v>37.197024238060955</v>
      </c>
      <c r="J292">
        <v>1389</v>
      </c>
    </row>
    <row r="293" spans="1:10" x14ac:dyDescent="0.2">
      <c r="A293" s="132">
        <v>40537</v>
      </c>
      <c r="B293" s="129">
        <v>2749</v>
      </c>
      <c r="C293" s="129">
        <v>714.74</v>
      </c>
      <c r="D293" s="131">
        <v>987.37</v>
      </c>
      <c r="E293" s="130">
        <v>386</v>
      </c>
      <c r="F293" s="130">
        <v>118.86000000000007</v>
      </c>
      <c r="G293">
        <v>0</v>
      </c>
      <c r="H293" t="s">
        <v>76</v>
      </c>
      <c r="I293" s="128" t="s">
        <v>76</v>
      </c>
      <c r="J293">
        <v>0</v>
      </c>
    </row>
    <row r="294" spans="1:10" x14ac:dyDescent="0.2">
      <c r="A294" s="132">
        <v>40538</v>
      </c>
      <c r="B294" s="129">
        <v>2781</v>
      </c>
      <c r="C294" s="129">
        <v>723.06000000000006</v>
      </c>
      <c r="D294" s="131">
        <v>988.63</v>
      </c>
      <c r="E294" s="130">
        <v>387</v>
      </c>
      <c r="F294" s="130">
        <v>120.15000000000003</v>
      </c>
      <c r="G294">
        <v>0</v>
      </c>
      <c r="H294" t="s">
        <v>76</v>
      </c>
      <c r="I294" s="128" t="s">
        <v>76</v>
      </c>
      <c r="J294">
        <v>0</v>
      </c>
    </row>
    <row r="295" spans="1:10" x14ac:dyDescent="0.2">
      <c r="A295" s="132">
        <v>40539</v>
      </c>
      <c r="B295" s="129">
        <v>3100</v>
      </c>
      <c r="C295" s="129">
        <v>806</v>
      </c>
      <c r="D295" s="131">
        <v>987.84</v>
      </c>
      <c r="E295" s="130">
        <v>388</v>
      </c>
      <c r="F295" s="130">
        <v>122.84000000000003</v>
      </c>
      <c r="G295">
        <v>1136</v>
      </c>
      <c r="H295">
        <v>22</v>
      </c>
      <c r="I295" s="128">
        <v>37.506603275224514</v>
      </c>
      <c r="J295">
        <v>1262</v>
      </c>
    </row>
    <row r="296" spans="1:10" x14ac:dyDescent="0.2">
      <c r="A296" s="132">
        <v>40540</v>
      </c>
      <c r="B296" s="129">
        <v>4513</v>
      </c>
      <c r="C296" s="129">
        <v>1173.3800000000001</v>
      </c>
      <c r="D296" s="131">
        <v>987.58</v>
      </c>
      <c r="E296" s="130">
        <v>388</v>
      </c>
      <c r="F296" s="130">
        <v>124.24000000000001</v>
      </c>
      <c r="G296">
        <v>1191</v>
      </c>
      <c r="H296">
        <v>23</v>
      </c>
      <c r="I296" s="128">
        <v>37.566237698713095</v>
      </c>
      <c r="J296">
        <v>1321</v>
      </c>
    </row>
    <row r="297" spans="1:10" x14ac:dyDescent="0.2">
      <c r="A297" s="132">
        <v>40541</v>
      </c>
      <c r="B297" s="129">
        <v>3987</v>
      </c>
      <c r="C297" s="129">
        <v>1036.6200000000001</v>
      </c>
      <c r="D297" s="131">
        <v>987.07</v>
      </c>
      <c r="E297" s="130">
        <v>386</v>
      </c>
      <c r="F297" s="130">
        <v>122.56</v>
      </c>
      <c r="G297">
        <v>1191</v>
      </c>
      <c r="H297">
        <v>23</v>
      </c>
      <c r="I297" s="128">
        <v>37.340105342362683</v>
      </c>
      <c r="J297">
        <v>1329</v>
      </c>
    </row>
    <row r="298" spans="1:10" x14ac:dyDescent="0.2">
      <c r="A298" s="132">
        <v>40542</v>
      </c>
      <c r="B298" s="129">
        <v>3313</v>
      </c>
      <c r="C298" s="129">
        <v>861.38</v>
      </c>
      <c r="D298" s="131">
        <v>986.24</v>
      </c>
      <c r="E298" s="130">
        <v>386</v>
      </c>
      <c r="F298" s="130">
        <v>121.88000000000005</v>
      </c>
      <c r="G298">
        <v>1191</v>
      </c>
      <c r="H298">
        <v>23</v>
      </c>
      <c r="I298" s="128">
        <v>37.31203007518797</v>
      </c>
      <c r="J298">
        <v>1330</v>
      </c>
    </row>
    <row r="299" spans="1:10" x14ac:dyDescent="0.2">
      <c r="A299" s="132">
        <v>40543</v>
      </c>
      <c r="B299" s="129">
        <v>3071</v>
      </c>
      <c r="C299" s="129">
        <v>798.46</v>
      </c>
      <c r="D299" s="131">
        <v>985.3</v>
      </c>
      <c r="E299" s="130">
        <v>385</v>
      </c>
      <c r="F299" s="130">
        <v>122.40000000000003</v>
      </c>
      <c r="G299">
        <v>1191</v>
      </c>
      <c r="H299">
        <v>23</v>
      </c>
      <c r="I299" s="128">
        <v>37.228057014253565</v>
      </c>
      <c r="J299">
        <v>1333</v>
      </c>
    </row>
    <row r="300" spans="1:10" x14ac:dyDescent="0.2">
      <c r="A300" s="132">
        <v>40544</v>
      </c>
      <c r="B300" s="129">
        <v>2814</v>
      </c>
      <c r="C300" s="129">
        <v>731.64</v>
      </c>
      <c r="D300" s="131">
        <v>986.59</v>
      </c>
      <c r="E300" s="130">
        <v>384</v>
      </c>
      <c r="F300" s="130">
        <v>121.51000000000005</v>
      </c>
      <c r="G300">
        <v>0</v>
      </c>
      <c r="H300" t="s">
        <v>76</v>
      </c>
      <c r="I300" s="128" t="s">
        <v>76</v>
      </c>
      <c r="J300">
        <v>0</v>
      </c>
    </row>
    <row r="301" spans="1:10" x14ac:dyDescent="0.2">
      <c r="A301" s="132">
        <v>40545</v>
      </c>
      <c r="B301" s="129">
        <v>2504</v>
      </c>
      <c r="C301" s="129">
        <v>651.04000000000008</v>
      </c>
      <c r="D301" s="131">
        <v>987.73</v>
      </c>
      <c r="E301" s="130">
        <v>387</v>
      </c>
      <c r="F301" s="130">
        <v>120.95000000000005</v>
      </c>
      <c r="G301">
        <v>0</v>
      </c>
      <c r="H301" t="s">
        <v>76</v>
      </c>
      <c r="I301" s="128" t="s">
        <v>76</v>
      </c>
      <c r="J301">
        <v>0</v>
      </c>
    </row>
    <row r="302" spans="1:10" x14ac:dyDescent="0.2">
      <c r="A302" s="132">
        <v>40546</v>
      </c>
      <c r="B302" s="129">
        <v>2419</v>
      </c>
      <c r="C302" s="129">
        <v>628.94000000000005</v>
      </c>
      <c r="D302" s="131">
        <v>986.72</v>
      </c>
      <c r="E302" s="130">
        <v>388</v>
      </c>
      <c r="F302" s="130">
        <v>120.48999999999995</v>
      </c>
      <c r="G302">
        <v>1077</v>
      </c>
      <c r="H302">
        <v>21</v>
      </c>
      <c r="I302" s="128">
        <v>37.302576891105566</v>
      </c>
      <c r="J302">
        <v>1203</v>
      </c>
    </row>
    <row r="303" spans="1:10" x14ac:dyDescent="0.2">
      <c r="A303" s="132">
        <v>40547</v>
      </c>
      <c r="B303" s="129">
        <v>2366</v>
      </c>
      <c r="C303" s="129">
        <v>615.16</v>
      </c>
      <c r="D303" s="131">
        <v>985.68</v>
      </c>
      <c r="E303" s="130">
        <v>386</v>
      </c>
      <c r="F303" s="130">
        <v>120.94999999999999</v>
      </c>
      <c r="G303">
        <v>1077</v>
      </c>
      <c r="H303">
        <v>21</v>
      </c>
      <c r="I303" s="128">
        <v>37.148178807947019</v>
      </c>
      <c r="J303">
        <v>1208</v>
      </c>
    </row>
    <row r="304" spans="1:10" x14ac:dyDescent="0.2">
      <c r="A304" s="132">
        <v>40548</v>
      </c>
      <c r="B304" s="129">
        <v>2350</v>
      </c>
      <c r="C304" s="129">
        <v>611</v>
      </c>
      <c r="D304" s="131">
        <v>984.62</v>
      </c>
      <c r="E304" s="130">
        <v>386</v>
      </c>
      <c r="F304" s="130">
        <v>120.78999999999996</v>
      </c>
      <c r="G304">
        <v>1077</v>
      </c>
      <c r="H304">
        <v>21</v>
      </c>
      <c r="I304" s="128">
        <v>37.148178807947019</v>
      </c>
      <c r="J304">
        <v>1208</v>
      </c>
    </row>
    <row r="305" spans="1:10" x14ac:dyDescent="0.2">
      <c r="A305" s="132">
        <v>40549</v>
      </c>
      <c r="B305" s="129">
        <v>2149</v>
      </c>
      <c r="C305" s="129">
        <v>558.74</v>
      </c>
      <c r="D305" s="131">
        <v>984.28</v>
      </c>
      <c r="E305" s="130">
        <v>385</v>
      </c>
      <c r="F305" s="130">
        <v>120.34000000000003</v>
      </c>
      <c r="G305">
        <v>680</v>
      </c>
      <c r="H305">
        <v>24</v>
      </c>
      <c r="I305" s="128">
        <v>37.577365163572061</v>
      </c>
      <c r="J305">
        <v>754</v>
      </c>
    </row>
    <row r="306" spans="1:10" x14ac:dyDescent="0.2">
      <c r="A306" s="132">
        <v>40550</v>
      </c>
      <c r="B306" s="129">
        <v>2303</v>
      </c>
      <c r="C306" s="129">
        <v>598.78</v>
      </c>
      <c r="D306" s="131">
        <v>983.71</v>
      </c>
      <c r="E306" s="130">
        <v>385</v>
      </c>
      <c r="F306" s="130">
        <v>119.51000000000005</v>
      </c>
      <c r="G306">
        <v>820</v>
      </c>
      <c r="H306">
        <v>16</v>
      </c>
      <c r="I306" s="128">
        <v>37.016973636691951</v>
      </c>
      <c r="J306">
        <v>923</v>
      </c>
    </row>
    <row r="307" spans="1:10" x14ac:dyDescent="0.2">
      <c r="A307" s="132">
        <v>40551</v>
      </c>
      <c r="B307" s="129">
        <v>2435</v>
      </c>
      <c r="C307" s="129">
        <v>633.1</v>
      </c>
      <c r="D307" s="131">
        <v>982.77</v>
      </c>
      <c r="E307" s="130">
        <v>383</v>
      </c>
      <c r="F307" s="130">
        <v>118.91000000000003</v>
      </c>
      <c r="G307">
        <v>1027</v>
      </c>
      <c r="H307">
        <v>19</v>
      </c>
      <c r="I307" s="128">
        <v>36.953080023028214</v>
      </c>
      <c r="J307">
        <v>1158</v>
      </c>
    </row>
    <row r="308" spans="1:10" x14ac:dyDescent="0.2">
      <c r="A308" s="132">
        <v>40552</v>
      </c>
      <c r="B308" s="129">
        <v>1579</v>
      </c>
      <c r="C308" s="129">
        <v>410.54</v>
      </c>
      <c r="D308" s="131">
        <v>983.5</v>
      </c>
      <c r="E308" s="130">
        <v>382</v>
      </c>
      <c r="F308" s="130">
        <v>118.49000000000001</v>
      </c>
      <c r="G308">
        <v>0</v>
      </c>
      <c r="H308" t="s">
        <v>76</v>
      </c>
      <c r="I308" s="128" t="s">
        <v>76</v>
      </c>
      <c r="J308">
        <v>0</v>
      </c>
    </row>
    <row r="309" spans="1:10" x14ac:dyDescent="0.2">
      <c r="A309" s="132">
        <v>40553</v>
      </c>
      <c r="B309" s="129">
        <v>2354</v>
      </c>
      <c r="C309" s="129">
        <v>612.04000000000008</v>
      </c>
      <c r="D309" s="131">
        <v>982.51</v>
      </c>
      <c r="E309" s="130">
        <v>382</v>
      </c>
      <c r="F309" s="130">
        <v>118.91999999999996</v>
      </c>
      <c r="G309">
        <v>1028</v>
      </c>
      <c r="H309">
        <v>20</v>
      </c>
      <c r="I309" s="128">
        <v>36.861732644865178</v>
      </c>
      <c r="J309">
        <v>1162</v>
      </c>
    </row>
    <row r="310" spans="1:10" x14ac:dyDescent="0.2">
      <c r="A310" s="132">
        <v>40554</v>
      </c>
      <c r="B310" s="129">
        <v>2192</v>
      </c>
      <c r="C310" s="129">
        <v>569.92000000000007</v>
      </c>
      <c r="D310" s="131">
        <v>981.39</v>
      </c>
      <c r="E310" s="130">
        <v>382</v>
      </c>
      <c r="F310" s="130">
        <v>118.53000000000003</v>
      </c>
      <c r="G310">
        <v>1058</v>
      </c>
      <c r="H310">
        <v>20</v>
      </c>
      <c r="I310" s="128">
        <v>36.797440178074567</v>
      </c>
      <c r="J310">
        <v>1198</v>
      </c>
    </row>
    <row r="311" spans="1:10" x14ac:dyDescent="0.2">
      <c r="A311" s="132">
        <v>40555</v>
      </c>
      <c r="B311" s="129">
        <v>3203</v>
      </c>
      <c r="C311" s="129">
        <v>832.78</v>
      </c>
      <c r="D311" s="131">
        <v>980.91</v>
      </c>
      <c r="E311" s="130">
        <v>380</v>
      </c>
      <c r="F311" s="130">
        <v>120.05000000000007</v>
      </c>
      <c r="G311">
        <v>963</v>
      </c>
      <c r="H311">
        <v>19</v>
      </c>
      <c r="I311" s="128">
        <v>36.643835616438359</v>
      </c>
      <c r="J311">
        <v>1095</v>
      </c>
    </row>
    <row r="312" spans="1:10" x14ac:dyDescent="0.2">
      <c r="A312" s="132">
        <v>40556</v>
      </c>
      <c r="B312" s="129">
        <v>8564</v>
      </c>
      <c r="C312" s="129">
        <v>2226.64</v>
      </c>
      <c r="D312" s="131">
        <v>982.93</v>
      </c>
      <c r="E312" s="130">
        <v>380</v>
      </c>
      <c r="F312" s="130">
        <v>121.34000000000003</v>
      </c>
      <c r="G312">
        <v>963</v>
      </c>
      <c r="H312">
        <v>19</v>
      </c>
      <c r="I312" s="128">
        <v>36.811926605504588</v>
      </c>
      <c r="J312">
        <v>1090</v>
      </c>
    </row>
    <row r="313" spans="1:10" x14ac:dyDescent="0.2">
      <c r="A313" s="132">
        <v>40557</v>
      </c>
      <c r="B313" s="129">
        <v>11493</v>
      </c>
      <c r="C313" s="129">
        <v>2988.1800000000003</v>
      </c>
      <c r="D313" s="131">
        <v>984.33</v>
      </c>
      <c r="E313" s="130">
        <v>381</v>
      </c>
      <c r="F313" s="130">
        <v>120.11999999999995</v>
      </c>
      <c r="G313">
        <v>1240</v>
      </c>
      <c r="H313">
        <v>24</v>
      </c>
      <c r="I313" s="128">
        <v>36.747273589378857</v>
      </c>
      <c r="J313">
        <v>1406</v>
      </c>
    </row>
    <row r="314" spans="1:10" x14ac:dyDescent="0.2">
      <c r="A314" s="132">
        <v>40558</v>
      </c>
      <c r="B314" s="129">
        <v>12434</v>
      </c>
      <c r="C314" s="129">
        <v>3232.84</v>
      </c>
      <c r="D314" s="131">
        <v>987.31</v>
      </c>
      <c r="E314" s="130">
        <v>382</v>
      </c>
      <c r="F314" s="130">
        <v>118.62000000000006</v>
      </c>
      <c r="G314">
        <v>1364</v>
      </c>
      <c r="H314">
        <v>24</v>
      </c>
      <c r="I314" s="128">
        <v>36.761535144458819</v>
      </c>
      <c r="J314">
        <v>1546</v>
      </c>
    </row>
    <row r="315" spans="1:10" x14ac:dyDescent="0.2">
      <c r="A315" s="132">
        <v>40559</v>
      </c>
      <c r="B315" s="129">
        <v>27462</v>
      </c>
      <c r="C315" s="129">
        <v>7140.12</v>
      </c>
      <c r="D315" s="131">
        <v>996.97</v>
      </c>
      <c r="E315" s="130">
        <v>385</v>
      </c>
      <c r="F315" s="130">
        <v>117.38000000000005</v>
      </c>
      <c r="G315">
        <v>1364</v>
      </c>
      <c r="H315">
        <v>24</v>
      </c>
      <c r="I315" s="128">
        <v>36.856895806312146</v>
      </c>
      <c r="J315">
        <v>1542</v>
      </c>
    </row>
    <row r="316" spans="1:10" x14ac:dyDescent="0.2">
      <c r="A316" s="132">
        <v>40560</v>
      </c>
      <c r="B316" s="129">
        <v>26798</v>
      </c>
      <c r="C316" s="129">
        <v>6967.4800000000005</v>
      </c>
      <c r="D316" s="131">
        <v>1000</v>
      </c>
      <c r="E316" s="130">
        <v>396</v>
      </c>
      <c r="F316" s="130">
        <v>112.65000000000003</v>
      </c>
      <c r="G316">
        <v>1485</v>
      </c>
      <c r="H316">
        <v>24</v>
      </c>
      <c r="I316" s="128">
        <v>40.895571711830804</v>
      </c>
      <c r="J316">
        <v>1513</v>
      </c>
    </row>
    <row r="317" spans="1:10" x14ac:dyDescent="0.2">
      <c r="A317" s="132">
        <v>40561</v>
      </c>
      <c r="B317" s="129">
        <v>15449</v>
      </c>
      <c r="C317" s="129">
        <v>4016.7400000000002</v>
      </c>
      <c r="D317" s="131">
        <v>1000</v>
      </c>
      <c r="E317" s="130">
        <v>397</v>
      </c>
      <c r="F317" s="130">
        <v>112.24000000000001</v>
      </c>
      <c r="G317">
        <v>1848</v>
      </c>
      <c r="H317">
        <v>24</v>
      </c>
      <c r="I317" s="128">
        <v>50.858652575957727</v>
      </c>
      <c r="J317">
        <v>1514</v>
      </c>
    </row>
    <row r="318" spans="1:10" x14ac:dyDescent="0.2">
      <c r="A318" s="132">
        <v>40562</v>
      </c>
      <c r="B318" s="129">
        <v>9745</v>
      </c>
      <c r="C318" s="129">
        <v>2533.7000000000003</v>
      </c>
      <c r="D318" s="131">
        <v>1000</v>
      </c>
      <c r="E318" s="130">
        <v>398</v>
      </c>
      <c r="F318" s="130">
        <v>113.21000000000004</v>
      </c>
      <c r="G318">
        <v>1848</v>
      </c>
      <c r="H318">
        <v>24</v>
      </c>
      <c r="I318" s="128">
        <v>35.863996273870519</v>
      </c>
      <c r="J318">
        <v>2147</v>
      </c>
    </row>
    <row r="319" spans="1:10" x14ac:dyDescent="0.2">
      <c r="A319" s="132">
        <v>40563</v>
      </c>
      <c r="B319" s="129">
        <v>7254</v>
      </c>
      <c r="C319" s="129">
        <v>1886.04</v>
      </c>
      <c r="D319" s="131">
        <v>999.55</v>
      </c>
      <c r="E319" s="130">
        <v>397</v>
      </c>
      <c r="F319" s="130">
        <v>113.31000000000006</v>
      </c>
      <c r="G319">
        <v>1848</v>
      </c>
      <c r="H319">
        <v>24</v>
      </c>
      <c r="I319" s="128">
        <v>35.764050162563862</v>
      </c>
      <c r="J319">
        <v>2153</v>
      </c>
    </row>
    <row r="320" spans="1:10" x14ac:dyDescent="0.2">
      <c r="A320" s="132">
        <v>40564</v>
      </c>
      <c r="B320" s="129">
        <v>6407</v>
      </c>
      <c r="C320" s="129">
        <v>1665.8200000000002</v>
      </c>
      <c r="D320" s="131">
        <v>998.72</v>
      </c>
      <c r="E320" s="130">
        <v>397</v>
      </c>
      <c r="F320" s="130">
        <v>112.50000000000006</v>
      </c>
      <c r="G320">
        <v>1848</v>
      </c>
      <c r="H320">
        <v>24</v>
      </c>
      <c r="I320" s="128">
        <v>35.764050162563862</v>
      </c>
      <c r="J320">
        <v>2153</v>
      </c>
    </row>
    <row r="321" spans="1:10" x14ac:dyDescent="0.2">
      <c r="A321" s="132">
        <v>40565</v>
      </c>
      <c r="B321" s="129">
        <v>5557</v>
      </c>
      <c r="C321" s="129">
        <v>1444.82</v>
      </c>
      <c r="D321" s="131">
        <v>997.55</v>
      </c>
      <c r="E321" s="130">
        <v>399</v>
      </c>
      <c r="F321" s="130">
        <v>111.61000000000001</v>
      </c>
      <c r="G321">
        <v>1848</v>
      </c>
      <c r="H321">
        <v>24</v>
      </c>
      <c r="I321" s="128">
        <v>35.981308411214954</v>
      </c>
      <c r="J321">
        <v>2140</v>
      </c>
    </row>
    <row r="322" spans="1:10" x14ac:dyDescent="0.2">
      <c r="A322" s="132">
        <v>40566</v>
      </c>
      <c r="B322" s="129">
        <v>4741</v>
      </c>
      <c r="C322" s="129">
        <v>1232.6600000000001</v>
      </c>
      <c r="D322" s="131">
        <v>995.97</v>
      </c>
      <c r="E322" s="130">
        <v>396</v>
      </c>
      <c r="F322" s="130">
        <v>113.02999999999997</v>
      </c>
      <c r="G322">
        <v>1848</v>
      </c>
      <c r="H322">
        <v>24</v>
      </c>
      <c r="I322" s="128">
        <v>35.648148148148145</v>
      </c>
      <c r="J322">
        <v>2160</v>
      </c>
    </row>
    <row r="323" spans="1:10" x14ac:dyDescent="0.2">
      <c r="A323" s="132">
        <v>40567</v>
      </c>
      <c r="B323" s="129">
        <v>4440</v>
      </c>
      <c r="C323" s="129">
        <v>1154.4000000000001</v>
      </c>
      <c r="D323" s="131">
        <v>994.22</v>
      </c>
      <c r="E323" s="130">
        <v>393</v>
      </c>
      <c r="F323" s="130">
        <v>112.91999999999996</v>
      </c>
      <c r="G323">
        <v>1848</v>
      </c>
      <c r="H323">
        <v>24</v>
      </c>
      <c r="I323" s="128">
        <v>35.321100917431188</v>
      </c>
      <c r="J323">
        <v>2180</v>
      </c>
    </row>
    <row r="324" spans="1:10" x14ac:dyDescent="0.2">
      <c r="A324" s="132">
        <v>40568</v>
      </c>
      <c r="B324" s="129">
        <v>4107</v>
      </c>
      <c r="C324" s="129">
        <v>1067.82</v>
      </c>
      <c r="D324" s="131">
        <v>993.4</v>
      </c>
      <c r="E324" s="130">
        <v>394</v>
      </c>
      <c r="F324" s="130">
        <v>114.22000000000003</v>
      </c>
      <c r="G324">
        <v>1238</v>
      </c>
      <c r="H324">
        <v>22</v>
      </c>
      <c r="I324" s="128">
        <v>37.515151515151516</v>
      </c>
      <c r="J324">
        <v>1375</v>
      </c>
    </row>
    <row r="325" spans="1:10" x14ac:dyDescent="0.2">
      <c r="A325" s="132">
        <v>40569</v>
      </c>
      <c r="B325" s="129">
        <v>3962</v>
      </c>
      <c r="C325" s="129">
        <v>1030.1200000000001</v>
      </c>
      <c r="D325" s="131">
        <v>994.24</v>
      </c>
      <c r="E325" s="130">
        <v>393</v>
      </c>
      <c r="F325" s="130">
        <v>115.48999999999995</v>
      </c>
      <c r="G325">
        <v>1384</v>
      </c>
      <c r="H325">
        <v>24</v>
      </c>
      <c r="I325" s="128">
        <v>37.373082739252538</v>
      </c>
      <c r="J325">
        <v>1543</v>
      </c>
    </row>
    <row r="326" spans="1:10" x14ac:dyDescent="0.2">
      <c r="A326" s="132">
        <v>40570</v>
      </c>
      <c r="B326" s="129">
        <v>3637</v>
      </c>
      <c r="C326" s="129">
        <v>945.62</v>
      </c>
      <c r="D326" s="131">
        <v>993.23</v>
      </c>
      <c r="E326" s="130">
        <v>394</v>
      </c>
      <c r="F326" s="130">
        <v>117.46999999999997</v>
      </c>
      <c r="G326">
        <v>1384</v>
      </c>
      <c r="H326">
        <v>24</v>
      </c>
      <c r="I326" s="128">
        <v>37.666013498802528</v>
      </c>
      <c r="J326">
        <v>1531</v>
      </c>
    </row>
    <row r="327" spans="1:10" x14ac:dyDescent="0.2">
      <c r="A327" s="132">
        <v>40571</v>
      </c>
      <c r="B327" s="129">
        <v>3462</v>
      </c>
      <c r="C327" s="129">
        <v>900.12</v>
      </c>
      <c r="D327" s="131">
        <v>992.43</v>
      </c>
      <c r="E327" s="130">
        <v>393</v>
      </c>
      <c r="F327" s="130">
        <v>119.26999999999998</v>
      </c>
      <c r="G327">
        <v>1238</v>
      </c>
      <c r="H327">
        <v>22</v>
      </c>
      <c r="I327" s="128">
        <v>37.817693059628546</v>
      </c>
      <c r="J327">
        <v>1364</v>
      </c>
    </row>
    <row r="328" spans="1:10" x14ac:dyDescent="0.2">
      <c r="A328" s="132">
        <v>40572</v>
      </c>
      <c r="B328" s="129">
        <v>4089</v>
      </c>
      <c r="C328" s="129">
        <v>1063.1400000000001</v>
      </c>
      <c r="D328" s="131">
        <v>991.91</v>
      </c>
      <c r="E328" s="130">
        <v>392</v>
      </c>
      <c r="F328" s="130">
        <v>120.34000000000003</v>
      </c>
      <c r="G328">
        <v>1238</v>
      </c>
      <c r="H328">
        <v>22</v>
      </c>
      <c r="I328" s="128">
        <v>37.789987789987791</v>
      </c>
      <c r="J328">
        <v>1365</v>
      </c>
    </row>
    <row r="329" spans="1:10" x14ac:dyDescent="0.2">
      <c r="A329" s="132">
        <v>40573</v>
      </c>
      <c r="B329" s="129">
        <v>4116</v>
      </c>
      <c r="C329" s="129">
        <v>1070.1600000000001</v>
      </c>
      <c r="D329" s="131">
        <v>993.75</v>
      </c>
      <c r="E329" s="130">
        <v>391</v>
      </c>
      <c r="F329" s="130">
        <v>120.72000000000003</v>
      </c>
      <c r="G329">
        <v>0</v>
      </c>
      <c r="H329" t="s">
        <v>76</v>
      </c>
      <c r="I329" s="128" t="s">
        <v>76</v>
      </c>
      <c r="J329">
        <v>0</v>
      </c>
    </row>
    <row r="330" spans="1:10" x14ac:dyDescent="0.2">
      <c r="A330" s="132">
        <v>40574</v>
      </c>
      <c r="B330" s="129">
        <v>3826</v>
      </c>
      <c r="C330" s="129">
        <v>994.76</v>
      </c>
      <c r="D330" s="131">
        <v>993.13</v>
      </c>
      <c r="E330" s="130">
        <v>393</v>
      </c>
      <c r="F330" s="130">
        <v>120.57</v>
      </c>
      <c r="G330">
        <v>1238</v>
      </c>
      <c r="H330">
        <v>22</v>
      </c>
      <c r="I330" s="128">
        <v>37.928921568627452</v>
      </c>
      <c r="J330">
        <v>1360</v>
      </c>
    </row>
    <row r="331" spans="1:10" x14ac:dyDescent="0.2">
      <c r="A331" s="132">
        <v>40575</v>
      </c>
      <c r="B331" s="129">
        <v>3549</v>
      </c>
      <c r="C331" s="129">
        <v>922.74</v>
      </c>
      <c r="D331" s="131">
        <v>993.08</v>
      </c>
      <c r="E331" s="130">
        <v>393</v>
      </c>
      <c r="F331" s="130">
        <v>120.57999999999998</v>
      </c>
      <c r="G331">
        <v>864</v>
      </c>
      <c r="H331">
        <v>16</v>
      </c>
      <c r="I331" s="128">
        <v>37.934668071654372</v>
      </c>
      <c r="J331">
        <v>949</v>
      </c>
    </row>
    <row r="332" spans="1:10" x14ac:dyDescent="0.2">
      <c r="A332" s="132">
        <v>40576</v>
      </c>
      <c r="B332" s="129">
        <v>3217</v>
      </c>
      <c r="C332" s="129">
        <v>836.42000000000007</v>
      </c>
      <c r="D332" s="131">
        <v>992.88</v>
      </c>
      <c r="E332" s="130">
        <v>392</v>
      </c>
      <c r="F332" s="130">
        <v>120.31000000000006</v>
      </c>
      <c r="G332">
        <v>864</v>
      </c>
      <c r="H332">
        <v>16</v>
      </c>
      <c r="I332" s="128">
        <v>37.815126050420169</v>
      </c>
      <c r="J332">
        <v>952</v>
      </c>
    </row>
    <row r="333" spans="1:10" x14ac:dyDescent="0.2">
      <c r="A333" s="132">
        <v>40577</v>
      </c>
      <c r="B333" s="129">
        <v>2967</v>
      </c>
      <c r="C333" s="129">
        <v>771.42000000000007</v>
      </c>
      <c r="D333" s="131">
        <v>992.54</v>
      </c>
      <c r="E333" s="130">
        <v>393</v>
      </c>
      <c r="F333" s="130">
        <v>120.17999999999995</v>
      </c>
      <c r="G333">
        <v>880</v>
      </c>
      <c r="H333">
        <v>16</v>
      </c>
      <c r="I333" s="128">
        <v>37.839697282421739</v>
      </c>
      <c r="J333">
        <v>969</v>
      </c>
    </row>
    <row r="334" spans="1:10" x14ac:dyDescent="0.2">
      <c r="A334" s="132">
        <v>40578</v>
      </c>
      <c r="B334" s="129">
        <v>3096</v>
      </c>
      <c r="C334" s="129">
        <v>804.96</v>
      </c>
      <c r="D334" s="131">
        <v>991.95</v>
      </c>
      <c r="E334" s="130">
        <v>392</v>
      </c>
      <c r="F334" s="130">
        <v>120.90000000000003</v>
      </c>
      <c r="G334">
        <v>1042</v>
      </c>
      <c r="H334">
        <v>18</v>
      </c>
      <c r="I334" s="128">
        <v>37.78648099796925</v>
      </c>
      <c r="J334">
        <v>1149</v>
      </c>
    </row>
    <row r="335" spans="1:10" x14ac:dyDescent="0.2">
      <c r="A335" s="132">
        <v>40579</v>
      </c>
      <c r="B335" s="129">
        <v>3082</v>
      </c>
      <c r="C335" s="129">
        <v>801.32</v>
      </c>
      <c r="D335" s="131">
        <v>991.34</v>
      </c>
      <c r="E335" s="130">
        <v>391</v>
      </c>
      <c r="F335" s="130">
        <v>121.42000000000007</v>
      </c>
      <c r="G335">
        <v>1042</v>
      </c>
      <c r="H335">
        <v>18</v>
      </c>
      <c r="I335" s="128">
        <v>37.688078703703702</v>
      </c>
      <c r="J335">
        <v>1152</v>
      </c>
    </row>
    <row r="336" spans="1:10" x14ac:dyDescent="0.2">
      <c r="A336" s="132">
        <v>40580</v>
      </c>
      <c r="B336" s="129">
        <v>3011</v>
      </c>
      <c r="C336" s="129">
        <v>782.86</v>
      </c>
      <c r="D336" s="131">
        <v>992.69</v>
      </c>
      <c r="E336" s="130">
        <v>390</v>
      </c>
      <c r="F336" s="130">
        <v>122.71999999999997</v>
      </c>
      <c r="G336">
        <v>0</v>
      </c>
      <c r="H336" t="s">
        <v>76</v>
      </c>
      <c r="I336" s="128" t="s">
        <v>76</v>
      </c>
      <c r="J336">
        <v>0</v>
      </c>
    </row>
    <row r="337" spans="1:10" x14ac:dyDescent="0.2">
      <c r="A337" s="132">
        <v>40581</v>
      </c>
      <c r="B337" s="129">
        <v>3399</v>
      </c>
      <c r="C337" s="129">
        <v>883.74</v>
      </c>
      <c r="D337" s="131">
        <v>992.26</v>
      </c>
      <c r="E337" s="130">
        <v>392</v>
      </c>
      <c r="F337" s="130">
        <v>123.12000000000006</v>
      </c>
      <c r="G337">
        <v>1042</v>
      </c>
      <c r="H337">
        <v>18</v>
      </c>
      <c r="I337" s="128">
        <v>37.91848617176128</v>
      </c>
      <c r="J337">
        <v>1145</v>
      </c>
    </row>
    <row r="338" spans="1:10" x14ac:dyDescent="0.2">
      <c r="A338" s="132">
        <v>40582</v>
      </c>
      <c r="B338" s="129">
        <v>3129</v>
      </c>
      <c r="C338" s="129">
        <v>813.54000000000008</v>
      </c>
      <c r="D338" s="131">
        <v>991.3</v>
      </c>
      <c r="E338" s="130">
        <v>392</v>
      </c>
      <c r="F338" s="130">
        <v>122.24999999999994</v>
      </c>
      <c r="G338">
        <v>1238</v>
      </c>
      <c r="H338">
        <v>22</v>
      </c>
      <c r="I338" s="128">
        <v>37.90105314719569</v>
      </c>
      <c r="J338">
        <v>1361</v>
      </c>
    </row>
    <row r="339" spans="1:10" x14ac:dyDescent="0.2">
      <c r="A339" s="132">
        <v>40583</v>
      </c>
      <c r="B339" s="129">
        <v>2938</v>
      </c>
      <c r="C339" s="129">
        <v>763.88</v>
      </c>
      <c r="D339" s="131">
        <v>990.26</v>
      </c>
      <c r="E339" s="130">
        <v>390</v>
      </c>
      <c r="F339" s="130">
        <v>123.52999999999997</v>
      </c>
      <c r="G339">
        <v>1238</v>
      </c>
      <c r="H339">
        <v>22</v>
      </c>
      <c r="I339" s="128">
        <v>37.928921568627452</v>
      </c>
      <c r="J339">
        <v>1360</v>
      </c>
    </row>
    <row r="340" spans="1:10" x14ac:dyDescent="0.2">
      <c r="A340" s="132">
        <v>40584</v>
      </c>
      <c r="B340" s="129">
        <v>2744</v>
      </c>
      <c r="C340" s="129">
        <v>713.44</v>
      </c>
      <c r="D340" s="131">
        <v>989.13</v>
      </c>
      <c r="E340" s="130">
        <v>389</v>
      </c>
      <c r="F340" s="130">
        <v>124.78999999999996</v>
      </c>
      <c r="G340">
        <v>1238</v>
      </c>
      <c r="H340">
        <v>22</v>
      </c>
      <c r="I340" s="128">
        <v>37.873225648556044</v>
      </c>
      <c r="J340">
        <v>1362</v>
      </c>
    </row>
    <row r="341" spans="1:10" x14ac:dyDescent="0.2">
      <c r="A341" s="132">
        <v>40585</v>
      </c>
      <c r="B341" s="129">
        <v>2737</v>
      </c>
      <c r="C341" s="129">
        <v>711.62</v>
      </c>
      <c r="D341" s="131">
        <v>987.99</v>
      </c>
      <c r="E341" s="130">
        <v>388</v>
      </c>
      <c r="F341" s="130">
        <v>125.32</v>
      </c>
      <c r="G341">
        <v>1238</v>
      </c>
      <c r="H341">
        <v>22</v>
      </c>
      <c r="I341" s="128">
        <v>37.762323084431429</v>
      </c>
      <c r="J341">
        <v>1366</v>
      </c>
    </row>
    <row r="342" spans="1:10" x14ac:dyDescent="0.2">
      <c r="A342" s="132">
        <v>40586</v>
      </c>
      <c r="B342" s="129">
        <v>2625</v>
      </c>
      <c r="C342" s="129">
        <v>682.5</v>
      </c>
      <c r="D342" s="131">
        <v>986.81</v>
      </c>
      <c r="E342" s="130">
        <v>388</v>
      </c>
      <c r="F342" s="130">
        <v>127.50000000000006</v>
      </c>
      <c r="G342">
        <v>1238</v>
      </c>
      <c r="H342">
        <v>22</v>
      </c>
      <c r="I342" s="128">
        <v>37.90105314719569</v>
      </c>
      <c r="J342">
        <v>1361</v>
      </c>
    </row>
    <row r="343" spans="1:10" x14ac:dyDescent="0.2">
      <c r="A343" s="132">
        <v>40587</v>
      </c>
      <c r="B343" s="129">
        <v>3055</v>
      </c>
      <c r="C343" s="129">
        <v>794.30000000000007</v>
      </c>
      <c r="D343" s="131">
        <v>988.2</v>
      </c>
      <c r="E343" s="130">
        <v>385</v>
      </c>
      <c r="F343" s="130">
        <v>128.26</v>
      </c>
      <c r="G343">
        <v>0</v>
      </c>
      <c r="H343" t="s">
        <v>76</v>
      </c>
      <c r="I343" s="128" t="s">
        <v>76</v>
      </c>
      <c r="J343">
        <v>0</v>
      </c>
    </row>
    <row r="344" spans="1:10" x14ac:dyDescent="0.2">
      <c r="A344" s="132">
        <v>40588</v>
      </c>
      <c r="B344" s="129">
        <v>3393</v>
      </c>
      <c r="C344" s="129">
        <v>882.18000000000006</v>
      </c>
      <c r="D344" s="131">
        <v>987.35</v>
      </c>
      <c r="E344" s="130">
        <v>387</v>
      </c>
      <c r="F344" s="130">
        <v>128.86999999999995</v>
      </c>
      <c r="G344">
        <v>1238</v>
      </c>
      <c r="H344">
        <v>22</v>
      </c>
      <c r="I344" s="128">
        <v>37.873225648556044</v>
      </c>
      <c r="J344">
        <v>1362</v>
      </c>
    </row>
    <row r="345" spans="1:10" x14ac:dyDescent="0.2">
      <c r="A345" s="132">
        <v>40589</v>
      </c>
      <c r="B345" s="129">
        <v>3563</v>
      </c>
      <c r="C345" s="129">
        <v>926.38</v>
      </c>
      <c r="D345" s="131">
        <v>986.59</v>
      </c>
      <c r="E345" s="130">
        <v>388</v>
      </c>
      <c r="F345" s="130">
        <v>128.27999999999997</v>
      </c>
      <c r="G345">
        <v>1238</v>
      </c>
      <c r="H345">
        <v>22</v>
      </c>
      <c r="I345" s="128">
        <v>37.90105314719569</v>
      </c>
      <c r="J345">
        <v>1361</v>
      </c>
    </row>
    <row r="346" spans="1:10" x14ac:dyDescent="0.2">
      <c r="A346" s="132">
        <v>40590</v>
      </c>
      <c r="B346" s="129">
        <v>3355</v>
      </c>
      <c r="C346" s="129">
        <v>872.30000000000007</v>
      </c>
      <c r="D346" s="131">
        <v>985.73</v>
      </c>
      <c r="E346" s="130">
        <v>387</v>
      </c>
      <c r="F346" s="130">
        <v>127.75999999999999</v>
      </c>
      <c r="G346">
        <v>1240</v>
      </c>
      <c r="H346">
        <v>24</v>
      </c>
      <c r="I346" s="128">
        <v>37.878787878787882</v>
      </c>
      <c r="J346">
        <v>1364</v>
      </c>
    </row>
    <row r="347" spans="1:10" x14ac:dyDescent="0.2">
      <c r="A347" s="132">
        <v>40591</v>
      </c>
      <c r="B347" s="129">
        <v>3148</v>
      </c>
      <c r="C347" s="129">
        <v>818.48</v>
      </c>
      <c r="D347" s="131">
        <v>984.76</v>
      </c>
      <c r="E347" s="130">
        <v>386</v>
      </c>
      <c r="F347" s="130">
        <v>127.77000000000004</v>
      </c>
      <c r="G347">
        <v>1238</v>
      </c>
      <c r="H347">
        <v>22</v>
      </c>
      <c r="I347" s="128">
        <v>37.734698853938063</v>
      </c>
      <c r="J347">
        <v>1367</v>
      </c>
    </row>
    <row r="348" spans="1:10" x14ac:dyDescent="0.2">
      <c r="A348" s="132">
        <v>40592</v>
      </c>
      <c r="B348" s="129">
        <v>2905</v>
      </c>
      <c r="C348" s="129">
        <v>755.30000000000007</v>
      </c>
      <c r="D348" s="131">
        <v>983.67</v>
      </c>
      <c r="E348" s="130">
        <v>384</v>
      </c>
      <c r="F348" s="130">
        <v>127.60999999999996</v>
      </c>
      <c r="G348">
        <v>1238</v>
      </c>
      <c r="H348">
        <v>22</v>
      </c>
      <c r="I348" s="128">
        <v>37.679571463355245</v>
      </c>
      <c r="J348">
        <v>1369</v>
      </c>
    </row>
    <row r="349" spans="1:10" x14ac:dyDescent="0.2">
      <c r="A349" s="132">
        <v>40593</v>
      </c>
      <c r="B349" s="129">
        <v>2704</v>
      </c>
      <c r="C349" s="129">
        <v>703.04000000000008</v>
      </c>
      <c r="D349" s="131">
        <v>982.01</v>
      </c>
      <c r="E349" s="130">
        <v>382</v>
      </c>
      <c r="F349" s="130">
        <v>126.80000000000007</v>
      </c>
      <c r="G349">
        <v>1238</v>
      </c>
      <c r="H349">
        <v>22</v>
      </c>
      <c r="I349" s="128">
        <v>37.460663277656742</v>
      </c>
      <c r="J349">
        <v>1377</v>
      </c>
    </row>
    <row r="350" spans="1:10" x14ac:dyDescent="0.2">
      <c r="A350" s="132">
        <v>40594</v>
      </c>
      <c r="B350" s="129">
        <v>2584</v>
      </c>
      <c r="C350" s="129">
        <v>671.84</v>
      </c>
      <c r="D350" s="131">
        <v>983.66</v>
      </c>
      <c r="E350" s="130">
        <v>382</v>
      </c>
      <c r="F350" s="130">
        <v>124.39000000000004</v>
      </c>
      <c r="G350">
        <v>0</v>
      </c>
      <c r="H350" t="s">
        <v>76</v>
      </c>
      <c r="I350" s="128" t="s">
        <v>76</v>
      </c>
      <c r="J350">
        <v>0</v>
      </c>
    </row>
    <row r="351" spans="1:10" x14ac:dyDescent="0.2">
      <c r="A351" s="132">
        <v>40595</v>
      </c>
      <c r="B351" s="129">
        <v>2511</v>
      </c>
      <c r="C351" s="129">
        <v>652.86</v>
      </c>
      <c r="D351" s="131">
        <v>982.36</v>
      </c>
      <c r="E351" s="130">
        <v>383</v>
      </c>
      <c r="F351" s="130">
        <v>122.60000000000002</v>
      </c>
      <c r="G351">
        <v>1238</v>
      </c>
      <c r="H351">
        <v>22</v>
      </c>
      <c r="I351" s="128">
        <v>37.217412217412218</v>
      </c>
      <c r="J351">
        <v>1386</v>
      </c>
    </row>
    <row r="352" spans="1:10" x14ac:dyDescent="0.2">
      <c r="A352" s="132">
        <v>40596</v>
      </c>
      <c r="B352" s="129">
        <v>2461</v>
      </c>
      <c r="C352" s="129">
        <v>639.86</v>
      </c>
      <c r="D352" s="131">
        <v>981</v>
      </c>
      <c r="E352" s="130">
        <v>382</v>
      </c>
      <c r="F352" s="130">
        <v>121.31000000000006</v>
      </c>
      <c r="G352">
        <v>1237</v>
      </c>
      <c r="H352">
        <v>21</v>
      </c>
      <c r="I352" s="128">
        <v>36.710588793922128</v>
      </c>
      <c r="J352">
        <v>1404</v>
      </c>
    </row>
    <row r="353" spans="1:10" x14ac:dyDescent="0.2">
      <c r="A353" s="132">
        <v>40597</v>
      </c>
      <c r="B353" s="129">
        <v>2385</v>
      </c>
      <c r="C353" s="129">
        <v>620.1</v>
      </c>
      <c r="D353" s="131">
        <v>980.25</v>
      </c>
      <c r="E353" s="130">
        <v>380</v>
      </c>
      <c r="F353" s="130">
        <v>120.95999999999998</v>
      </c>
      <c r="G353">
        <v>912</v>
      </c>
      <c r="H353">
        <v>16</v>
      </c>
      <c r="I353" s="128">
        <v>36.750483558994198</v>
      </c>
      <c r="J353">
        <v>1034</v>
      </c>
    </row>
    <row r="354" spans="1:10" x14ac:dyDescent="0.2">
      <c r="A354" s="132">
        <v>40598</v>
      </c>
      <c r="B354" s="129">
        <v>2311</v>
      </c>
      <c r="C354" s="129">
        <v>600.86</v>
      </c>
      <c r="D354" s="131">
        <v>979.48</v>
      </c>
      <c r="E354" s="130">
        <v>380</v>
      </c>
      <c r="F354" s="130">
        <v>121.13999999999999</v>
      </c>
      <c r="G354">
        <v>912</v>
      </c>
      <c r="H354">
        <v>16</v>
      </c>
      <c r="I354" s="128">
        <v>36.750483558994198</v>
      </c>
      <c r="J354">
        <v>1034</v>
      </c>
    </row>
    <row r="355" spans="1:10" x14ac:dyDescent="0.2">
      <c r="A355" s="132">
        <v>40599</v>
      </c>
      <c r="B355" s="129">
        <v>2031</v>
      </c>
      <c r="C355" s="129">
        <v>528.06000000000006</v>
      </c>
      <c r="D355" s="131">
        <v>978.56</v>
      </c>
      <c r="E355" s="130">
        <v>379</v>
      </c>
      <c r="F355" s="130">
        <v>122.02000000000004</v>
      </c>
      <c r="G355">
        <v>912</v>
      </c>
      <c r="H355">
        <v>16</v>
      </c>
      <c r="I355" s="128">
        <v>36.750483558994198</v>
      </c>
      <c r="J355">
        <v>1034</v>
      </c>
    </row>
    <row r="356" spans="1:10" x14ac:dyDescent="0.2">
      <c r="A356" s="132">
        <v>40600</v>
      </c>
      <c r="B356" s="129">
        <v>1870</v>
      </c>
      <c r="C356" s="129">
        <v>486.2</v>
      </c>
      <c r="D356" s="131">
        <v>977.57</v>
      </c>
      <c r="E356" s="130">
        <v>378</v>
      </c>
      <c r="F356" s="130">
        <v>123.16000000000003</v>
      </c>
      <c r="G356">
        <v>912</v>
      </c>
      <c r="H356">
        <v>16</v>
      </c>
      <c r="I356" s="128">
        <v>36.750483558994198</v>
      </c>
      <c r="J356">
        <v>1034</v>
      </c>
    </row>
    <row r="357" spans="1:10" x14ac:dyDescent="0.2">
      <c r="A357" s="132">
        <v>40601</v>
      </c>
      <c r="B357" s="129">
        <v>2329</v>
      </c>
      <c r="C357" s="129">
        <v>605.54000000000008</v>
      </c>
      <c r="D357" s="131">
        <v>978.67</v>
      </c>
      <c r="E357" s="130">
        <v>377</v>
      </c>
      <c r="F357" s="130">
        <v>122.99000000000007</v>
      </c>
      <c r="G357">
        <v>0</v>
      </c>
      <c r="H357" t="s">
        <v>76</v>
      </c>
      <c r="I357" s="128" t="s">
        <v>76</v>
      </c>
      <c r="J357">
        <v>0</v>
      </c>
    </row>
    <row r="358" spans="1:10" x14ac:dyDescent="0.2">
      <c r="A358" s="132">
        <v>40602</v>
      </c>
      <c r="B358" s="129">
        <v>2530</v>
      </c>
      <c r="C358" s="129">
        <v>657.80000000000007</v>
      </c>
      <c r="D358" s="131">
        <v>977.99</v>
      </c>
      <c r="E358" s="130">
        <v>379</v>
      </c>
      <c r="F358" s="130">
        <v>122.82999999999998</v>
      </c>
      <c r="G358">
        <v>913</v>
      </c>
      <c r="H358">
        <v>17</v>
      </c>
      <c r="I358" s="128">
        <v>36.897833818299382</v>
      </c>
      <c r="J358">
        <v>1031</v>
      </c>
    </row>
    <row r="359" spans="1:10" x14ac:dyDescent="0.2">
      <c r="A359" s="132">
        <v>40603</v>
      </c>
      <c r="B359" s="129">
        <v>2193</v>
      </c>
      <c r="C359" s="129">
        <v>570.18000000000006</v>
      </c>
      <c r="D359" s="131">
        <v>977.28</v>
      </c>
      <c r="E359" s="130">
        <v>377</v>
      </c>
      <c r="F359" s="130">
        <v>122.98000000000002</v>
      </c>
      <c r="G359">
        <v>848</v>
      </c>
      <c r="H359">
        <v>16</v>
      </c>
      <c r="I359" s="128">
        <v>36.652835408022128</v>
      </c>
      <c r="J359">
        <v>964</v>
      </c>
    </row>
    <row r="360" spans="1:10" x14ac:dyDescent="0.2">
      <c r="A360" s="132">
        <v>40604</v>
      </c>
      <c r="B360" s="129">
        <v>2206</v>
      </c>
      <c r="C360" s="129">
        <v>573.56000000000006</v>
      </c>
      <c r="D360" s="131">
        <v>976.57</v>
      </c>
      <c r="E360" s="130">
        <v>377</v>
      </c>
      <c r="F360" s="130">
        <v>120.65999999999997</v>
      </c>
      <c r="G360">
        <v>848</v>
      </c>
      <c r="H360">
        <v>16</v>
      </c>
      <c r="I360" s="128">
        <v>36.576949620427882</v>
      </c>
      <c r="J360">
        <v>966</v>
      </c>
    </row>
    <row r="361" spans="1:10" x14ac:dyDescent="0.2">
      <c r="A361" s="132">
        <v>40605</v>
      </c>
      <c r="B361" s="129">
        <v>2258</v>
      </c>
      <c r="C361" s="129">
        <v>587.08000000000004</v>
      </c>
      <c r="D361" s="131">
        <v>975.88</v>
      </c>
      <c r="E361" s="130">
        <v>376</v>
      </c>
      <c r="F361" s="130">
        <v>121.12</v>
      </c>
      <c r="G361">
        <v>848</v>
      </c>
      <c r="H361">
        <v>16</v>
      </c>
      <c r="I361" s="128">
        <v>36.501377410468315</v>
      </c>
      <c r="J361">
        <v>968</v>
      </c>
    </row>
    <row r="362" spans="1:10" x14ac:dyDescent="0.2">
      <c r="A362" s="132">
        <v>40606</v>
      </c>
      <c r="B362" s="129">
        <v>2050</v>
      </c>
      <c r="C362" s="129">
        <v>533</v>
      </c>
      <c r="D362" s="131">
        <v>974.89</v>
      </c>
      <c r="E362" s="130">
        <v>375</v>
      </c>
      <c r="F362" s="130">
        <v>120.34999999999997</v>
      </c>
      <c r="G362">
        <v>939</v>
      </c>
      <c r="H362">
        <v>17</v>
      </c>
      <c r="I362" s="128">
        <v>36.395348837209305</v>
      </c>
      <c r="J362">
        <v>1075</v>
      </c>
    </row>
    <row r="363" spans="1:10" x14ac:dyDescent="0.2">
      <c r="A363" s="132">
        <v>40607</v>
      </c>
      <c r="B363" s="129">
        <v>2313</v>
      </c>
      <c r="C363" s="129">
        <v>601.38</v>
      </c>
      <c r="D363" s="131">
        <v>974.02</v>
      </c>
      <c r="E363" s="130">
        <v>374</v>
      </c>
      <c r="F363" s="130">
        <v>119.13999999999999</v>
      </c>
      <c r="G363">
        <v>924</v>
      </c>
      <c r="H363">
        <v>16</v>
      </c>
      <c r="I363" s="128">
        <v>35.880708294501396</v>
      </c>
      <c r="J363">
        <v>1073</v>
      </c>
    </row>
    <row r="364" spans="1:10" x14ac:dyDescent="0.2">
      <c r="A364" s="132">
        <v>40608</v>
      </c>
      <c r="B364" s="129">
        <v>2258</v>
      </c>
      <c r="C364" s="129">
        <v>587.08000000000004</v>
      </c>
      <c r="D364" s="131">
        <v>975.31</v>
      </c>
      <c r="E364" s="130">
        <v>373</v>
      </c>
      <c r="F364" s="130">
        <v>119.07999999999998</v>
      </c>
      <c r="G364">
        <v>0</v>
      </c>
      <c r="H364" t="s">
        <v>76</v>
      </c>
      <c r="I364" s="128" t="s">
        <v>76</v>
      </c>
      <c r="J364">
        <v>0</v>
      </c>
    </row>
    <row r="365" spans="1:10" x14ac:dyDescent="0.2">
      <c r="A365" s="132">
        <v>40609</v>
      </c>
      <c r="B365" s="129">
        <v>1972</v>
      </c>
      <c r="C365" s="129">
        <v>512.72</v>
      </c>
      <c r="D365" s="131">
        <v>974.25</v>
      </c>
      <c r="E365" s="130">
        <v>374</v>
      </c>
      <c r="F365" s="130">
        <v>120.11000000000007</v>
      </c>
      <c r="G365">
        <v>848</v>
      </c>
      <c r="H365">
        <v>16</v>
      </c>
      <c r="I365" s="128">
        <v>36.276522929500338</v>
      </c>
      <c r="J365">
        <v>974</v>
      </c>
    </row>
    <row r="366" spans="1:10" x14ac:dyDescent="0.2">
      <c r="A366" s="132">
        <v>40610</v>
      </c>
      <c r="B366" s="129">
        <v>2106</v>
      </c>
      <c r="C366" s="129">
        <v>547.56000000000006</v>
      </c>
      <c r="D366" s="131">
        <v>973.52</v>
      </c>
      <c r="E366" s="130">
        <v>373</v>
      </c>
      <c r="F366" s="130">
        <v>119.86000000000001</v>
      </c>
      <c r="G366">
        <v>826</v>
      </c>
      <c r="H366">
        <v>16</v>
      </c>
      <c r="I366" s="128">
        <v>36.304500703234879</v>
      </c>
      <c r="J366">
        <v>948</v>
      </c>
    </row>
    <row r="367" spans="1:10" x14ac:dyDescent="0.2">
      <c r="A367" s="132">
        <v>40611</v>
      </c>
      <c r="B367" s="129">
        <v>3932</v>
      </c>
      <c r="C367" s="129">
        <v>1022.32</v>
      </c>
      <c r="D367" s="131">
        <v>973.64</v>
      </c>
      <c r="E367" s="130">
        <v>373</v>
      </c>
      <c r="F367" s="130">
        <v>119.74000000000001</v>
      </c>
      <c r="G367">
        <v>804</v>
      </c>
      <c r="H367">
        <v>19</v>
      </c>
      <c r="I367" s="128">
        <v>35.828877005347593</v>
      </c>
      <c r="J367">
        <v>935</v>
      </c>
    </row>
    <row r="368" spans="1:10" x14ac:dyDescent="0.2">
      <c r="A368" s="132">
        <v>40612</v>
      </c>
      <c r="B368" s="129">
        <v>9804</v>
      </c>
      <c r="C368" s="129">
        <v>2549.04</v>
      </c>
      <c r="D368" s="131">
        <v>978.32</v>
      </c>
      <c r="E368" s="130">
        <v>374</v>
      </c>
      <c r="F368" s="130">
        <v>118.83000000000004</v>
      </c>
      <c r="G368">
        <v>0</v>
      </c>
      <c r="H368" t="s">
        <v>76</v>
      </c>
      <c r="I368" s="128" t="s">
        <v>76</v>
      </c>
      <c r="J368">
        <v>0</v>
      </c>
    </row>
    <row r="369" spans="1:10" x14ac:dyDescent="0.2">
      <c r="A369" s="132">
        <v>40613</v>
      </c>
      <c r="B369" s="129">
        <v>7647</v>
      </c>
      <c r="C369" s="129">
        <v>1988.22</v>
      </c>
      <c r="D369" s="131">
        <v>980.13</v>
      </c>
      <c r="E369" s="130">
        <v>380</v>
      </c>
      <c r="F369" s="130">
        <v>117.62</v>
      </c>
      <c r="G369">
        <v>864</v>
      </c>
      <c r="H369">
        <v>16</v>
      </c>
      <c r="I369" s="128">
        <v>36.622583926754835</v>
      </c>
      <c r="J369">
        <v>983</v>
      </c>
    </row>
    <row r="370" spans="1:10" x14ac:dyDescent="0.2">
      <c r="A370" s="132">
        <v>40614</v>
      </c>
      <c r="B370" s="129">
        <v>6147</v>
      </c>
      <c r="C370" s="129">
        <v>1598.22</v>
      </c>
      <c r="D370" s="131">
        <v>981.23</v>
      </c>
      <c r="E370" s="130">
        <v>379</v>
      </c>
      <c r="F370" s="130">
        <v>118.18999999999994</v>
      </c>
      <c r="G370">
        <v>864</v>
      </c>
      <c r="H370">
        <v>16</v>
      </c>
      <c r="I370" s="128">
        <v>36.548223350253807</v>
      </c>
      <c r="J370">
        <v>985</v>
      </c>
    </row>
    <row r="371" spans="1:10" x14ac:dyDescent="0.2">
      <c r="A371" s="132">
        <v>40615</v>
      </c>
      <c r="B371" s="129">
        <v>5788</v>
      </c>
      <c r="C371" s="129">
        <v>1504.88</v>
      </c>
      <c r="D371" s="131">
        <v>983.91</v>
      </c>
      <c r="E371" s="130">
        <v>379</v>
      </c>
      <c r="F371" s="130">
        <v>118.90999999999997</v>
      </c>
      <c r="G371">
        <v>745</v>
      </c>
      <c r="H371" t="s">
        <v>76</v>
      </c>
      <c r="I371" s="128" t="s">
        <v>76</v>
      </c>
      <c r="J371">
        <v>0</v>
      </c>
    </row>
    <row r="372" spans="1:10" x14ac:dyDescent="0.2">
      <c r="A372" s="132">
        <v>40616</v>
      </c>
      <c r="B372" s="129">
        <v>6322</v>
      </c>
      <c r="C372" s="129">
        <v>1643.72</v>
      </c>
      <c r="D372" s="131">
        <v>985.1</v>
      </c>
      <c r="E372" s="130">
        <v>384</v>
      </c>
      <c r="F372" s="130">
        <v>119.07999999999998</v>
      </c>
      <c r="G372">
        <v>864</v>
      </c>
      <c r="H372">
        <v>16</v>
      </c>
      <c r="I372" s="128">
        <v>37.037037037037038</v>
      </c>
      <c r="J372">
        <v>972</v>
      </c>
    </row>
    <row r="373" spans="1:10" x14ac:dyDescent="0.2">
      <c r="A373" s="132">
        <v>40617</v>
      </c>
      <c r="B373" s="129">
        <v>7291</v>
      </c>
      <c r="C373" s="129">
        <v>1895.66</v>
      </c>
      <c r="D373" s="131">
        <v>986.73</v>
      </c>
      <c r="E373" s="130">
        <v>385</v>
      </c>
      <c r="F373" s="130">
        <v>119.66999999999996</v>
      </c>
      <c r="G373">
        <v>864</v>
      </c>
      <c r="H373">
        <v>16</v>
      </c>
      <c r="I373" s="128">
        <v>37.151702786377705</v>
      </c>
      <c r="J373">
        <v>969</v>
      </c>
    </row>
    <row r="374" spans="1:10" x14ac:dyDescent="0.2">
      <c r="A374" s="132">
        <v>40618</v>
      </c>
      <c r="B374" s="129">
        <v>7984</v>
      </c>
      <c r="C374" s="129">
        <v>2075.84</v>
      </c>
      <c r="D374" s="131">
        <v>988.62</v>
      </c>
      <c r="E374" s="130">
        <v>386</v>
      </c>
      <c r="F374" s="130">
        <v>120.66999999999996</v>
      </c>
      <c r="G374">
        <v>896</v>
      </c>
      <c r="H374">
        <v>16</v>
      </c>
      <c r="I374" s="128">
        <v>37.370704037370707</v>
      </c>
      <c r="J374">
        <v>999</v>
      </c>
    </row>
    <row r="375" spans="1:10" x14ac:dyDescent="0.2">
      <c r="A375" s="132">
        <v>40619</v>
      </c>
      <c r="B375" s="129">
        <v>6710</v>
      </c>
      <c r="C375" s="129">
        <v>1744.6000000000001</v>
      </c>
      <c r="D375" s="131">
        <v>989.92</v>
      </c>
      <c r="E375" s="130">
        <v>389</v>
      </c>
      <c r="F375" s="130">
        <v>117.97000000000003</v>
      </c>
      <c r="G375">
        <v>896</v>
      </c>
      <c r="H375">
        <v>16</v>
      </c>
      <c r="I375" s="128">
        <v>37.370704037370707</v>
      </c>
      <c r="J375">
        <v>999</v>
      </c>
    </row>
    <row r="376" spans="1:10" x14ac:dyDescent="0.2">
      <c r="A376" s="132">
        <v>40620</v>
      </c>
      <c r="B376" s="129">
        <v>5549</v>
      </c>
      <c r="C376" s="129">
        <v>1442.74</v>
      </c>
      <c r="D376" s="131">
        <v>990.04</v>
      </c>
      <c r="E376" s="130">
        <v>390</v>
      </c>
      <c r="F376" s="130">
        <v>118.40000000000003</v>
      </c>
      <c r="G376">
        <v>1239</v>
      </c>
      <c r="H376">
        <v>23</v>
      </c>
      <c r="I376" s="128">
        <v>37.518168604651159</v>
      </c>
      <c r="J376">
        <v>1376</v>
      </c>
    </row>
    <row r="377" spans="1:10" x14ac:dyDescent="0.2">
      <c r="A377" s="132">
        <v>40621</v>
      </c>
      <c r="B377" s="129">
        <v>4781</v>
      </c>
      <c r="C377" s="129">
        <v>1243.06</v>
      </c>
      <c r="D377" s="131">
        <v>989.81</v>
      </c>
      <c r="E377" s="130">
        <v>390</v>
      </c>
      <c r="F377" s="130">
        <v>118.28999999999996</v>
      </c>
      <c r="G377">
        <v>1239</v>
      </c>
      <c r="H377">
        <v>23</v>
      </c>
      <c r="I377" s="128">
        <v>37.518168604651159</v>
      </c>
      <c r="J377">
        <v>1376</v>
      </c>
    </row>
    <row r="378" spans="1:10" x14ac:dyDescent="0.2">
      <c r="A378" s="132">
        <v>40622</v>
      </c>
      <c r="B378" s="129">
        <v>4066</v>
      </c>
      <c r="C378" s="129">
        <v>1057.1600000000001</v>
      </c>
      <c r="D378" s="131">
        <v>991.64</v>
      </c>
      <c r="E378" s="130">
        <v>389</v>
      </c>
      <c r="F378" s="130">
        <v>118.81</v>
      </c>
      <c r="G378">
        <v>0</v>
      </c>
      <c r="H378" t="s">
        <v>76</v>
      </c>
      <c r="I378" s="128" t="s">
        <v>76</v>
      </c>
      <c r="J378">
        <v>0</v>
      </c>
    </row>
    <row r="379" spans="1:10" x14ac:dyDescent="0.2">
      <c r="A379" s="132">
        <v>40623</v>
      </c>
      <c r="B379" s="129">
        <v>4024</v>
      </c>
      <c r="C379" s="129">
        <v>1046.24</v>
      </c>
      <c r="D379" s="131">
        <v>991.07</v>
      </c>
      <c r="E379" s="130">
        <v>390</v>
      </c>
      <c r="F379" s="130">
        <v>118.78999999999996</v>
      </c>
      <c r="G379">
        <v>1560</v>
      </c>
      <c r="H379">
        <v>24</v>
      </c>
      <c r="I379" s="128">
        <v>47.307132459970887</v>
      </c>
      <c r="J379">
        <v>1374</v>
      </c>
    </row>
    <row r="380" spans="1:10" x14ac:dyDescent="0.2">
      <c r="A380" s="132">
        <v>40624</v>
      </c>
      <c r="B380" s="129">
        <v>3562</v>
      </c>
      <c r="C380" s="129">
        <v>926.12</v>
      </c>
      <c r="D380" s="131">
        <v>990.66</v>
      </c>
      <c r="E380" s="130">
        <v>390</v>
      </c>
      <c r="F380" s="130">
        <v>117.64999999999998</v>
      </c>
      <c r="G380">
        <v>1239</v>
      </c>
      <c r="H380">
        <v>23</v>
      </c>
      <c r="I380" s="128">
        <v>37.518168604651159</v>
      </c>
      <c r="J380">
        <v>1376</v>
      </c>
    </row>
    <row r="381" spans="1:10" x14ac:dyDescent="0.2">
      <c r="A381" s="132">
        <v>40625</v>
      </c>
      <c r="B381" s="129">
        <v>3265</v>
      </c>
      <c r="C381" s="129">
        <v>848.9</v>
      </c>
      <c r="D381" s="131">
        <v>988.68</v>
      </c>
      <c r="E381" s="130">
        <v>391</v>
      </c>
      <c r="F381" s="130">
        <v>118.25999999999999</v>
      </c>
      <c r="G381">
        <v>1568</v>
      </c>
      <c r="H381">
        <v>24</v>
      </c>
      <c r="I381" s="128">
        <v>36.849031772889639</v>
      </c>
      <c r="J381">
        <v>1773</v>
      </c>
    </row>
    <row r="382" spans="1:10" x14ac:dyDescent="0.2">
      <c r="A382" s="132">
        <v>40626</v>
      </c>
      <c r="B382" s="129">
        <v>3271</v>
      </c>
      <c r="C382" s="129">
        <v>850.46</v>
      </c>
      <c r="D382" s="131">
        <v>987.05</v>
      </c>
      <c r="E382" s="130">
        <v>389</v>
      </c>
      <c r="F382" s="130">
        <v>118.49000000000001</v>
      </c>
      <c r="G382">
        <v>1568</v>
      </c>
      <c r="H382">
        <v>24</v>
      </c>
      <c r="I382" s="128">
        <v>36.704119850187261</v>
      </c>
      <c r="J382">
        <v>1780</v>
      </c>
    </row>
    <row r="383" spans="1:10" x14ac:dyDescent="0.2">
      <c r="A383" s="132">
        <v>40627</v>
      </c>
      <c r="B383" s="129">
        <v>3086</v>
      </c>
      <c r="C383" s="129">
        <v>802.36</v>
      </c>
      <c r="D383" s="131">
        <v>985.32</v>
      </c>
      <c r="E383" s="130">
        <v>387</v>
      </c>
      <c r="F383" s="130">
        <v>118.36000000000001</v>
      </c>
      <c r="G383">
        <v>1568</v>
      </c>
      <c r="H383">
        <v>24</v>
      </c>
      <c r="I383" s="128">
        <v>36.560343219548592</v>
      </c>
      <c r="J383">
        <v>1787</v>
      </c>
    </row>
    <row r="384" spans="1:10" x14ac:dyDescent="0.2">
      <c r="A384" s="132">
        <v>40628</v>
      </c>
      <c r="B384" s="129">
        <v>3115</v>
      </c>
      <c r="C384" s="129">
        <v>809.9</v>
      </c>
      <c r="D384" s="131">
        <v>983.6</v>
      </c>
      <c r="E384" s="130">
        <v>385</v>
      </c>
      <c r="F384" s="130">
        <v>119.37999999999994</v>
      </c>
      <c r="G384">
        <v>1568</v>
      </c>
      <c r="H384">
        <v>24</v>
      </c>
      <c r="I384" s="128">
        <v>36.621823617339309</v>
      </c>
      <c r="J384">
        <v>1784</v>
      </c>
    </row>
    <row r="385" spans="1:10" x14ac:dyDescent="0.2">
      <c r="A385" s="132">
        <v>40629</v>
      </c>
      <c r="B385" s="129">
        <v>3375</v>
      </c>
      <c r="C385" s="129">
        <v>877.5</v>
      </c>
      <c r="D385" s="131">
        <v>981.98</v>
      </c>
      <c r="E385" s="130">
        <v>385</v>
      </c>
      <c r="F385" s="130">
        <v>119.27000000000004</v>
      </c>
      <c r="G385">
        <v>1568</v>
      </c>
      <c r="H385">
        <v>24</v>
      </c>
      <c r="I385" s="128">
        <v>36.621823617339309</v>
      </c>
      <c r="J385">
        <v>1784</v>
      </c>
    </row>
    <row r="386" spans="1:10" x14ac:dyDescent="0.2">
      <c r="A386" s="132">
        <v>40630</v>
      </c>
      <c r="B386" s="129">
        <v>3202</v>
      </c>
      <c r="C386" s="129">
        <v>832.52</v>
      </c>
      <c r="D386" s="131">
        <v>980.24</v>
      </c>
      <c r="E386" s="130">
        <v>381</v>
      </c>
      <c r="F386" s="130">
        <v>119.87</v>
      </c>
      <c r="G386">
        <v>1568</v>
      </c>
      <c r="H386">
        <v>24</v>
      </c>
      <c r="I386" s="128">
        <v>36.175710594315241</v>
      </c>
      <c r="J386">
        <v>1806</v>
      </c>
    </row>
    <row r="387" spans="1:10" x14ac:dyDescent="0.2">
      <c r="A387" s="132">
        <v>40631</v>
      </c>
      <c r="B387" s="129">
        <v>3919</v>
      </c>
      <c r="C387" s="129">
        <v>1018.94</v>
      </c>
      <c r="D387" s="131">
        <v>978.79</v>
      </c>
      <c r="E387" s="130">
        <v>379</v>
      </c>
      <c r="F387" s="130">
        <v>119.00000000000006</v>
      </c>
      <c r="G387">
        <v>1568</v>
      </c>
      <c r="H387">
        <v>24</v>
      </c>
      <c r="I387" s="128">
        <v>35.799086757990871</v>
      </c>
      <c r="J387">
        <v>1825</v>
      </c>
    </row>
    <row r="388" spans="1:10" x14ac:dyDescent="0.2">
      <c r="A388" s="132">
        <v>40632</v>
      </c>
      <c r="B388" s="129">
        <v>6735</v>
      </c>
      <c r="C388" s="129">
        <v>1751.1000000000001</v>
      </c>
      <c r="D388" s="131">
        <v>978.65</v>
      </c>
      <c r="E388" s="130">
        <v>378</v>
      </c>
      <c r="F388" s="130">
        <v>119.08999999999997</v>
      </c>
      <c r="G388">
        <v>1568</v>
      </c>
      <c r="H388">
        <v>24</v>
      </c>
      <c r="I388" s="128">
        <v>35.720794605431017</v>
      </c>
      <c r="J388">
        <v>1829</v>
      </c>
    </row>
    <row r="389" spans="1:10" x14ac:dyDescent="0.2">
      <c r="A389" s="132">
        <v>40633</v>
      </c>
      <c r="B389" s="129">
        <v>9286</v>
      </c>
      <c r="C389" s="129">
        <v>2414.36</v>
      </c>
      <c r="D389" s="131">
        <v>981.44</v>
      </c>
      <c r="E389" s="130">
        <v>378</v>
      </c>
      <c r="F389" s="130">
        <v>117.5</v>
      </c>
      <c r="G389">
        <v>750</v>
      </c>
      <c r="H389">
        <v>17</v>
      </c>
      <c r="I389" s="128">
        <v>36.252900232018561</v>
      </c>
      <c r="J389">
        <v>862</v>
      </c>
    </row>
    <row r="390" spans="1:10" x14ac:dyDescent="0.2">
      <c r="A390" s="132">
        <v>40634</v>
      </c>
      <c r="B390" s="129">
        <v>9035</v>
      </c>
      <c r="C390" s="129">
        <v>2349.1</v>
      </c>
      <c r="D390" s="131">
        <v>984.29</v>
      </c>
      <c r="E390" s="130">
        <v>382</v>
      </c>
      <c r="F390" s="130">
        <v>116.08000000000004</v>
      </c>
      <c r="G390">
        <v>664</v>
      </c>
      <c r="H390">
        <v>24</v>
      </c>
      <c r="I390" s="128">
        <v>37.086684539767653</v>
      </c>
      <c r="J390">
        <v>746</v>
      </c>
    </row>
    <row r="391" spans="1:10" x14ac:dyDescent="0.2">
      <c r="A391" s="132">
        <v>40635</v>
      </c>
      <c r="B391" s="129">
        <v>8211</v>
      </c>
      <c r="C391" s="129">
        <v>2134.86</v>
      </c>
      <c r="D391" s="131">
        <v>986.68</v>
      </c>
      <c r="E391" s="130">
        <v>383</v>
      </c>
      <c r="F391" s="130">
        <v>117</v>
      </c>
      <c r="G391">
        <v>696</v>
      </c>
      <c r="H391">
        <v>24</v>
      </c>
      <c r="I391" s="128">
        <v>37.037037037037038</v>
      </c>
      <c r="J391">
        <v>783</v>
      </c>
    </row>
    <row r="392" spans="1:10" x14ac:dyDescent="0.2">
      <c r="A392" s="132">
        <v>40636</v>
      </c>
      <c r="B392" s="129">
        <v>6615</v>
      </c>
      <c r="C392" s="129">
        <v>1719.9</v>
      </c>
      <c r="D392" s="131">
        <v>989.68</v>
      </c>
      <c r="E392" s="130">
        <v>387</v>
      </c>
      <c r="F392" s="130">
        <v>115.48000000000008</v>
      </c>
      <c r="G392">
        <v>1012</v>
      </c>
      <c r="H392" t="s">
        <v>76</v>
      </c>
      <c r="I392" s="128" t="s">
        <v>76</v>
      </c>
      <c r="J392">
        <v>0</v>
      </c>
    </row>
    <row r="393" spans="1:10" x14ac:dyDescent="0.2">
      <c r="A393" s="132">
        <v>40637</v>
      </c>
      <c r="B393" s="129">
        <v>6358</v>
      </c>
      <c r="C393" s="129">
        <v>1653.0800000000002</v>
      </c>
      <c r="D393" s="131">
        <v>991.24</v>
      </c>
      <c r="E393" s="130">
        <v>389</v>
      </c>
      <c r="F393" s="130">
        <v>115.53999999999996</v>
      </c>
      <c r="G393">
        <v>664</v>
      </c>
      <c r="H393">
        <v>16</v>
      </c>
      <c r="I393" s="128">
        <v>36.596119929453259</v>
      </c>
      <c r="J393">
        <v>756</v>
      </c>
    </row>
    <row r="394" spans="1:10" x14ac:dyDescent="0.2">
      <c r="A394" s="132">
        <v>40638</v>
      </c>
      <c r="B394" s="129">
        <v>5964</v>
      </c>
      <c r="C394" s="129">
        <v>1550.64</v>
      </c>
      <c r="D394" s="131">
        <v>992.62</v>
      </c>
      <c r="E394" s="130">
        <v>392</v>
      </c>
      <c r="F394" s="130">
        <v>116.88</v>
      </c>
      <c r="G394">
        <v>663</v>
      </c>
      <c r="H394">
        <v>16</v>
      </c>
      <c r="I394" s="128">
        <v>36.882510013351137</v>
      </c>
      <c r="J394">
        <v>749</v>
      </c>
    </row>
    <row r="395" spans="1:10" x14ac:dyDescent="0.2">
      <c r="A395" s="132">
        <v>40639</v>
      </c>
      <c r="B395" s="129">
        <v>5510</v>
      </c>
      <c r="C395" s="129">
        <v>1432.6000000000001</v>
      </c>
      <c r="D395" s="131">
        <v>992.41</v>
      </c>
      <c r="E395" s="130">
        <v>392</v>
      </c>
      <c r="F395" s="130">
        <v>116.25999999999999</v>
      </c>
      <c r="G395">
        <v>1392</v>
      </c>
      <c r="H395">
        <v>24</v>
      </c>
      <c r="I395" s="128">
        <v>37.251123956326268</v>
      </c>
      <c r="J395">
        <v>1557</v>
      </c>
    </row>
    <row r="396" spans="1:10" x14ac:dyDescent="0.2">
      <c r="A396" s="132">
        <v>40640</v>
      </c>
      <c r="B396" s="129">
        <v>4716</v>
      </c>
      <c r="C396" s="129">
        <v>1226.1600000000001</v>
      </c>
      <c r="D396" s="131">
        <v>991.97</v>
      </c>
      <c r="E396" s="130">
        <v>391</v>
      </c>
      <c r="F396" s="130">
        <v>116.31</v>
      </c>
      <c r="G396">
        <v>1592</v>
      </c>
      <c r="H396">
        <v>24</v>
      </c>
      <c r="I396" s="128">
        <v>44.85012395762903</v>
      </c>
      <c r="J396">
        <v>1479</v>
      </c>
    </row>
    <row r="397" spans="1:10" x14ac:dyDescent="0.2">
      <c r="A397" s="132">
        <v>40641</v>
      </c>
      <c r="B397" s="129">
        <v>4176</v>
      </c>
      <c r="C397" s="129">
        <v>1085.76</v>
      </c>
      <c r="D397" s="131">
        <v>990.7</v>
      </c>
      <c r="E397" s="130">
        <v>390</v>
      </c>
      <c r="F397" s="130">
        <v>116.03999999999996</v>
      </c>
      <c r="G397">
        <v>1592</v>
      </c>
      <c r="H397">
        <v>24</v>
      </c>
      <c r="I397" s="128">
        <v>36.40687888766923</v>
      </c>
      <c r="J397">
        <v>1822</v>
      </c>
    </row>
    <row r="398" spans="1:10" x14ac:dyDescent="0.2">
      <c r="A398" s="132">
        <v>40642</v>
      </c>
      <c r="B398" s="129">
        <v>3798</v>
      </c>
      <c r="C398" s="129">
        <v>987.48</v>
      </c>
      <c r="D398" s="131">
        <v>989.25</v>
      </c>
      <c r="E398" s="130">
        <v>391</v>
      </c>
      <c r="F398" s="130">
        <v>116.41000000000003</v>
      </c>
      <c r="G398">
        <v>1592</v>
      </c>
      <c r="H398">
        <v>24</v>
      </c>
      <c r="I398" s="128">
        <v>36.466923217885288</v>
      </c>
      <c r="J398">
        <v>1819</v>
      </c>
    </row>
    <row r="399" spans="1:10" x14ac:dyDescent="0.2">
      <c r="A399" s="132">
        <v>40643</v>
      </c>
      <c r="B399" s="129">
        <v>3883</v>
      </c>
      <c r="C399" s="129">
        <v>1009.58</v>
      </c>
      <c r="D399" s="131">
        <v>987.84</v>
      </c>
      <c r="E399" s="130">
        <v>389</v>
      </c>
      <c r="F399" s="130">
        <v>115.70999999999998</v>
      </c>
      <c r="G399">
        <v>1592</v>
      </c>
      <c r="H399">
        <v>24</v>
      </c>
      <c r="I399" s="128">
        <v>36.486982031536485</v>
      </c>
      <c r="J399">
        <v>1818</v>
      </c>
    </row>
    <row r="400" spans="1:10" x14ac:dyDescent="0.2">
      <c r="A400" s="132">
        <v>40644</v>
      </c>
      <c r="B400" s="129">
        <v>4209</v>
      </c>
      <c r="C400" s="129">
        <v>1094.3400000000001</v>
      </c>
      <c r="D400" s="131">
        <v>986.54</v>
      </c>
      <c r="E400" s="130">
        <v>387</v>
      </c>
      <c r="F400" s="130">
        <v>116.15000000000003</v>
      </c>
      <c r="G400">
        <v>1592</v>
      </c>
      <c r="H400">
        <v>24</v>
      </c>
      <c r="I400" s="128">
        <v>36.18839789052555</v>
      </c>
      <c r="J400">
        <v>1833</v>
      </c>
    </row>
    <row r="401" spans="1:10" x14ac:dyDescent="0.2">
      <c r="A401" s="132">
        <v>40645</v>
      </c>
      <c r="B401" s="129">
        <v>3752</v>
      </c>
      <c r="C401" s="129">
        <v>975.52</v>
      </c>
      <c r="D401" s="131">
        <v>985.04</v>
      </c>
      <c r="E401" s="130">
        <v>387</v>
      </c>
      <c r="F401" s="130">
        <v>115.51999999999992</v>
      </c>
      <c r="G401">
        <v>1592</v>
      </c>
      <c r="H401">
        <v>24</v>
      </c>
      <c r="I401" s="128">
        <v>36.18839789052555</v>
      </c>
      <c r="J401">
        <v>1833</v>
      </c>
    </row>
    <row r="402" spans="1:10" x14ac:dyDescent="0.2">
      <c r="A402" s="132">
        <v>40646</v>
      </c>
      <c r="B402" s="129">
        <v>3617</v>
      </c>
      <c r="C402" s="129">
        <v>940.42000000000007</v>
      </c>
      <c r="D402" s="131">
        <v>983.42</v>
      </c>
      <c r="E402" s="130">
        <v>385</v>
      </c>
      <c r="F402" s="130">
        <v>115.07</v>
      </c>
      <c r="G402">
        <v>1592</v>
      </c>
      <c r="H402">
        <v>24</v>
      </c>
      <c r="I402" s="128">
        <v>35.817134629229663</v>
      </c>
      <c r="J402">
        <v>1852</v>
      </c>
    </row>
    <row r="403" spans="1:10" x14ac:dyDescent="0.2">
      <c r="A403" s="132">
        <v>40647</v>
      </c>
      <c r="B403" s="129">
        <v>3989</v>
      </c>
      <c r="C403" s="129">
        <v>1037.1400000000001</v>
      </c>
      <c r="D403" s="131">
        <v>981.85</v>
      </c>
      <c r="E403" s="130">
        <v>383</v>
      </c>
      <c r="F403" s="130">
        <v>114.74000000000001</v>
      </c>
      <c r="G403">
        <v>1592</v>
      </c>
      <c r="H403">
        <v>24</v>
      </c>
      <c r="I403" s="128">
        <v>35.663082437275982</v>
      </c>
      <c r="J403">
        <v>1860</v>
      </c>
    </row>
    <row r="404" spans="1:10" x14ac:dyDescent="0.2">
      <c r="A404" s="132">
        <v>40648</v>
      </c>
      <c r="B404" s="129">
        <v>4461</v>
      </c>
      <c r="C404" s="129">
        <v>1159.8600000000001</v>
      </c>
      <c r="D404" s="131">
        <v>980.69</v>
      </c>
      <c r="E404" s="130">
        <v>382</v>
      </c>
      <c r="F404" s="130">
        <v>114.68000000000006</v>
      </c>
      <c r="G404">
        <v>1592</v>
      </c>
      <c r="H404">
        <v>24</v>
      </c>
      <c r="I404" s="128">
        <v>35.586552217453509</v>
      </c>
      <c r="J404">
        <v>1864</v>
      </c>
    </row>
    <row r="405" spans="1:10" x14ac:dyDescent="0.2">
      <c r="A405" s="132">
        <v>40649</v>
      </c>
      <c r="B405" s="129">
        <v>5210</v>
      </c>
      <c r="C405" s="129">
        <v>1354.6000000000001</v>
      </c>
      <c r="D405" s="131">
        <v>979.78</v>
      </c>
      <c r="E405" s="130">
        <v>382</v>
      </c>
      <c r="F405" s="130">
        <v>115.19000000000005</v>
      </c>
      <c r="G405">
        <v>1592</v>
      </c>
      <c r="H405">
        <v>24</v>
      </c>
      <c r="I405" s="128">
        <v>35.586552217453509</v>
      </c>
      <c r="J405">
        <v>1864</v>
      </c>
    </row>
    <row r="406" spans="1:10" x14ac:dyDescent="0.2">
      <c r="A406" s="132">
        <v>40650</v>
      </c>
      <c r="B406" s="129">
        <v>5032</v>
      </c>
      <c r="C406" s="129">
        <v>1308.32</v>
      </c>
      <c r="D406" s="131">
        <v>978.8</v>
      </c>
      <c r="E406" s="130">
        <v>380</v>
      </c>
      <c r="F406" s="130">
        <v>114.11000000000001</v>
      </c>
      <c r="G406">
        <v>1592</v>
      </c>
      <c r="H406">
        <v>24</v>
      </c>
      <c r="I406" s="128">
        <v>35.855855855855857</v>
      </c>
      <c r="J406">
        <v>1850</v>
      </c>
    </row>
    <row r="407" spans="1:10" x14ac:dyDescent="0.2">
      <c r="A407" s="132">
        <v>40651</v>
      </c>
      <c r="B407" s="129">
        <v>4377</v>
      </c>
      <c r="C407" s="129">
        <v>1138.02</v>
      </c>
      <c r="D407" s="131">
        <v>977.49</v>
      </c>
      <c r="E407" s="130">
        <v>379</v>
      </c>
      <c r="F407" s="130">
        <v>114.40999999999997</v>
      </c>
      <c r="G407">
        <v>1592</v>
      </c>
      <c r="H407">
        <v>24</v>
      </c>
      <c r="I407" s="128">
        <v>35.529369755400822</v>
      </c>
      <c r="J407">
        <v>1867</v>
      </c>
    </row>
    <row r="408" spans="1:10" x14ac:dyDescent="0.2">
      <c r="A408" s="132">
        <v>40652</v>
      </c>
      <c r="B408" s="129">
        <v>3989</v>
      </c>
      <c r="C408" s="129">
        <v>1037.1400000000001</v>
      </c>
      <c r="D408" s="131">
        <v>975.97</v>
      </c>
      <c r="E408" s="130">
        <v>377</v>
      </c>
      <c r="F408" s="130">
        <v>116.14000000000004</v>
      </c>
      <c r="G408">
        <v>1592</v>
      </c>
      <c r="H408">
        <v>24</v>
      </c>
      <c r="I408" s="128">
        <v>35.453411722786392</v>
      </c>
      <c r="J408">
        <v>1871</v>
      </c>
    </row>
    <row r="409" spans="1:10" x14ac:dyDescent="0.2">
      <c r="A409" s="132">
        <v>40653</v>
      </c>
      <c r="B409" s="129">
        <v>3555</v>
      </c>
      <c r="C409" s="129">
        <v>924.30000000000007</v>
      </c>
      <c r="D409" s="131">
        <v>974.2</v>
      </c>
      <c r="E409" s="130">
        <v>375</v>
      </c>
      <c r="F409" s="130">
        <v>116.60000000000002</v>
      </c>
      <c r="G409">
        <v>1592</v>
      </c>
      <c r="H409">
        <v>24</v>
      </c>
      <c r="I409" s="128">
        <v>35.041380524740269</v>
      </c>
      <c r="J409">
        <v>1893</v>
      </c>
    </row>
    <row r="410" spans="1:10" x14ac:dyDescent="0.2">
      <c r="A410" s="132">
        <v>40654</v>
      </c>
      <c r="B410" s="129">
        <v>3415</v>
      </c>
      <c r="C410" s="129">
        <v>887.9</v>
      </c>
      <c r="D410" s="131">
        <v>974.04</v>
      </c>
      <c r="E410" s="130">
        <v>373</v>
      </c>
      <c r="F410" s="130">
        <v>117.32000000000005</v>
      </c>
      <c r="G410">
        <v>848</v>
      </c>
      <c r="H410">
        <v>16</v>
      </c>
      <c r="I410" s="128">
        <v>36.054421768707485</v>
      </c>
      <c r="J410">
        <v>980</v>
      </c>
    </row>
    <row r="411" spans="1:10" x14ac:dyDescent="0.2">
      <c r="A411" s="132">
        <v>40655</v>
      </c>
      <c r="B411" s="129">
        <v>3138</v>
      </c>
      <c r="C411" s="129">
        <v>815.88</v>
      </c>
      <c r="D411" s="131">
        <v>973.15</v>
      </c>
      <c r="E411" s="130">
        <v>375</v>
      </c>
      <c r="F411" s="130">
        <v>116.49000000000001</v>
      </c>
      <c r="G411">
        <v>1126</v>
      </c>
      <c r="H411">
        <v>22</v>
      </c>
      <c r="I411" s="128">
        <v>36.173220251863277</v>
      </c>
      <c r="J411">
        <v>1297</v>
      </c>
    </row>
    <row r="412" spans="1:10" x14ac:dyDescent="0.2">
      <c r="A412" s="132">
        <v>40656</v>
      </c>
      <c r="B412" s="129">
        <v>2916</v>
      </c>
      <c r="C412" s="129">
        <v>758.16000000000008</v>
      </c>
      <c r="D412" s="131">
        <v>972.15</v>
      </c>
      <c r="E412" s="130">
        <v>373</v>
      </c>
      <c r="F412" s="130">
        <v>117.43</v>
      </c>
      <c r="G412">
        <v>1126</v>
      </c>
      <c r="H412">
        <v>22</v>
      </c>
      <c r="I412" s="128">
        <v>36.062003586984368</v>
      </c>
      <c r="J412">
        <v>1301</v>
      </c>
    </row>
    <row r="413" spans="1:10" x14ac:dyDescent="0.2">
      <c r="A413" s="132">
        <v>40657</v>
      </c>
      <c r="B413" s="129">
        <v>3141</v>
      </c>
      <c r="C413" s="129">
        <v>816.66000000000008</v>
      </c>
      <c r="D413" s="131">
        <v>973.65</v>
      </c>
      <c r="E413" s="130">
        <v>372</v>
      </c>
      <c r="F413" s="130">
        <v>119.40999999999997</v>
      </c>
      <c r="G413">
        <v>0</v>
      </c>
      <c r="H413" t="s">
        <v>76</v>
      </c>
      <c r="I413" s="128" t="s">
        <v>76</v>
      </c>
      <c r="J413">
        <v>0</v>
      </c>
    </row>
    <row r="414" spans="1:10" x14ac:dyDescent="0.2">
      <c r="A414" s="132">
        <v>40658</v>
      </c>
      <c r="B414" s="129">
        <v>3896</v>
      </c>
      <c r="C414" s="129">
        <v>1012.96</v>
      </c>
      <c r="D414" s="131">
        <v>973.13</v>
      </c>
      <c r="E414" s="130">
        <v>373</v>
      </c>
      <c r="F414" s="130">
        <v>119.25</v>
      </c>
      <c r="G414">
        <v>1126</v>
      </c>
      <c r="H414">
        <v>22</v>
      </c>
      <c r="I414" s="128">
        <v>36.145351823317924</v>
      </c>
      <c r="J414">
        <v>1298</v>
      </c>
    </row>
    <row r="415" spans="1:10" x14ac:dyDescent="0.2">
      <c r="A415" s="132">
        <v>40659</v>
      </c>
      <c r="B415" s="129">
        <v>4185</v>
      </c>
      <c r="C415" s="129">
        <v>1088.1000000000001</v>
      </c>
      <c r="D415" s="131">
        <v>973.75</v>
      </c>
      <c r="E415" s="130">
        <v>373</v>
      </c>
      <c r="F415" s="130">
        <v>120.06000000000006</v>
      </c>
      <c r="G415">
        <v>660</v>
      </c>
      <c r="H415">
        <v>24</v>
      </c>
      <c r="I415" s="128">
        <v>36.617842876165113</v>
      </c>
      <c r="J415">
        <v>751</v>
      </c>
    </row>
    <row r="416" spans="1:10" x14ac:dyDescent="0.2">
      <c r="A416" s="132">
        <v>40660</v>
      </c>
      <c r="B416" s="129">
        <v>4269</v>
      </c>
      <c r="C416" s="129">
        <v>1109.94</v>
      </c>
      <c r="D416" s="131">
        <v>973.57</v>
      </c>
      <c r="E416" s="130">
        <v>373</v>
      </c>
      <c r="F416" s="130">
        <v>119.61000000000001</v>
      </c>
      <c r="G416">
        <v>1042</v>
      </c>
      <c r="H416">
        <v>18</v>
      </c>
      <c r="I416" s="128">
        <v>35.911221395092362</v>
      </c>
      <c r="J416">
        <v>1209</v>
      </c>
    </row>
    <row r="417" spans="1:10" x14ac:dyDescent="0.2">
      <c r="A417" s="132">
        <v>40661</v>
      </c>
      <c r="B417" s="129">
        <v>4351</v>
      </c>
      <c r="C417" s="129">
        <v>1131.26</v>
      </c>
      <c r="D417" s="131">
        <v>973.02</v>
      </c>
      <c r="E417" s="130">
        <v>373</v>
      </c>
      <c r="F417" s="130">
        <v>119.23000000000002</v>
      </c>
      <c r="G417">
        <v>1240</v>
      </c>
      <c r="H417">
        <v>24</v>
      </c>
      <c r="I417" s="128">
        <v>36.130536130536129</v>
      </c>
      <c r="J417">
        <v>1430</v>
      </c>
    </row>
    <row r="418" spans="1:10" x14ac:dyDescent="0.2">
      <c r="A418" s="132">
        <v>40662</v>
      </c>
      <c r="B418" s="129">
        <v>4039</v>
      </c>
      <c r="C418" s="129">
        <v>1050.1400000000001</v>
      </c>
      <c r="D418" s="131">
        <v>972.32</v>
      </c>
      <c r="E418" s="130">
        <v>373</v>
      </c>
      <c r="F418" s="130">
        <v>118.38999999999999</v>
      </c>
      <c r="G418">
        <v>1240</v>
      </c>
      <c r="H418">
        <v>24</v>
      </c>
      <c r="I418" s="128">
        <v>36.105287677614719</v>
      </c>
      <c r="J418">
        <v>1431</v>
      </c>
    </row>
    <row r="419" spans="1:10" x14ac:dyDescent="0.2">
      <c r="A419" s="132">
        <v>40663</v>
      </c>
      <c r="B419" s="129">
        <v>3675</v>
      </c>
      <c r="C419" s="129">
        <v>955.5</v>
      </c>
      <c r="D419" s="131">
        <v>971.43</v>
      </c>
      <c r="E419" s="130">
        <v>372</v>
      </c>
      <c r="F419" s="130">
        <v>118.48000000000002</v>
      </c>
      <c r="G419">
        <v>1240</v>
      </c>
      <c r="H419">
        <v>24</v>
      </c>
      <c r="I419" s="128">
        <v>36.004645760743323</v>
      </c>
      <c r="J419">
        <v>1435</v>
      </c>
    </row>
    <row r="420" spans="1:10" x14ac:dyDescent="0.2">
      <c r="A420" s="132">
        <v>40664</v>
      </c>
      <c r="B420" s="129">
        <v>3483</v>
      </c>
      <c r="C420" s="129">
        <v>905.58</v>
      </c>
      <c r="D420" s="131">
        <v>973.1</v>
      </c>
      <c r="E420" s="130">
        <v>371</v>
      </c>
      <c r="F420" s="130">
        <v>118.69000000000005</v>
      </c>
      <c r="G420">
        <v>0</v>
      </c>
      <c r="H420" t="s">
        <v>76</v>
      </c>
      <c r="I420" s="128" t="s">
        <v>76</v>
      </c>
      <c r="J420">
        <v>0</v>
      </c>
    </row>
    <row r="421" spans="1:10" x14ac:dyDescent="0.2">
      <c r="A421" s="132">
        <v>40665</v>
      </c>
      <c r="B421" s="129">
        <v>3514</v>
      </c>
      <c r="C421" s="129">
        <v>913.64</v>
      </c>
      <c r="D421" s="131">
        <v>973.6</v>
      </c>
      <c r="E421" s="130">
        <v>373</v>
      </c>
      <c r="F421" s="130">
        <v>119.07999999999998</v>
      </c>
      <c r="G421">
        <v>565</v>
      </c>
      <c r="H421">
        <v>21</v>
      </c>
      <c r="I421" s="128">
        <v>36.555383022774329</v>
      </c>
      <c r="J421">
        <v>644</v>
      </c>
    </row>
    <row r="422" spans="1:10" x14ac:dyDescent="0.2">
      <c r="A422" s="132">
        <v>40666</v>
      </c>
      <c r="B422" s="129">
        <v>3365</v>
      </c>
      <c r="C422" s="129">
        <v>874.9</v>
      </c>
      <c r="D422" s="131">
        <v>974.06</v>
      </c>
      <c r="E422" s="130">
        <v>375</v>
      </c>
      <c r="F422" s="130">
        <v>118.22000000000003</v>
      </c>
      <c r="G422">
        <v>549</v>
      </c>
      <c r="H422">
        <v>21</v>
      </c>
      <c r="I422" s="128">
        <v>36.6</v>
      </c>
      <c r="J422">
        <v>625</v>
      </c>
    </row>
    <row r="423" spans="1:10" x14ac:dyDescent="0.2">
      <c r="A423" s="132">
        <v>40667</v>
      </c>
      <c r="B423" s="129">
        <v>3339</v>
      </c>
      <c r="C423" s="129">
        <v>868.14</v>
      </c>
      <c r="D423" s="131">
        <v>973.03</v>
      </c>
      <c r="E423" s="130">
        <v>374</v>
      </c>
      <c r="F423" s="130">
        <v>119.07000000000005</v>
      </c>
      <c r="G423">
        <v>1240</v>
      </c>
      <c r="H423">
        <v>24</v>
      </c>
      <c r="I423" s="128">
        <v>36.231884057971016</v>
      </c>
      <c r="J423">
        <v>1426</v>
      </c>
    </row>
    <row r="424" spans="1:10" x14ac:dyDescent="0.2">
      <c r="A424" s="132">
        <v>40668</v>
      </c>
      <c r="B424" s="129">
        <v>3487</v>
      </c>
      <c r="C424" s="129">
        <v>906.62</v>
      </c>
      <c r="D424" s="131">
        <v>972.07</v>
      </c>
      <c r="E424" s="130">
        <v>371</v>
      </c>
      <c r="F424" s="130">
        <v>119.81</v>
      </c>
      <c r="G424">
        <v>1240</v>
      </c>
      <c r="H424">
        <v>24</v>
      </c>
      <c r="I424" s="128">
        <v>36.130536130536129</v>
      </c>
      <c r="J424">
        <v>1430</v>
      </c>
    </row>
    <row r="425" spans="1:10" x14ac:dyDescent="0.2">
      <c r="A425" s="132">
        <v>40669</v>
      </c>
      <c r="B425" s="129">
        <v>3522</v>
      </c>
      <c r="C425" s="129">
        <v>915.72</v>
      </c>
      <c r="D425" s="131">
        <v>971.12</v>
      </c>
      <c r="E425" s="130">
        <v>371</v>
      </c>
      <c r="F425" s="130">
        <v>119.80000000000001</v>
      </c>
      <c r="G425">
        <v>1240</v>
      </c>
      <c r="H425">
        <v>24</v>
      </c>
      <c r="I425" s="128">
        <v>36.130536130536129</v>
      </c>
      <c r="J425">
        <v>1430</v>
      </c>
    </row>
    <row r="426" spans="1:10" x14ac:dyDescent="0.2">
      <c r="A426" s="132">
        <v>40670</v>
      </c>
      <c r="B426" s="129">
        <v>4350</v>
      </c>
      <c r="C426" s="129">
        <v>1131</v>
      </c>
      <c r="D426" s="131">
        <v>970.58</v>
      </c>
      <c r="E426" s="130">
        <v>369</v>
      </c>
      <c r="F426" s="130">
        <v>119.77000000000004</v>
      </c>
      <c r="G426">
        <v>1240</v>
      </c>
      <c r="H426">
        <v>24</v>
      </c>
      <c r="I426" s="128">
        <v>36.333802156586962</v>
      </c>
      <c r="J426">
        <v>1422</v>
      </c>
    </row>
    <row r="427" spans="1:10" x14ac:dyDescent="0.2">
      <c r="A427" s="132">
        <v>40671</v>
      </c>
      <c r="B427" s="129">
        <v>4396</v>
      </c>
      <c r="C427" s="129">
        <v>1142.96</v>
      </c>
      <c r="D427" s="131">
        <v>972.69</v>
      </c>
      <c r="E427" s="130">
        <v>371</v>
      </c>
      <c r="F427" s="130">
        <v>119.46000000000004</v>
      </c>
      <c r="G427">
        <v>0</v>
      </c>
      <c r="H427" t="s">
        <v>76</v>
      </c>
      <c r="I427" s="128" t="s">
        <v>76</v>
      </c>
      <c r="J427">
        <v>0</v>
      </c>
    </row>
    <row r="428" spans="1:10" x14ac:dyDescent="0.2">
      <c r="A428" s="132">
        <v>40672</v>
      </c>
      <c r="B428" s="129">
        <v>4271</v>
      </c>
      <c r="C428" s="129">
        <v>1110.46</v>
      </c>
      <c r="D428" s="131">
        <v>972.11</v>
      </c>
      <c r="E428" s="130">
        <v>373</v>
      </c>
      <c r="F428" s="130">
        <v>118.96999999999997</v>
      </c>
      <c r="G428">
        <v>1240</v>
      </c>
      <c r="H428">
        <v>24</v>
      </c>
      <c r="I428" s="128">
        <v>36.257309941520468</v>
      </c>
      <c r="J428">
        <v>1425</v>
      </c>
    </row>
    <row r="429" spans="1:10" x14ac:dyDescent="0.2">
      <c r="A429" s="132">
        <v>40673</v>
      </c>
      <c r="B429" s="129">
        <v>4234</v>
      </c>
      <c r="C429" s="129">
        <v>1100.8400000000001</v>
      </c>
      <c r="D429" s="131">
        <v>971.49</v>
      </c>
      <c r="E429" s="130">
        <v>371</v>
      </c>
      <c r="F429" s="130">
        <v>117.17999999999995</v>
      </c>
      <c r="G429">
        <v>1240</v>
      </c>
      <c r="H429">
        <v>24</v>
      </c>
      <c r="I429" s="128">
        <v>35.879629629629626</v>
      </c>
      <c r="J429">
        <v>1440</v>
      </c>
    </row>
    <row r="430" spans="1:10" x14ac:dyDescent="0.2">
      <c r="A430" s="132">
        <v>40674</v>
      </c>
      <c r="B430" s="129">
        <v>4562</v>
      </c>
      <c r="C430" s="129">
        <v>1186.1200000000001</v>
      </c>
      <c r="D430" s="131">
        <v>971.01</v>
      </c>
      <c r="E430" s="130">
        <v>371</v>
      </c>
      <c r="F430" s="130">
        <v>115.45999999999998</v>
      </c>
      <c r="G430">
        <v>1240</v>
      </c>
      <c r="H430">
        <v>24</v>
      </c>
      <c r="I430" s="128">
        <v>35.805035805035807</v>
      </c>
      <c r="J430">
        <v>1443</v>
      </c>
    </row>
    <row r="431" spans="1:10" x14ac:dyDescent="0.2">
      <c r="A431" s="132">
        <v>40675</v>
      </c>
      <c r="B431" s="129">
        <v>4678</v>
      </c>
      <c r="C431" s="129">
        <v>1216.28</v>
      </c>
      <c r="D431" s="131">
        <v>970.59</v>
      </c>
      <c r="E431" s="130">
        <v>371</v>
      </c>
      <c r="F431" s="130">
        <v>114.24000000000001</v>
      </c>
      <c r="G431">
        <v>1240</v>
      </c>
      <c r="H431">
        <v>24</v>
      </c>
      <c r="I431" s="128">
        <v>35.755478662053058</v>
      </c>
      <c r="J431">
        <v>1445</v>
      </c>
    </row>
    <row r="432" spans="1:10" x14ac:dyDescent="0.2">
      <c r="A432" s="132">
        <v>40676</v>
      </c>
      <c r="B432" s="129">
        <v>4437</v>
      </c>
      <c r="C432" s="129">
        <v>1153.6200000000001</v>
      </c>
      <c r="D432" s="131">
        <v>970.03</v>
      </c>
      <c r="E432" s="130">
        <v>370</v>
      </c>
      <c r="F432" s="130">
        <v>112.07</v>
      </c>
      <c r="G432">
        <v>1240</v>
      </c>
      <c r="H432">
        <v>24</v>
      </c>
      <c r="I432" s="128">
        <v>35.509736540664377</v>
      </c>
      <c r="J432">
        <v>1455</v>
      </c>
    </row>
    <row r="433" spans="1:10" x14ac:dyDescent="0.2">
      <c r="A433" s="132">
        <v>40677</v>
      </c>
      <c r="B433" s="129">
        <v>4685</v>
      </c>
      <c r="C433" s="129">
        <v>1218.1000000000001</v>
      </c>
      <c r="D433" s="131">
        <v>969.59</v>
      </c>
      <c r="E433" s="130">
        <v>370</v>
      </c>
      <c r="F433" s="130">
        <v>112.5</v>
      </c>
      <c r="G433">
        <v>1240</v>
      </c>
      <c r="H433">
        <v>24</v>
      </c>
      <c r="I433" s="128">
        <v>35.55861436109199</v>
      </c>
      <c r="J433">
        <v>1453</v>
      </c>
    </row>
    <row r="434" spans="1:10" x14ac:dyDescent="0.2">
      <c r="A434" s="132">
        <v>40678</v>
      </c>
      <c r="B434" s="129">
        <v>7959</v>
      </c>
      <c r="C434" s="129">
        <v>2069.34</v>
      </c>
      <c r="D434" s="131">
        <v>973.42</v>
      </c>
      <c r="E434" s="130">
        <v>369</v>
      </c>
      <c r="F434" s="130">
        <v>113.85000000000002</v>
      </c>
      <c r="G434">
        <v>0</v>
      </c>
      <c r="H434" t="s">
        <v>76</v>
      </c>
      <c r="I434" s="128" t="s">
        <v>76</v>
      </c>
      <c r="J434">
        <v>0</v>
      </c>
    </row>
    <row r="435" spans="1:10" x14ac:dyDescent="0.2">
      <c r="A435" s="132">
        <v>40679</v>
      </c>
      <c r="B435" s="129">
        <v>8027</v>
      </c>
      <c r="C435" s="129">
        <v>2087.02</v>
      </c>
      <c r="D435" s="131">
        <v>974.61</v>
      </c>
      <c r="E435" s="130">
        <v>375</v>
      </c>
      <c r="F435" s="130">
        <v>114.22000000000003</v>
      </c>
      <c r="G435">
        <v>1240</v>
      </c>
      <c r="H435">
        <v>24</v>
      </c>
      <c r="I435" s="128">
        <v>36.029753602975362</v>
      </c>
      <c r="J435">
        <v>1434</v>
      </c>
    </row>
    <row r="436" spans="1:10" x14ac:dyDescent="0.2">
      <c r="A436" s="132">
        <v>40680</v>
      </c>
      <c r="B436" s="129">
        <v>6579</v>
      </c>
      <c r="C436" s="129">
        <v>1710.54</v>
      </c>
      <c r="D436" s="131">
        <v>975.11</v>
      </c>
      <c r="E436" s="130">
        <v>374</v>
      </c>
      <c r="F436" s="130">
        <v>114.21000000000004</v>
      </c>
      <c r="G436">
        <v>1240</v>
      </c>
      <c r="H436">
        <v>24</v>
      </c>
      <c r="I436" s="128">
        <v>35.954534910693575</v>
      </c>
      <c r="J436">
        <v>1437</v>
      </c>
    </row>
    <row r="437" spans="1:10" x14ac:dyDescent="0.2">
      <c r="A437" s="132">
        <v>40681</v>
      </c>
      <c r="B437" s="129">
        <v>5461</v>
      </c>
      <c r="C437" s="129">
        <v>1419.8600000000001</v>
      </c>
      <c r="D437" s="131">
        <v>975.08</v>
      </c>
      <c r="E437" s="130">
        <v>373</v>
      </c>
      <c r="F437" s="130">
        <v>114.70999999999998</v>
      </c>
      <c r="G437">
        <v>1240</v>
      </c>
      <c r="H437">
        <v>24</v>
      </c>
      <c r="I437" s="128">
        <v>35.929531757070002</v>
      </c>
      <c r="J437">
        <v>1438</v>
      </c>
    </row>
    <row r="438" spans="1:10" x14ac:dyDescent="0.2">
      <c r="A438" s="132">
        <v>40682</v>
      </c>
      <c r="B438" s="129">
        <v>5118</v>
      </c>
      <c r="C438" s="129">
        <v>1330.68</v>
      </c>
      <c r="D438" s="131">
        <v>974.88</v>
      </c>
      <c r="E438" s="130">
        <v>373</v>
      </c>
      <c r="F438" s="130">
        <v>114.77000000000004</v>
      </c>
      <c r="G438">
        <v>1240</v>
      </c>
      <c r="H438">
        <v>24</v>
      </c>
      <c r="I438" s="128">
        <v>35.929531757070002</v>
      </c>
      <c r="J438">
        <v>1438</v>
      </c>
    </row>
    <row r="439" spans="1:10" x14ac:dyDescent="0.2">
      <c r="A439" s="132">
        <v>40683</v>
      </c>
      <c r="B439" s="129">
        <v>4911</v>
      </c>
      <c r="C439" s="129">
        <v>1276.8600000000001</v>
      </c>
      <c r="D439" s="131">
        <v>974.6</v>
      </c>
      <c r="E439" s="130">
        <v>374</v>
      </c>
      <c r="F439" s="130">
        <v>114.78000000000003</v>
      </c>
      <c r="G439">
        <v>1240</v>
      </c>
      <c r="H439">
        <v>24</v>
      </c>
      <c r="I439" s="128">
        <v>36.004645760743323</v>
      </c>
      <c r="J439">
        <v>1435</v>
      </c>
    </row>
    <row r="440" spans="1:10" x14ac:dyDescent="0.2">
      <c r="A440" s="132">
        <v>40684</v>
      </c>
      <c r="B440" s="129">
        <v>5211</v>
      </c>
      <c r="C440" s="129">
        <v>1354.8600000000001</v>
      </c>
      <c r="D440" s="131">
        <v>974.45</v>
      </c>
      <c r="E440" s="130">
        <v>374</v>
      </c>
      <c r="F440" s="130">
        <v>114.99999999999994</v>
      </c>
      <c r="G440">
        <v>1240</v>
      </c>
      <c r="H440">
        <v>24</v>
      </c>
      <c r="I440" s="128">
        <v>36.004645760743323</v>
      </c>
      <c r="J440">
        <v>1435</v>
      </c>
    </row>
    <row r="441" spans="1:10" x14ac:dyDescent="0.2">
      <c r="A441" s="132">
        <v>40685</v>
      </c>
      <c r="B441" s="129">
        <v>5158</v>
      </c>
      <c r="C441" s="129">
        <v>1341.0800000000002</v>
      </c>
      <c r="D441" s="131">
        <v>976.89</v>
      </c>
      <c r="E441" s="130">
        <v>372</v>
      </c>
      <c r="F441" s="130">
        <v>116.20999999999998</v>
      </c>
      <c r="G441">
        <v>0</v>
      </c>
      <c r="H441" t="s">
        <v>76</v>
      </c>
      <c r="I441" s="128" t="s">
        <v>76</v>
      </c>
      <c r="J441">
        <v>0</v>
      </c>
    </row>
    <row r="442" spans="1:10" x14ac:dyDescent="0.2">
      <c r="A442" s="132">
        <v>40686</v>
      </c>
      <c r="B442" s="129">
        <v>4865</v>
      </c>
      <c r="C442" s="129">
        <v>1264.9000000000001</v>
      </c>
      <c r="D442" s="131">
        <v>976.6</v>
      </c>
      <c r="E442" s="130">
        <v>376</v>
      </c>
      <c r="F442" s="130">
        <v>116.75999999999999</v>
      </c>
      <c r="G442">
        <v>1240</v>
      </c>
      <c r="H442">
        <v>24</v>
      </c>
      <c r="I442" s="128">
        <v>36.257309941520468</v>
      </c>
      <c r="J442">
        <v>1425</v>
      </c>
    </row>
    <row r="443" spans="1:10" x14ac:dyDescent="0.2">
      <c r="A443" s="132">
        <v>40687</v>
      </c>
      <c r="B443" s="129">
        <v>4581</v>
      </c>
      <c r="C443" s="129">
        <v>1191.06</v>
      </c>
      <c r="D443" s="131">
        <v>976.19</v>
      </c>
      <c r="E443" s="130">
        <v>377</v>
      </c>
      <c r="F443" s="130">
        <v>116.74999999999994</v>
      </c>
      <c r="G443">
        <v>1240</v>
      </c>
      <c r="H443">
        <v>24</v>
      </c>
      <c r="I443" s="128">
        <v>36.384976525821592</v>
      </c>
      <c r="J443">
        <v>1420</v>
      </c>
    </row>
    <row r="444" spans="1:10" x14ac:dyDescent="0.2">
      <c r="A444" s="132">
        <v>40688</v>
      </c>
      <c r="B444" s="129">
        <v>4654</v>
      </c>
      <c r="C444" s="129">
        <v>1210.04</v>
      </c>
      <c r="D444" s="131">
        <v>975.8</v>
      </c>
      <c r="E444" s="130">
        <v>376</v>
      </c>
      <c r="F444" s="130">
        <v>118.10000000000002</v>
      </c>
      <c r="G444">
        <v>1240</v>
      </c>
      <c r="H444">
        <v>24</v>
      </c>
      <c r="I444" s="128">
        <v>36.308268915436869</v>
      </c>
      <c r="J444">
        <v>1423</v>
      </c>
    </row>
    <row r="445" spans="1:10" x14ac:dyDescent="0.2">
      <c r="A445" s="132">
        <v>40689</v>
      </c>
      <c r="B445" s="129">
        <v>4904</v>
      </c>
      <c r="C445" s="129">
        <v>1275.04</v>
      </c>
      <c r="D445" s="131">
        <v>975.54</v>
      </c>
      <c r="E445" s="130">
        <v>376</v>
      </c>
      <c r="F445" s="130">
        <v>119.50000000000006</v>
      </c>
      <c r="G445">
        <v>1240</v>
      </c>
      <c r="H445">
        <v>24</v>
      </c>
      <c r="I445" s="128">
        <v>36.410617805966645</v>
      </c>
      <c r="J445">
        <v>1419</v>
      </c>
    </row>
    <row r="446" spans="1:10" x14ac:dyDescent="0.2">
      <c r="A446" s="132">
        <v>40690</v>
      </c>
      <c r="B446" s="129">
        <v>5579</v>
      </c>
      <c r="C446" s="129">
        <v>1450.54</v>
      </c>
      <c r="D446" s="131">
        <v>975.59</v>
      </c>
      <c r="E446" s="130">
        <v>375</v>
      </c>
      <c r="F446" s="130">
        <v>119.69999999999999</v>
      </c>
      <c r="G446">
        <v>1240</v>
      </c>
      <c r="H446">
        <v>24</v>
      </c>
      <c r="I446" s="128">
        <v>36.333802156586962</v>
      </c>
      <c r="J446">
        <v>1422</v>
      </c>
    </row>
    <row r="447" spans="1:10" x14ac:dyDescent="0.2">
      <c r="A447" s="132">
        <v>40691</v>
      </c>
      <c r="B447" s="129">
        <v>5331</v>
      </c>
      <c r="C447" s="129">
        <v>1386.06</v>
      </c>
      <c r="D447" s="131">
        <v>975.52</v>
      </c>
      <c r="E447" s="130">
        <v>376</v>
      </c>
      <c r="F447" s="130">
        <v>118.13999999999999</v>
      </c>
      <c r="G447">
        <v>1240</v>
      </c>
      <c r="H447">
        <v>24</v>
      </c>
      <c r="I447" s="128">
        <v>36.333802156586962</v>
      </c>
      <c r="J447">
        <v>1422</v>
      </c>
    </row>
    <row r="448" spans="1:10" x14ac:dyDescent="0.2">
      <c r="A448" s="132">
        <v>40692</v>
      </c>
      <c r="B448" s="129">
        <v>5066</v>
      </c>
      <c r="C448" s="129">
        <v>1317.16</v>
      </c>
      <c r="D448" s="131">
        <v>977.92</v>
      </c>
      <c r="E448" s="130">
        <v>374</v>
      </c>
      <c r="F448" s="130">
        <v>116.07999999999998</v>
      </c>
      <c r="G448">
        <v>0</v>
      </c>
      <c r="H448" t="s">
        <v>76</v>
      </c>
      <c r="I448" s="128" t="s">
        <v>76</v>
      </c>
      <c r="J448">
        <v>0</v>
      </c>
    </row>
    <row r="449" spans="1:10" x14ac:dyDescent="0.2">
      <c r="A449" s="132">
        <v>40693</v>
      </c>
      <c r="B449" s="129">
        <v>4513</v>
      </c>
      <c r="C449" s="129">
        <v>1173.3800000000001</v>
      </c>
      <c r="D449" s="131">
        <v>980.03</v>
      </c>
      <c r="E449" s="130">
        <v>377</v>
      </c>
      <c r="F449" s="130">
        <v>115.69999999999999</v>
      </c>
      <c r="G449">
        <v>0</v>
      </c>
      <c r="H449" t="s">
        <v>76</v>
      </c>
      <c r="I449" s="128" t="s">
        <v>76</v>
      </c>
      <c r="J449">
        <v>0</v>
      </c>
    </row>
    <row r="450" spans="1:10" x14ac:dyDescent="0.2">
      <c r="A450" s="132">
        <v>40694</v>
      </c>
      <c r="B450" s="129">
        <v>4554</v>
      </c>
      <c r="C450" s="129">
        <v>1184.04</v>
      </c>
      <c r="D450" s="131">
        <v>979.6</v>
      </c>
      <c r="E450" s="130">
        <v>379</v>
      </c>
      <c r="F450" s="130">
        <v>113.73000000000002</v>
      </c>
      <c r="G450">
        <v>1240</v>
      </c>
      <c r="H450">
        <v>24</v>
      </c>
      <c r="I450" s="128">
        <v>36.308268915436869</v>
      </c>
      <c r="J450">
        <v>1423</v>
      </c>
    </row>
    <row r="451" spans="1:10" x14ac:dyDescent="0.2">
      <c r="A451" s="132">
        <v>40695</v>
      </c>
      <c r="B451" s="129">
        <v>4729</v>
      </c>
      <c r="C451" s="129">
        <v>1229.54</v>
      </c>
      <c r="D451" s="131">
        <v>980.16</v>
      </c>
      <c r="E451" s="130">
        <v>379</v>
      </c>
      <c r="F451" s="130">
        <v>113.67000000000002</v>
      </c>
      <c r="G451">
        <v>800</v>
      </c>
      <c r="H451">
        <v>16</v>
      </c>
      <c r="I451" s="128">
        <v>36.231884057971016</v>
      </c>
      <c r="J451">
        <v>920</v>
      </c>
    </row>
    <row r="452" spans="1:10" x14ac:dyDescent="0.2">
      <c r="A452" s="132">
        <v>40696</v>
      </c>
      <c r="B452" s="129">
        <v>4878</v>
      </c>
      <c r="C452" s="129">
        <v>1268.28</v>
      </c>
      <c r="D452" s="131">
        <v>980.79</v>
      </c>
      <c r="E452" s="130">
        <v>380</v>
      </c>
      <c r="F452" s="130">
        <v>114.09999999999997</v>
      </c>
      <c r="G452">
        <v>800</v>
      </c>
      <c r="H452">
        <v>16</v>
      </c>
      <c r="I452" s="128">
        <v>36.310820624546118</v>
      </c>
      <c r="J452">
        <v>918</v>
      </c>
    </row>
    <row r="453" spans="1:10" x14ac:dyDescent="0.2">
      <c r="A453" s="132">
        <v>40697</v>
      </c>
      <c r="B453" s="129">
        <v>4759</v>
      </c>
      <c r="C453" s="129">
        <v>1237.3400000000001</v>
      </c>
      <c r="D453" s="131">
        <v>981.36</v>
      </c>
      <c r="E453" s="130">
        <v>380</v>
      </c>
      <c r="F453" s="130">
        <v>115.16999999999996</v>
      </c>
      <c r="G453">
        <v>800</v>
      </c>
      <c r="H453">
        <v>16</v>
      </c>
      <c r="I453" s="128">
        <v>36.350418029807344</v>
      </c>
      <c r="J453">
        <v>917</v>
      </c>
    </row>
    <row r="454" spans="1:10" x14ac:dyDescent="0.2">
      <c r="A454" s="132">
        <v>40698</v>
      </c>
      <c r="B454" s="129">
        <v>4773</v>
      </c>
      <c r="C454" s="129">
        <v>1240.98</v>
      </c>
      <c r="D454" s="131">
        <v>981.94</v>
      </c>
      <c r="E454" s="130">
        <v>381</v>
      </c>
      <c r="F454" s="130">
        <v>115.27999999999997</v>
      </c>
      <c r="G454">
        <v>800</v>
      </c>
      <c r="H454">
        <v>16</v>
      </c>
      <c r="I454" s="128">
        <v>36.429872495446268</v>
      </c>
      <c r="J454">
        <v>915</v>
      </c>
    </row>
    <row r="455" spans="1:10" x14ac:dyDescent="0.2">
      <c r="A455" s="132">
        <v>40699</v>
      </c>
      <c r="B455" s="129">
        <v>5330</v>
      </c>
      <c r="C455" s="129">
        <v>1385.8</v>
      </c>
      <c r="D455" s="131">
        <v>984.41</v>
      </c>
      <c r="E455" s="130">
        <v>381</v>
      </c>
      <c r="F455" s="130">
        <v>116.12999999999994</v>
      </c>
      <c r="G455">
        <v>800</v>
      </c>
      <c r="H455" t="s">
        <v>76</v>
      </c>
      <c r="I455" s="128" t="s">
        <v>76</v>
      </c>
      <c r="J455">
        <v>0</v>
      </c>
    </row>
    <row r="456" spans="1:10" x14ac:dyDescent="0.2">
      <c r="A456" s="132">
        <v>40700</v>
      </c>
      <c r="B456" s="129">
        <v>5931</v>
      </c>
      <c r="C456" s="129">
        <v>1542.06</v>
      </c>
      <c r="D456" s="131">
        <v>985.53</v>
      </c>
      <c r="E456" s="130">
        <v>386</v>
      </c>
      <c r="F456" s="130">
        <v>115.96000000000004</v>
      </c>
      <c r="G456">
        <v>800</v>
      </c>
      <c r="H456">
        <v>16</v>
      </c>
      <c r="I456" s="128">
        <v>36.873156342182888</v>
      </c>
      <c r="J456">
        <v>904</v>
      </c>
    </row>
    <row r="457" spans="1:10" x14ac:dyDescent="0.2">
      <c r="A457" s="132">
        <v>40701</v>
      </c>
      <c r="B457" s="129">
        <v>6206</v>
      </c>
      <c r="C457" s="129">
        <v>1613.56</v>
      </c>
      <c r="D457" s="131">
        <v>986.78</v>
      </c>
      <c r="E457" s="130">
        <v>385</v>
      </c>
      <c r="F457" s="130">
        <v>117.86000000000001</v>
      </c>
      <c r="G457">
        <v>800</v>
      </c>
      <c r="H457">
        <v>16</v>
      </c>
      <c r="I457" s="128">
        <v>36.873156342182888</v>
      </c>
      <c r="J457">
        <v>904</v>
      </c>
    </row>
    <row r="458" spans="1:10" x14ac:dyDescent="0.2">
      <c r="A458" s="132">
        <v>40702</v>
      </c>
      <c r="B458" s="129">
        <v>5519</v>
      </c>
      <c r="C458" s="129">
        <v>1434.94</v>
      </c>
      <c r="D458" s="131">
        <v>987.72</v>
      </c>
      <c r="E458" s="130">
        <v>385</v>
      </c>
      <c r="F458" s="130">
        <v>118.64000000000004</v>
      </c>
      <c r="G458">
        <v>800</v>
      </c>
      <c r="H458">
        <v>16</v>
      </c>
      <c r="I458" s="128">
        <v>36.913990402362494</v>
      </c>
      <c r="J458">
        <v>903</v>
      </c>
    </row>
    <row r="459" spans="1:10" x14ac:dyDescent="0.2">
      <c r="A459" s="132">
        <v>40703</v>
      </c>
      <c r="B459" s="129">
        <v>4786</v>
      </c>
      <c r="C459" s="129">
        <v>1244.3600000000001</v>
      </c>
      <c r="D459" s="131">
        <v>988.32</v>
      </c>
      <c r="E459" s="130">
        <v>387</v>
      </c>
      <c r="F459" s="130">
        <v>119.12</v>
      </c>
      <c r="G459">
        <v>800</v>
      </c>
      <c r="H459">
        <v>16</v>
      </c>
      <c r="I459" s="128">
        <v>37.07823507601038</v>
      </c>
      <c r="J459">
        <v>899</v>
      </c>
    </row>
    <row r="460" spans="1:10" x14ac:dyDescent="0.2">
      <c r="A460" s="132">
        <v>40704</v>
      </c>
      <c r="B460" s="129">
        <v>4772</v>
      </c>
      <c r="C460" s="129">
        <v>1240.72</v>
      </c>
      <c r="D460" s="131">
        <v>988.92</v>
      </c>
      <c r="E460" s="130">
        <v>388</v>
      </c>
      <c r="F460" s="130">
        <v>119.24999999999994</v>
      </c>
      <c r="G460">
        <v>800</v>
      </c>
      <c r="H460">
        <v>16</v>
      </c>
      <c r="I460" s="128">
        <v>37.160906726124118</v>
      </c>
      <c r="J460">
        <v>897</v>
      </c>
    </row>
    <row r="461" spans="1:10" x14ac:dyDescent="0.2">
      <c r="A461" s="132">
        <v>40705</v>
      </c>
      <c r="B461" s="129">
        <v>4741</v>
      </c>
      <c r="C461" s="129">
        <v>1232.6600000000001</v>
      </c>
      <c r="D461" s="131">
        <v>989.51</v>
      </c>
      <c r="E461" s="130">
        <v>388</v>
      </c>
      <c r="F461" s="130">
        <v>119.25999999999999</v>
      </c>
      <c r="G461">
        <v>800</v>
      </c>
      <c r="H461">
        <v>16</v>
      </c>
      <c r="I461" s="128">
        <v>37.160906726124118</v>
      </c>
      <c r="J461">
        <v>897</v>
      </c>
    </row>
    <row r="462" spans="1:10" x14ac:dyDescent="0.2">
      <c r="A462" s="132">
        <v>40706</v>
      </c>
      <c r="B462" s="129">
        <v>4565</v>
      </c>
      <c r="C462" s="129">
        <v>1186.9000000000001</v>
      </c>
      <c r="D462" s="131">
        <v>991.57</v>
      </c>
      <c r="E462" s="130">
        <v>389</v>
      </c>
      <c r="F462" s="130">
        <v>119.76999999999998</v>
      </c>
      <c r="G462">
        <v>800</v>
      </c>
      <c r="H462" t="s">
        <v>76</v>
      </c>
      <c r="I462" s="128" t="s">
        <v>76</v>
      </c>
      <c r="J462">
        <v>0</v>
      </c>
    </row>
    <row r="463" spans="1:10" x14ac:dyDescent="0.2">
      <c r="A463" s="132">
        <v>40707</v>
      </c>
      <c r="B463" s="129">
        <v>4432</v>
      </c>
      <c r="C463" s="129">
        <v>1152.32</v>
      </c>
      <c r="D463" s="131">
        <v>992.01</v>
      </c>
      <c r="E463" s="130">
        <v>390</v>
      </c>
      <c r="F463" s="130">
        <v>120.10999999999996</v>
      </c>
      <c r="G463">
        <v>800</v>
      </c>
      <c r="H463">
        <v>16</v>
      </c>
      <c r="I463" s="128">
        <v>37.369207772795214</v>
      </c>
      <c r="J463">
        <v>892</v>
      </c>
    </row>
    <row r="464" spans="1:10" x14ac:dyDescent="0.2">
      <c r="A464" s="132">
        <v>40708</v>
      </c>
      <c r="B464" s="129">
        <v>4283</v>
      </c>
      <c r="C464" s="129">
        <v>1113.58</v>
      </c>
      <c r="D464" s="131">
        <v>992.4</v>
      </c>
      <c r="E464" s="130">
        <v>392</v>
      </c>
      <c r="F464" s="130">
        <v>118.07</v>
      </c>
      <c r="G464">
        <v>800</v>
      </c>
      <c r="H464">
        <v>16</v>
      </c>
      <c r="I464" s="128">
        <v>37.453183520599246</v>
      </c>
      <c r="J464">
        <v>890</v>
      </c>
    </row>
    <row r="465" spans="1:10" x14ac:dyDescent="0.2">
      <c r="A465" s="132">
        <v>40709</v>
      </c>
      <c r="B465" s="129">
        <v>4280</v>
      </c>
      <c r="C465" s="129">
        <v>1112.8</v>
      </c>
      <c r="D465" s="131">
        <v>992.78</v>
      </c>
      <c r="E465" s="130">
        <v>392</v>
      </c>
      <c r="F465" s="130">
        <v>117.10999999999996</v>
      </c>
      <c r="G465">
        <v>800</v>
      </c>
      <c r="H465">
        <v>16</v>
      </c>
      <c r="I465" s="128">
        <v>37.41114852225963</v>
      </c>
      <c r="J465">
        <v>891</v>
      </c>
    </row>
    <row r="466" spans="1:10" x14ac:dyDescent="0.2">
      <c r="A466" s="132">
        <v>40710</v>
      </c>
      <c r="B466" s="129">
        <v>4017</v>
      </c>
      <c r="C466" s="129">
        <v>1044.42</v>
      </c>
      <c r="D466" s="131">
        <v>993.05</v>
      </c>
      <c r="E466" s="130">
        <v>392</v>
      </c>
      <c r="F466" s="130">
        <v>116.49000000000001</v>
      </c>
      <c r="G466">
        <v>800</v>
      </c>
      <c r="H466">
        <v>16</v>
      </c>
      <c r="I466" s="128">
        <v>37.369207772795214</v>
      </c>
      <c r="J466">
        <v>892</v>
      </c>
    </row>
    <row r="467" spans="1:10" x14ac:dyDescent="0.2">
      <c r="A467" s="132">
        <v>40711</v>
      </c>
      <c r="B467" s="129">
        <v>3748</v>
      </c>
      <c r="C467" s="129">
        <v>974.48</v>
      </c>
      <c r="D467" s="131">
        <v>993.19</v>
      </c>
      <c r="E467" s="130">
        <v>392</v>
      </c>
      <c r="F467" s="130">
        <v>115.45999999999998</v>
      </c>
      <c r="G467">
        <v>800</v>
      </c>
      <c r="H467">
        <v>16</v>
      </c>
      <c r="I467" s="128">
        <v>37.369207772795214</v>
      </c>
      <c r="J467">
        <v>892</v>
      </c>
    </row>
    <row r="468" spans="1:10" x14ac:dyDescent="0.2">
      <c r="A468" s="132">
        <v>40712</v>
      </c>
      <c r="B468" s="129">
        <v>4152</v>
      </c>
      <c r="C468" s="129">
        <v>1079.52</v>
      </c>
      <c r="D468" s="131">
        <v>993.51</v>
      </c>
      <c r="E468" s="130">
        <v>392</v>
      </c>
      <c r="F468" s="130">
        <v>114.66000000000008</v>
      </c>
      <c r="G468">
        <v>800</v>
      </c>
      <c r="H468">
        <v>16</v>
      </c>
      <c r="I468" s="128">
        <v>37.369207772795214</v>
      </c>
      <c r="J468">
        <v>892</v>
      </c>
    </row>
    <row r="469" spans="1:10" x14ac:dyDescent="0.2">
      <c r="A469" s="132">
        <v>40713</v>
      </c>
      <c r="B469" s="129">
        <v>4197</v>
      </c>
      <c r="C469" s="129">
        <v>1091.22</v>
      </c>
      <c r="D469" s="131">
        <v>995.38</v>
      </c>
      <c r="E469" s="130">
        <v>392</v>
      </c>
      <c r="F469" s="130">
        <v>113.71999999999997</v>
      </c>
      <c r="G469">
        <v>0</v>
      </c>
      <c r="H469" t="s">
        <v>76</v>
      </c>
      <c r="I469" s="128" t="s">
        <v>76</v>
      </c>
      <c r="J469">
        <v>0</v>
      </c>
    </row>
    <row r="470" spans="1:10" x14ac:dyDescent="0.2">
      <c r="A470" s="132">
        <v>40714</v>
      </c>
      <c r="B470" s="129">
        <v>4068</v>
      </c>
      <c r="C470" s="129">
        <v>1057.68</v>
      </c>
      <c r="D470" s="131">
        <v>995.52</v>
      </c>
      <c r="E470" s="130">
        <v>396</v>
      </c>
      <c r="F470" s="130">
        <v>112.83000000000004</v>
      </c>
      <c r="G470">
        <v>880</v>
      </c>
      <c r="H470">
        <v>16</v>
      </c>
      <c r="I470" s="128">
        <v>37.568306010928957</v>
      </c>
      <c r="J470">
        <v>976</v>
      </c>
    </row>
    <row r="471" spans="1:10" x14ac:dyDescent="0.2">
      <c r="A471" s="132">
        <v>40715</v>
      </c>
      <c r="B471" s="129">
        <v>3873</v>
      </c>
      <c r="C471" s="129">
        <v>1006.98</v>
      </c>
      <c r="D471" s="131">
        <v>995.57</v>
      </c>
      <c r="E471" s="130">
        <v>394</v>
      </c>
      <c r="F471" s="130">
        <v>113.27000000000004</v>
      </c>
      <c r="G471">
        <v>880</v>
      </c>
      <c r="H471">
        <v>16</v>
      </c>
      <c r="I471" s="128">
        <v>37.453183520599246</v>
      </c>
      <c r="J471">
        <v>979</v>
      </c>
    </row>
    <row r="472" spans="1:10" x14ac:dyDescent="0.2">
      <c r="A472" s="132">
        <v>40716</v>
      </c>
      <c r="B472" s="129">
        <v>4176</v>
      </c>
      <c r="C472" s="129">
        <v>1085.76</v>
      </c>
      <c r="D472" s="131">
        <v>995.08</v>
      </c>
      <c r="E472" s="130">
        <v>394</v>
      </c>
      <c r="F472" s="130">
        <v>112.91999999999996</v>
      </c>
      <c r="G472">
        <v>880</v>
      </c>
      <c r="H472">
        <v>16</v>
      </c>
      <c r="I472" s="128">
        <v>26.666666666666668</v>
      </c>
      <c r="J472">
        <v>1375</v>
      </c>
    </row>
    <row r="473" spans="1:10" x14ac:dyDescent="0.2">
      <c r="A473" s="132">
        <v>40717</v>
      </c>
      <c r="B473" s="129">
        <v>4235</v>
      </c>
      <c r="C473" s="129">
        <v>1101.1000000000001</v>
      </c>
      <c r="D473" s="131">
        <v>994.61</v>
      </c>
      <c r="E473" s="130">
        <v>394</v>
      </c>
      <c r="F473" s="130">
        <v>112.48000000000002</v>
      </c>
      <c r="G473">
        <v>1239</v>
      </c>
      <c r="H473">
        <v>23</v>
      </c>
      <c r="I473" s="128">
        <v>37.490922294843863</v>
      </c>
      <c r="J473">
        <v>1377</v>
      </c>
    </row>
    <row r="474" spans="1:10" x14ac:dyDescent="0.2">
      <c r="A474" s="132">
        <v>40718</v>
      </c>
      <c r="B474" s="129">
        <v>3933</v>
      </c>
      <c r="C474" s="129">
        <v>1022.58</v>
      </c>
      <c r="D474" s="131">
        <v>994.01</v>
      </c>
      <c r="E474" s="130">
        <v>395</v>
      </c>
      <c r="F474" s="130">
        <v>112.31000000000006</v>
      </c>
      <c r="G474">
        <v>1239</v>
      </c>
      <c r="H474">
        <v>23</v>
      </c>
      <c r="I474" s="128">
        <v>37.600145666423892</v>
      </c>
      <c r="J474">
        <v>1373</v>
      </c>
    </row>
    <row r="475" spans="1:10" x14ac:dyDescent="0.2">
      <c r="A475" s="132">
        <v>40719</v>
      </c>
      <c r="B475" s="129">
        <v>3463</v>
      </c>
      <c r="C475" s="129">
        <v>900.38</v>
      </c>
      <c r="D475" s="131">
        <v>993.19</v>
      </c>
      <c r="E475" s="130">
        <v>393</v>
      </c>
      <c r="F475" s="130">
        <v>112.98999999999995</v>
      </c>
      <c r="G475">
        <v>1239</v>
      </c>
      <c r="H475">
        <v>23</v>
      </c>
      <c r="I475" s="128">
        <v>37.463715529753266</v>
      </c>
      <c r="J475">
        <v>1378</v>
      </c>
    </row>
    <row r="476" spans="1:10" x14ac:dyDescent="0.2">
      <c r="A476" s="132">
        <v>40720</v>
      </c>
      <c r="B476" s="129">
        <v>3331</v>
      </c>
      <c r="C476" s="129">
        <v>866.06000000000006</v>
      </c>
      <c r="D476" s="131">
        <v>994.67</v>
      </c>
      <c r="E476" s="130">
        <v>393</v>
      </c>
      <c r="F476" s="130">
        <v>112.40000000000003</v>
      </c>
      <c r="G476">
        <v>0</v>
      </c>
      <c r="H476" t="s">
        <v>76</v>
      </c>
      <c r="I476" s="128" t="s">
        <v>76</v>
      </c>
      <c r="J476">
        <v>0</v>
      </c>
    </row>
    <row r="477" spans="1:10" x14ac:dyDescent="0.2">
      <c r="A477" s="132">
        <v>40721</v>
      </c>
      <c r="B477" s="129">
        <v>3323</v>
      </c>
      <c r="C477" s="129">
        <v>863.98</v>
      </c>
      <c r="D477" s="131">
        <v>993.8</v>
      </c>
      <c r="E477" s="130">
        <v>394</v>
      </c>
      <c r="F477" s="130">
        <v>113.38999999999993</v>
      </c>
      <c r="G477">
        <v>1239</v>
      </c>
      <c r="H477">
        <v>23</v>
      </c>
      <c r="I477" s="128">
        <v>37.545454545454547</v>
      </c>
      <c r="J477">
        <v>1375</v>
      </c>
    </row>
    <row r="478" spans="1:10" x14ac:dyDescent="0.2">
      <c r="A478" s="132">
        <v>40722</v>
      </c>
      <c r="B478" s="129">
        <v>3507</v>
      </c>
      <c r="C478" s="129">
        <v>911.82</v>
      </c>
      <c r="D478" s="131">
        <v>992.99</v>
      </c>
      <c r="E478" s="130">
        <v>393</v>
      </c>
      <c r="F478" s="130">
        <v>112.91999999999996</v>
      </c>
      <c r="G478">
        <v>1239</v>
      </c>
      <c r="H478">
        <v>23</v>
      </c>
      <c r="I478" s="128">
        <v>37.463715529753266</v>
      </c>
      <c r="J478">
        <v>1378</v>
      </c>
    </row>
    <row r="479" spans="1:10" x14ac:dyDescent="0.2">
      <c r="A479" s="132">
        <v>40723</v>
      </c>
      <c r="B479" s="129">
        <v>3664</v>
      </c>
      <c r="C479" s="129">
        <v>952.64</v>
      </c>
      <c r="D479" s="131">
        <v>993.09</v>
      </c>
      <c r="E479" s="130">
        <v>393</v>
      </c>
      <c r="F479" s="130">
        <v>111.25999999999999</v>
      </c>
      <c r="G479">
        <v>800</v>
      </c>
      <c r="H479">
        <v>16</v>
      </c>
      <c r="I479" s="128">
        <v>37.202380952380956</v>
      </c>
      <c r="J479">
        <v>896</v>
      </c>
    </row>
    <row r="480" spans="1:10" x14ac:dyDescent="0.2">
      <c r="A480" s="132">
        <v>40724</v>
      </c>
      <c r="B480" s="129">
        <v>3614</v>
      </c>
      <c r="C480" s="129">
        <v>939.64</v>
      </c>
      <c r="D480" s="131">
        <v>993.17</v>
      </c>
      <c r="E480" s="130">
        <v>393</v>
      </c>
      <c r="F480" s="130">
        <v>112.00999999999993</v>
      </c>
      <c r="G480">
        <v>800</v>
      </c>
      <c r="H480">
        <v>16</v>
      </c>
      <c r="I480" s="128">
        <v>37.243947858473</v>
      </c>
      <c r="J480">
        <v>895</v>
      </c>
    </row>
    <row r="481" spans="1:10" x14ac:dyDescent="0.2">
      <c r="A481" s="132">
        <v>40725</v>
      </c>
      <c r="B481" s="129">
        <v>3243</v>
      </c>
      <c r="C481" s="129">
        <v>843.18000000000006</v>
      </c>
      <c r="D481" s="131">
        <v>993.08</v>
      </c>
      <c r="E481" s="130">
        <v>394</v>
      </c>
      <c r="F481" s="130">
        <v>112.14000000000004</v>
      </c>
      <c r="G481">
        <v>800</v>
      </c>
      <c r="H481">
        <v>16</v>
      </c>
      <c r="I481" s="128">
        <v>37.327360955580438</v>
      </c>
      <c r="J481">
        <v>893</v>
      </c>
    </row>
    <row r="482" spans="1:10" x14ac:dyDescent="0.2">
      <c r="A482" s="132">
        <v>40726</v>
      </c>
      <c r="B482" s="129">
        <v>3120</v>
      </c>
      <c r="C482" s="129">
        <v>811.2</v>
      </c>
      <c r="D482" s="131">
        <v>992.93</v>
      </c>
      <c r="E482" s="130">
        <v>392</v>
      </c>
      <c r="F482" s="130">
        <v>112.13</v>
      </c>
      <c r="G482">
        <v>800</v>
      </c>
      <c r="H482">
        <v>16</v>
      </c>
      <c r="I482" s="128">
        <v>37.119524870081662</v>
      </c>
      <c r="J482">
        <v>898</v>
      </c>
    </row>
    <row r="483" spans="1:10" x14ac:dyDescent="0.2">
      <c r="A483" s="132">
        <v>40727</v>
      </c>
      <c r="B483" s="129">
        <v>3397</v>
      </c>
      <c r="C483" s="129">
        <v>883.22</v>
      </c>
      <c r="D483" s="131">
        <v>994.45</v>
      </c>
      <c r="E483" s="130">
        <v>392</v>
      </c>
      <c r="F483" s="130">
        <v>112.22999999999996</v>
      </c>
      <c r="G483">
        <v>0</v>
      </c>
      <c r="H483" t="s">
        <v>76</v>
      </c>
      <c r="I483" s="128" t="s">
        <v>76</v>
      </c>
      <c r="J483">
        <v>0</v>
      </c>
    </row>
    <row r="484" spans="1:10" x14ac:dyDescent="0.2">
      <c r="A484" s="132">
        <v>40728</v>
      </c>
      <c r="B484" s="129">
        <v>3198</v>
      </c>
      <c r="C484" s="129">
        <v>831.48</v>
      </c>
      <c r="D484" s="131">
        <v>995.87</v>
      </c>
      <c r="E484" s="130">
        <v>394</v>
      </c>
      <c r="F484" s="130">
        <v>111.98000000000002</v>
      </c>
      <c r="G484">
        <v>0</v>
      </c>
      <c r="H484" t="s">
        <v>76</v>
      </c>
      <c r="I484" s="128" t="s">
        <v>76</v>
      </c>
      <c r="J484">
        <v>0</v>
      </c>
    </row>
    <row r="485" spans="1:10" x14ac:dyDescent="0.2">
      <c r="A485" s="132">
        <v>40729</v>
      </c>
      <c r="B485" s="129">
        <v>3073</v>
      </c>
      <c r="C485" s="129">
        <v>798.98</v>
      </c>
      <c r="D485" s="131">
        <v>995.41</v>
      </c>
      <c r="E485" s="130">
        <v>395</v>
      </c>
      <c r="F485" s="130">
        <v>111.82000000000005</v>
      </c>
      <c r="G485">
        <v>962</v>
      </c>
      <c r="H485">
        <v>18</v>
      </c>
      <c r="I485" s="128">
        <v>37.566385504529833</v>
      </c>
      <c r="J485">
        <v>1067</v>
      </c>
    </row>
    <row r="486" spans="1:10" x14ac:dyDescent="0.2">
      <c r="A486" s="132">
        <v>40730</v>
      </c>
      <c r="B486" s="129">
        <v>3212</v>
      </c>
      <c r="C486" s="129">
        <v>835.12</v>
      </c>
      <c r="D486" s="131">
        <v>995.02</v>
      </c>
      <c r="E486" s="130">
        <v>396</v>
      </c>
      <c r="F486" s="130">
        <v>111.15999999999997</v>
      </c>
      <c r="G486">
        <v>962</v>
      </c>
      <c r="H486">
        <v>18</v>
      </c>
      <c r="I486" s="128">
        <v>37.601626016260163</v>
      </c>
      <c r="J486">
        <v>1066</v>
      </c>
    </row>
    <row r="487" spans="1:10" x14ac:dyDescent="0.2">
      <c r="A487" s="132">
        <v>40731</v>
      </c>
      <c r="B487" s="129">
        <v>3299</v>
      </c>
      <c r="C487" s="129">
        <v>857.74</v>
      </c>
      <c r="D487" s="131">
        <v>994.97</v>
      </c>
      <c r="E487" s="130">
        <v>396</v>
      </c>
      <c r="F487" s="130">
        <v>110.82000000000005</v>
      </c>
      <c r="G487">
        <v>800</v>
      </c>
      <c r="H487">
        <v>16</v>
      </c>
      <c r="I487" s="128">
        <v>37.495313085864268</v>
      </c>
      <c r="J487">
        <v>889</v>
      </c>
    </row>
    <row r="488" spans="1:10" x14ac:dyDescent="0.2">
      <c r="A488" s="132">
        <v>40732</v>
      </c>
      <c r="B488" s="129">
        <v>2952</v>
      </c>
      <c r="C488" s="129">
        <v>767.52</v>
      </c>
      <c r="D488" s="131">
        <v>994.76</v>
      </c>
      <c r="E488" s="130">
        <v>395</v>
      </c>
      <c r="F488" s="130">
        <v>112.41000000000003</v>
      </c>
      <c r="G488">
        <v>800</v>
      </c>
      <c r="H488">
        <v>16</v>
      </c>
      <c r="I488" s="128">
        <v>37.41114852225963</v>
      </c>
      <c r="J488">
        <v>891</v>
      </c>
    </row>
    <row r="489" spans="1:10" x14ac:dyDescent="0.2">
      <c r="A489" s="132">
        <v>40733</v>
      </c>
      <c r="B489" s="129">
        <v>2747</v>
      </c>
      <c r="C489" s="129">
        <v>714.22</v>
      </c>
      <c r="D489" s="131">
        <v>994.44</v>
      </c>
      <c r="E489" s="130">
        <v>392</v>
      </c>
      <c r="F489" s="130">
        <v>112.44999999999999</v>
      </c>
      <c r="G489">
        <v>800</v>
      </c>
      <c r="H489">
        <v>16</v>
      </c>
      <c r="I489" s="128">
        <v>37.119524870081662</v>
      </c>
      <c r="J489">
        <v>898</v>
      </c>
    </row>
    <row r="490" spans="1:10" x14ac:dyDescent="0.2">
      <c r="A490" s="132">
        <v>40734</v>
      </c>
      <c r="B490" s="129">
        <v>2445</v>
      </c>
      <c r="C490" s="129">
        <v>635.70000000000005</v>
      </c>
      <c r="D490" s="131">
        <v>995.53</v>
      </c>
      <c r="E490" s="130">
        <v>393</v>
      </c>
      <c r="F490" s="130">
        <v>112.10000000000002</v>
      </c>
      <c r="G490">
        <v>0</v>
      </c>
      <c r="H490" t="s">
        <v>76</v>
      </c>
      <c r="I490" s="128" t="s">
        <v>76</v>
      </c>
      <c r="J490">
        <v>0</v>
      </c>
    </row>
    <row r="491" spans="1:10" x14ac:dyDescent="0.2">
      <c r="A491" s="132">
        <v>40735</v>
      </c>
      <c r="B491" s="129">
        <v>2451</v>
      </c>
      <c r="C491" s="129">
        <v>637.26</v>
      </c>
      <c r="D491" s="131">
        <v>995.23</v>
      </c>
      <c r="E491" s="130">
        <v>393</v>
      </c>
      <c r="F491" s="130">
        <v>111.26999999999998</v>
      </c>
      <c r="G491">
        <v>640</v>
      </c>
      <c r="H491">
        <v>16</v>
      </c>
      <c r="I491" s="128">
        <v>32.800328003280036</v>
      </c>
      <c r="J491">
        <v>813</v>
      </c>
    </row>
    <row r="492" spans="1:10" x14ac:dyDescent="0.2">
      <c r="A492" s="132">
        <v>40736</v>
      </c>
      <c r="B492" s="129">
        <v>2450</v>
      </c>
      <c r="C492" s="129">
        <v>637</v>
      </c>
      <c r="D492" s="131">
        <v>994.93</v>
      </c>
      <c r="E492" s="130">
        <v>394</v>
      </c>
      <c r="F492" s="130">
        <v>111.57</v>
      </c>
      <c r="G492">
        <v>720</v>
      </c>
      <c r="H492">
        <v>16</v>
      </c>
      <c r="I492" s="128">
        <v>37.037037037037038</v>
      </c>
      <c r="J492">
        <v>810</v>
      </c>
    </row>
    <row r="493" spans="1:10" x14ac:dyDescent="0.2">
      <c r="A493" s="132">
        <v>40737</v>
      </c>
      <c r="B493" s="129">
        <v>2408</v>
      </c>
      <c r="C493" s="129">
        <v>626.08000000000004</v>
      </c>
      <c r="D493" s="131">
        <v>994.63</v>
      </c>
      <c r="E493" s="130">
        <v>395</v>
      </c>
      <c r="F493" s="130">
        <v>111.99000000000007</v>
      </c>
      <c r="G493">
        <v>720</v>
      </c>
      <c r="H493">
        <v>16</v>
      </c>
      <c r="I493" s="128">
        <v>37.082818294190361</v>
      </c>
      <c r="J493">
        <v>809</v>
      </c>
    </row>
    <row r="494" spans="1:10" x14ac:dyDescent="0.2">
      <c r="A494" s="132">
        <v>40738</v>
      </c>
      <c r="B494" s="129">
        <v>2209</v>
      </c>
      <c r="C494" s="129">
        <v>574.34</v>
      </c>
      <c r="D494" s="131">
        <v>994.35</v>
      </c>
      <c r="E494" s="130">
        <v>394</v>
      </c>
      <c r="F494" s="130">
        <v>111.36000000000001</v>
      </c>
      <c r="G494">
        <v>640</v>
      </c>
      <c r="H494">
        <v>16</v>
      </c>
      <c r="I494" s="128">
        <v>36.429872495446268</v>
      </c>
      <c r="J494">
        <v>732</v>
      </c>
    </row>
    <row r="495" spans="1:10" x14ac:dyDescent="0.2">
      <c r="A495" s="132">
        <v>40739</v>
      </c>
      <c r="B495" s="129">
        <v>2067</v>
      </c>
      <c r="C495" s="129">
        <v>537.42000000000007</v>
      </c>
      <c r="D495" s="131">
        <v>994.01</v>
      </c>
      <c r="E495" s="130">
        <v>394</v>
      </c>
      <c r="F495" s="130">
        <v>111.48000000000002</v>
      </c>
      <c r="G495">
        <v>640</v>
      </c>
      <c r="H495">
        <v>16</v>
      </c>
      <c r="I495" s="128">
        <v>36.429872495446268</v>
      </c>
      <c r="J495">
        <v>732</v>
      </c>
    </row>
    <row r="496" spans="1:10" x14ac:dyDescent="0.2">
      <c r="A496" s="132">
        <v>40740</v>
      </c>
      <c r="B496" s="129">
        <v>2257</v>
      </c>
      <c r="C496" s="129">
        <v>586.82000000000005</v>
      </c>
      <c r="D496" s="131">
        <v>994.24</v>
      </c>
      <c r="E496" s="130">
        <v>393</v>
      </c>
      <c r="F496" s="130">
        <v>111.41000000000003</v>
      </c>
      <c r="G496">
        <v>420</v>
      </c>
      <c r="H496">
        <v>16</v>
      </c>
      <c r="I496" s="128">
        <v>38.546255506607928</v>
      </c>
      <c r="J496">
        <v>454</v>
      </c>
    </row>
    <row r="497" spans="1:10" x14ac:dyDescent="0.2">
      <c r="A497" s="132">
        <v>40741</v>
      </c>
      <c r="B497" s="129">
        <v>2356</v>
      </c>
      <c r="C497" s="129">
        <v>612.56000000000006</v>
      </c>
      <c r="D497" s="131">
        <v>995.34</v>
      </c>
      <c r="E497" s="130">
        <v>393</v>
      </c>
      <c r="F497" s="130">
        <v>111.17000000000007</v>
      </c>
      <c r="G497">
        <v>0</v>
      </c>
      <c r="H497" t="s">
        <v>76</v>
      </c>
      <c r="I497" s="128" t="s">
        <v>76</v>
      </c>
      <c r="J497">
        <v>0</v>
      </c>
    </row>
    <row r="498" spans="1:10" x14ac:dyDescent="0.2">
      <c r="A498" s="132">
        <v>40742</v>
      </c>
      <c r="B498" s="129">
        <v>2209</v>
      </c>
      <c r="C498" s="129">
        <v>574.34</v>
      </c>
      <c r="D498" s="131">
        <v>994.75</v>
      </c>
      <c r="E498" s="130">
        <v>394</v>
      </c>
      <c r="F498" s="130">
        <v>112.17000000000002</v>
      </c>
      <c r="G498">
        <v>800</v>
      </c>
      <c r="H498">
        <v>16</v>
      </c>
      <c r="I498" s="128">
        <v>37.327360955580438</v>
      </c>
      <c r="J498">
        <v>893</v>
      </c>
    </row>
    <row r="499" spans="1:10" x14ac:dyDescent="0.2">
      <c r="A499" s="132">
        <v>40743</v>
      </c>
      <c r="B499" s="129">
        <v>2070</v>
      </c>
      <c r="C499" s="129">
        <v>538.20000000000005</v>
      </c>
      <c r="D499" s="131">
        <v>994.28</v>
      </c>
      <c r="E499" s="130">
        <v>394</v>
      </c>
      <c r="F499" s="130">
        <v>111.76999999999998</v>
      </c>
      <c r="G499">
        <v>720</v>
      </c>
      <c r="H499">
        <v>16</v>
      </c>
      <c r="I499" s="128">
        <v>37.037037037037038</v>
      </c>
      <c r="J499">
        <v>810</v>
      </c>
    </row>
    <row r="500" spans="1:10" x14ac:dyDescent="0.2">
      <c r="A500" s="132">
        <v>40744</v>
      </c>
      <c r="B500" s="129">
        <v>2030</v>
      </c>
      <c r="C500" s="129">
        <v>527.80000000000007</v>
      </c>
      <c r="D500" s="131">
        <v>994.4</v>
      </c>
      <c r="E500" s="130">
        <v>394</v>
      </c>
      <c r="F500" s="130">
        <v>111.87</v>
      </c>
      <c r="G500">
        <v>416</v>
      </c>
      <c r="H500">
        <v>16</v>
      </c>
      <c r="I500" s="128">
        <v>37.681159420289852</v>
      </c>
      <c r="J500">
        <v>460</v>
      </c>
    </row>
    <row r="501" spans="1:10" x14ac:dyDescent="0.2">
      <c r="A501" s="132">
        <v>40745</v>
      </c>
      <c r="B501" s="129">
        <v>1994</v>
      </c>
      <c r="C501" s="129">
        <v>518.44000000000005</v>
      </c>
      <c r="D501" s="131">
        <v>993.45</v>
      </c>
      <c r="E501" s="130">
        <v>394</v>
      </c>
      <c r="F501" s="130">
        <v>111.58999999999997</v>
      </c>
      <c r="G501">
        <v>962</v>
      </c>
      <c r="H501">
        <v>18</v>
      </c>
      <c r="I501" s="128">
        <v>37.46105919003115</v>
      </c>
      <c r="J501">
        <v>1070</v>
      </c>
    </row>
    <row r="502" spans="1:10" x14ac:dyDescent="0.2">
      <c r="A502" s="132">
        <v>40746</v>
      </c>
      <c r="B502" s="129">
        <v>1960</v>
      </c>
      <c r="C502" s="129">
        <v>509.6</v>
      </c>
      <c r="D502" s="131">
        <v>992.48</v>
      </c>
      <c r="E502" s="130">
        <v>393</v>
      </c>
      <c r="F502" s="130">
        <v>111.67000000000002</v>
      </c>
      <c r="G502">
        <v>962</v>
      </c>
      <c r="H502">
        <v>18</v>
      </c>
      <c r="I502" s="128">
        <v>37.356321839080458</v>
      </c>
      <c r="J502">
        <v>1073</v>
      </c>
    </row>
    <row r="503" spans="1:10" x14ac:dyDescent="0.2">
      <c r="A503" s="132">
        <v>40747</v>
      </c>
      <c r="B503" s="129">
        <v>1838</v>
      </c>
      <c r="C503" s="129">
        <v>477.88</v>
      </c>
      <c r="D503" s="131">
        <v>991.44</v>
      </c>
      <c r="E503" s="130">
        <v>391</v>
      </c>
      <c r="F503" s="130">
        <v>111.36000000000001</v>
      </c>
      <c r="G503">
        <v>962</v>
      </c>
      <c r="H503">
        <v>18</v>
      </c>
      <c r="I503" s="128">
        <v>37.148594377510044</v>
      </c>
      <c r="J503">
        <v>1079</v>
      </c>
    </row>
    <row r="504" spans="1:10" x14ac:dyDescent="0.2">
      <c r="A504" s="132">
        <v>40748</v>
      </c>
      <c r="B504" s="129">
        <v>1791</v>
      </c>
      <c r="C504" s="129">
        <v>465.66</v>
      </c>
      <c r="D504" s="131">
        <v>992.25</v>
      </c>
      <c r="E504" s="130">
        <v>390</v>
      </c>
      <c r="F504" s="130">
        <v>110.85999999999996</v>
      </c>
      <c r="G504">
        <v>0</v>
      </c>
      <c r="H504" t="s">
        <v>76</v>
      </c>
      <c r="I504" s="128" t="s">
        <v>76</v>
      </c>
      <c r="J504">
        <v>0</v>
      </c>
    </row>
    <row r="505" spans="1:10" x14ac:dyDescent="0.2">
      <c r="A505" s="132">
        <v>40749</v>
      </c>
      <c r="B505" s="129">
        <v>1942</v>
      </c>
      <c r="C505" s="129">
        <v>504.92</v>
      </c>
      <c r="D505" s="131">
        <v>993.12</v>
      </c>
      <c r="E505" s="130">
        <v>393</v>
      </c>
      <c r="F505" s="130">
        <v>110.44999999999999</v>
      </c>
      <c r="G505">
        <v>0</v>
      </c>
      <c r="H505" t="s">
        <v>76</v>
      </c>
      <c r="I505" s="128" t="s">
        <v>76</v>
      </c>
      <c r="J505">
        <v>0</v>
      </c>
    </row>
    <row r="506" spans="1:10" x14ac:dyDescent="0.2">
      <c r="A506" s="132">
        <v>40750</v>
      </c>
      <c r="B506" s="129">
        <v>1971</v>
      </c>
      <c r="C506" s="129">
        <v>512.46</v>
      </c>
      <c r="D506" s="131">
        <v>994</v>
      </c>
      <c r="E506" s="130">
        <v>391</v>
      </c>
      <c r="F506" s="130">
        <v>113.13000000000005</v>
      </c>
      <c r="G506">
        <v>0</v>
      </c>
      <c r="H506" t="s">
        <v>76</v>
      </c>
      <c r="I506" s="128" t="s">
        <v>76</v>
      </c>
      <c r="J506">
        <v>0</v>
      </c>
    </row>
    <row r="507" spans="1:10" x14ac:dyDescent="0.2">
      <c r="A507" s="132">
        <v>40751</v>
      </c>
      <c r="B507" s="129">
        <v>1754</v>
      </c>
      <c r="C507" s="129">
        <v>456.04</v>
      </c>
      <c r="D507" s="131">
        <v>993.99</v>
      </c>
      <c r="E507" s="130">
        <v>393</v>
      </c>
      <c r="F507" s="130">
        <v>111.94999999999999</v>
      </c>
      <c r="G507">
        <v>416</v>
      </c>
      <c r="H507">
        <v>16</v>
      </c>
      <c r="I507" s="128">
        <v>37.599421547360812</v>
      </c>
      <c r="J507">
        <v>461</v>
      </c>
    </row>
    <row r="508" spans="1:10" x14ac:dyDescent="0.2">
      <c r="A508" s="132">
        <v>40752</v>
      </c>
      <c r="B508" s="129">
        <v>1680</v>
      </c>
      <c r="C508" s="129">
        <v>436.8</v>
      </c>
      <c r="D508" s="131">
        <v>994.11</v>
      </c>
      <c r="E508" s="130">
        <v>393</v>
      </c>
      <c r="F508" s="130">
        <v>111.18999999999994</v>
      </c>
      <c r="G508">
        <v>416</v>
      </c>
      <c r="H508">
        <v>16</v>
      </c>
      <c r="I508" s="128">
        <v>47.61904761904762</v>
      </c>
      <c r="J508">
        <v>364</v>
      </c>
    </row>
    <row r="509" spans="1:10" x14ac:dyDescent="0.2">
      <c r="A509" s="132">
        <v>40753</v>
      </c>
      <c r="B509" s="129">
        <v>1718</v>
      </c>
      <c r="C509" s="129">
        <v>446.68</v>
      </c>
      <c r="D509" s="131">
        <v>994.26</v>
      </c>
      <c r="E509" s="130">
        <v>393</v>
      </c>
      <c r="F509" s="130">
        <v>111.29999999999995</v>
      </c>
      <c r="G509">
        <v>320</v>
      </c>
      <c r="H509">
        <v>16</v>
      </c>
      <c r="I509" s="128">
        <v>36.630036630036628</v>
      </c>
      <c r="J509">
        <v>364</v>
      </c>
    </row>
    <row r="510" spans="1:10" x14ac:dyDescent="0.2">
      <c r="A510" s="132">
        <v>40754</v>
      </c>
      <c r="B510" s="129">
        <v>1622</v>
      </c>
      <c r="C510" s="129">
        <v>421.72</v>
      </c>
      <c r="D510" s="131">
        <v>994.36</v>
      </c>
      <c r="E510" s="130">
        <v>394</v>
      </c>
      <c r="F510" s="130">
        <v>111.88</v>
      </c>
      <c r="G510">
        <v>320</v>
      </c>
      <c r="H510">
        <v>16</v>
      </c>
      <c r="I510" s="128">
        <v>36.73094582185491</v>
      </c>
      <c r="J510">
        <v>363</v>
      </c>
    </row>
    <row r="511" spans="1:10" x14ac:dyDescent="0.2">
      <c r="A511" s="132">
        <v>40755</v>
      </c>
      <c r="B511" s="129">
        <v>1674</v>
      </c>
      <c r="C511" s="129">
        <v>435.24</v>
      </c>
      <c r="D511" s="131">
        <v>995.1</v>
      </c>
      <c r="E511" s="130">
        <v>394</v>
      </c>
      <c r="F511" s="130">
        <v>111.34000000000003</v>
      </c>
      <c r="G511">
        <v>0</v>
      </c>
      <c r="H511" t="s">
        <v>76</v>
      </c>
      <c r="I511" s="128" t="s">
        <v>76</v>
      </c>
      <c r="J511">
        <v>0</v>
      </c>
    </row>
    <row r="512" spans="1:10" x14ac:dyDescent="0.2">
      <c r="A512" s="132">
        <v>40756</v>
      </c>
      <c r="B512" s="129">
        <v>1662</v>
      </c>
      <c r="C512" s="129">
        <v>432.12</v>
      </c>
      <c r="D512" s="131">
        <v>995.08</v>
      </c>
      <c r="E512" s="130">
        <v>395</v>
      </c>
      <c r="F512" s="130">
        <v>112.52000000000004</v>
      </c>
      <c r="G512">
        <v>400</v>
      </c>
      <c r="H512">
        <v>16</v>
      </c>
      <c r="I512" s="128">
        <v>37.70739064856712</v>
      </c>
      <c r="J512">
        <v>442</v>
      </c>
    </row>
    <row r="513" spans="1:10" x14ac:dyDescent="0.2">
      <c r="A513" s="132">
        <v>40757</v>
      </c>
      <c r="B513" s="129">
        <v>1482</v>
      </c>
      <c r="C513" s="129">
        <v>385.32</v>
      </c>
      <c r="D513" s="131">
        <v>994.99</v>
      </c>
      <c r="E513" s="130">
        <v>395</v>
      </c>
      <c r="F513" s="130">
        <v>112.27999999999997</v>
      </c>
      <c r="G513">
        <v>400</v>
      </c>
      <c r="H513">
        <v>16</v>
      </c>
      <c r="I513" s="128">
        <v>37.70739064856712</v>
      </c>
      <c r="J513">
        <v>442</v>
      </c>
    </row>
    <row r="514" spans="1:10" x14ac:dyDescent="0.2">
      <c r="A514" s="132">
        <v>40758</v>
      </c>
      <c r="B514" s="129">
        <v>1486</v>
      </c>
      <c r="C514" s="129">
        <v>386.36</v>
      </c>
      <c r="D514" s="131">
        <v>994.89</v>
      </c>
      <c r="E514" s="130">
        <v>395</v>
      </c>
      <c r="F514" s="130">
        <v>112.52000000000004</v>
      </c>
      <c r="G514">
        <v>400</v>
      </c>
      <c r="H514">
        <v>16</v>
      </c>
      <c r="I514" s="128">
        <v>37.70739064856712</v>
      </c>
      <c r="J514">
        <v>442</v>
      </c>
    </row>
    <row r="515" spans="1:10" x14ac:dyDescent="0.2">
      <c r="A515" s="132">
        <v>40759</v>
      </c>
      <c r="B515" s="129">
        <v>1473</v>
      </c>
      <c r="C515" s="129">
        <v>382.98</v>
      </c>
      <c r="D515" s="131">
        <v>994.79</v>
      </c>
      <c r="E515" s="130">
        <v>395</v>
      </c>
      <c r="F515" s="130">
        <v>112.48000000000002</v>
      </c>
      <c r="G515">
        <v>400</v>
      </c>
      <c r="H515">
        <v>16</v>
      </c>
      <c r="I515" s="128">
        <v>37.70739064856712</v>
      </c>
      <c r="J515">
        <v>442</v>
      </c>
    </row>
    <row r="516" spans="1:10" x14ac:dyDescent="0.2">
      <c r="A516" s="132">
        <v>40760</v>
      </c>
      <c r="B516" s="129">
        <v>1442</v>
      </c>
      <c r="C516" s="129">
        <v>374.92</v>
      </c>
      <c r="D516" s="131">
        <v>994.67</v>
      </c>
      <c r="E516" s="130">
        <v>394</v>
      </c>
      <c r="F516" s="130">
        <v>112.21999999999997</v>
      </c>
      <c r="G516">
        <v>400</v>
      </c>
      <c r="H516">
        <v>16</v>
      </c>
      <c r="I516" s="128">
        <v>37.622272385252067</v>
      </c>
      <c r="J516">
        <v>443</v>
      </c>
    </row>
    <row r="517" spans="1:10" x14ac:dyDescent="0.2">
      <c r="A517" s="132">
        <v>40761</v>
      </c>
      <c r="B517" s="129">
        <v>1427</v>
      </c>
      <c r="C517" s="129">
        <v>371.02000000000004</v>
      </c>
      <c r="D517" s="131">
        <v>995.31</v>
      </c>
      <c r="E517" s="130">
        <v>395</v>
      </c>
      <c r="F517" s="130">
        <v>110.71000000000004</v>
      </c>
      <c r="G517">
        <v>0</v>
      </c>
      <c r="H517" t="s">
        <v>76</v>
      </c>
      <c r="I517" s="128" t="s">
        <v>76</v>
      </c>
      <c r="J517">
        <v>0</v>
      </c>
    </row>
    <row r="518" spans="1:10" x14ac:dyDescent="0.2">
      <c r="A518" s="132">
        <v>40762</v>
      </c>
      <c r="B518" s="129">
        <v>1356</v>
      </c>
      <c r="C518" s="129">
        <v>352.56</v>
      </c>
      <c r="D518" s="131">
        <v>995.91</v>
      </c>
      <c r="E518" s="130">
        <v>395</v>
      </c>
      <c r="F518" s="130">
        <v>111.84000000000003</v>
      </c>
      <c r="G518">
        <v>0</v>
      </c>
      <c r="H518" t="s">
        <v>76</v>
      </c>
      <c r="I518" s="128" t="s">
        <v>76</v>
      </c>
      <c r="J518">
        <v>0</v>
      </c>
    </row>
    <row r="519" spans="1:10" x14ac:dyDescent="0.2">
      <c r="A519" s="132">
        <v>40763</v>
      </c>
      <c r="B519" s="129">
        <v>1310</v>
      </c>
      <c r="C519" s="129">
        <v>340.6</v>
      </c>
      <c r="D519" s="131">
        <v>996.49</v>
      </c>
      <c r="E519" s="130">
        <v>395</v>
      </c>
      <c r="F519" s="130">
        <v>111.53999999999996</v>
      </c>
      <c r="G519">
        <v>0</v>
      </c>
      <c r="H519" t="s">
        <v>76</v>
      </c>
      <c r="I519" s="128" t="s">
        <v>76</v>
      </c>
      <c r="J519">
        <v>0</v>
      </c>
    </row>
    <row r="520" spans="1:10" x14ac:dyDescent="0.2">
      <c r="A520" s="132">
        <v>40764</v>
      </c>
      <c r="B520" s="129">
        <v>1289</v>
      </c>
      <c r="C520" s="129">
        <v>335.14</v>
      </c>
      <c r="D520" s="131">
        <v>996.31</v>
      </c>
      <c r="E520" s="130">
        <v>396</v>
      </c>
      <c r="F520" s="130">
        <v>111.73000000000008</v>
      </c>
      <c r="G520">
        <v>400</v>
      </c>
      <c r="H520">
        <v>16</v>
      </c>
      <c r="I520" s="128">
        <v>37.70739064856712</v>
      </c>
      <c r="J520">
        <v>442</v>
      </c>
    </row>
    <row r="521" spans="1:10" x14ac:dyDescent="0.2">
      <c r="A521" s="132">
        <v>40765</v>
      </c>
      <c r="B521" s="129">
        <v>1255</v>
      </c>
      <c r="C521" s="129">
        <v>326.3</v>
      </c>
      <c r="D521" s="131">
        <v>996.11</v>
      </c>
      <c r="E521" s="130">
        <v>396</v>
      </c>
      <c r="F521" s="130">
        <v>111.73000000000002</v>
      </c>
      <c r="G521">
        <v>400</v>
      </c>
      <c r="H521">
        <v>16</v>
      </c>
      <c r="I521" s="128">
        <v>37.70739064856712</v>
      </c>
      <c r="J521">
        <v>442</v>
      </c>
    </row>
    <row r="522" spans="1:10" x14ac:dyDescent="0.2">
      <c r="A522" s="132">
        <v>40766</v>
      </c>
      <c r="B522" s="129">
        <v>1226</v>
      </c>
      <c r="C522" s="129">
        <v>318.76</v>
      </c>
      <c r="D522" s="131">
        <v>995.9</v>
      </c>
      <c r="E522" s="130">
        <v>396</v>
      </c>
      <c r="F522" s="130">
        <v>112.09999999999997</v>
      </c>
      <c r="G522">
        <v>400</v>
      </c>
      <c r="H522">
        <v>16</v>
      </c>
      <c r="I522" s="128">
        <v>37.70739064856712</v>
      </c>
      <c r="J522">
        <v>442</v>
      </c>
    </row>
    <row r="523" spans="1:10" x14ac:dyDescent="0.2">
      <c r="A523" s="132">
        <v>40767</v>
      </c>
      <c r="B523" s="129">
        <v>1300</v>
      </c>
      <c r="C523" s="129">
        <v>338</v>
      </c>
      <c r="D523" s="131">
        <v>996.48</v>
      </c>
      <c r="E523" s="130">
        <v>395</v>
      </c>
      <c r="F523" s="130">
        <v>111.87</v>
      </c>
      <c r="G523">
        <v>0</v>
      </c>
      <c r="H523" t="s">
        <v>76</v>
      </c>
      <c r="I523" s="128" t="s">
        <v>76</v>
      </c>
      <c r="J523">
        <v>0</v>
      </c>
    </row>
    <row r="524" spans="1:10" x14ac:dyDescent="0.2">
      <c r="A524" s="132">
        <v>40768</v>
      </c>
      <c r="B524" s="129">
        <v>1355</v>
      </c>
      <c r="C524" s="129">
        <v>352.3</v>
      </c>
      <c r="D524" s="131">
        <v>997.08</v>
      </c>
      <c r="E524" s="130">
        <v>396</v>
      </c>
      <c r="F524" s="130">
        <v>111.45999999999998</v>
      </c>
      <c r="G524">
        <v>0</v>
      </c>
      <c r="H524" t="s">
        <v>76</v>
      </c>
      <c r="I524" s="128" t="s">
        <v>76</v>
      </c>
      <c r="J524">
        <v>0</v>
      </c>
    </row>
    <row r="525" spans="1:10" x14ac:dyDescent="0.2">
      <c r="A525" s="132">
        <v>40769</v>
      </c>
      <c r="B525" s="129">
        <v>1394</v>
      </c>
      <c r="C525" s="129">
        <v>362.44</v>
      </c>
      <c r="D525" s="131">
        <v>997.69</v>
      </c>
      <c r="E525" s="130">
        <v>397</v>
      </c>
      <c r="F525" s="130">
        <v>111.96000000000004</v>
      </c>
      <c r="G525">
        <v>0</v>
      </c>
      <c r="H525" t="s">
        <v>76</v>
      </c>
      <c r="I525" s="128" t="s">
        <v>76</v>
      </c>
      <c r="J525">
        <v>0</v>
      </c>
    </row>
    <row r="526" spans="1:10" x14ac:dyDescent="0.2">
      <c r="A526" s="132">
        <v>40770</v>
      </c>
      <c r="B526" s="129">
        <v>916</v>
      </c>
      <c r="C526" s="129">
        <v>238.16</v>
      </c>
      <c r="D526" s="131">
        <v>997.35</v>
      </c>
      <c r="E526" s="130">
        <v>397</v>
      </c>
      <c r="F526" s="130">
        <v>111.98000000000002</v>
      </c>
      <c r="G526">
        <v>400</v>
      </c>
      <c r="H526">
        <v>16</v>
      </c>
      <c r="I526" s="128">
        <v>37.792894935752081</v>
      </c>
      <c r="J526">
        <v>441</v>
      </c>
    </row>
    <row r="527" spans="1:10" x14ac:dyDescent="0.2">
      <c r="A527" s="132">
        <v>40771</v>
      </c>
      <c r="B527" s="129">
        <v>1247</v>
      </c>
      <c r="C527" s="129">
        <v>324.22000000000003</v>
      </c>
      <c r="D527" s="131">
        <v>997.15</v>
      </c>
      <c r="E527" s="130">
        <v>396</v>
      </c>
      <c r="F527" s="130">
        <v>112.05000000000007</v>
      </c>
      <c r="G527">
        <v>400</v>
      </c>
      <c r="H527">
        <v>16</v>
      </c>
      <c r="I527" s="128">
        <v>37.70739064856712</v>
      </c>
      <c r="J527">
        <v>442</v>
      </c>
    </row>
    <row r="528" spans="1:10" x14ac:dyDescent="0.2">
      <c r="A528" s="132">
        <v>40772</v>
      </c>
      <c r="B528" s="129">
        <v>1042</v>
      </c>
      <c r="C528" s="129">
        <v>270.92</v>
      </c>
      <c r="D528" s="131">
        <v>996.86</v>
      </c>
      <c r="E528" s="130">
        <v>396</v>
      </c>
      <c r="F528" s="130">
        <v>110.64999999999998</v>
      </c>
      <c r="G528">
        <v>400</v>
      </c>
      <c r="H528">
        <v>16</v>
      </c>
      <c r="I528" s="128">
        <v>37.70739064856712</v>
      </c>
      <c r="J528">
        <v>442</v>
      </c>
    </row>
    <row r="529" spans="1:10" x14ac:dyDescent="0.2">
      <c r="A529" s="132">
        <v>40773</v>
      </c>
      <c r="B529" s="129">
        <v>1137</v>
      </c>
      <c r="C529" s="129">
        <v>295.62</v>
      </c>
      <c r="D529" s="131">
        <v>996.61</v>
      </c>
      <c r="E529" s="130">
        <v>396</v>
      </c>
      <c r="F529" s="130">
        <v>111.78000000000003</v>
      </c>
      <c r="G529">
        <v>400</v>
      </c>
      <c r="H529">
        <v>16</v>
      </c>
      <c r="I529" s="128">
        <v>37.70739064856712</v>
      </c>
      <c r="J529">
        <v>442</v>
      </c>
    </row>
    <row r="530" spans="1:10" x14ac:dyDescent="0.2">
      <c r="A530" s="132">
        <v>40774</v>
      </c>
      <c r="B530" s="129">
        <v>990</v>
      </c>
      <c r="C530" s="129">
        <v>257.40000000000003</v>
      </c>
      <c r="D530" s="131">
        <v>996.29</v>
      </c>
      <c r="E530" s="130">
        <v>397</v>
      </c>
      <c r="F530" s="130">
        <v>112.63999999999993</v>
      </c>
      <c r="G530">
        <v>400</v>
      </c>
      <c r="H530">
        <v>16</v>
      </c>
      <c r="I530" s="128">
        <v>37.792894935752081</v>
      </c>
      <c r="J530">
        <v>441</v>
      </c>
    </row>
    <row r="531" spans="1:10" x14ac:dyDescent="0.2">
      <c r="A531" s="132">
        <v>40775</v>
      </c>
      <c r="B531" s="129">
        <v>1076</v>
      </c>
      <c r="C531" s="129">
        <v>279.76</v>
      </c>
      <c r="D531" s="131">
        <v>996.77</v>
      </c>
      <c r="E531" s="130">
        <v>396</v>
      </c>
      <c r="F531" s="130">
        <v>111.48000000000002</v>
      </c>
      <c r="G531">
        <v>0</v>
      </c>
      <c r="H531" t="s">
        <v>76</v>
      </c>
      <c r="I531" s="128" t="s">
        <v>76</v>
      </c>
      <c r="J531">
        <v>0</v>
      </c>
    </row>
    <row r="532" spans="1:10" x14ac:dyDescent="0.2">
      <c r="A532" s="132">
        <v>40776</v>
      </c>
      <c r="B532" s="129">
        <v>986</v>
      </c>
      <c r="C532" s="129">
        <v>256.36</v>
      </c>
      <c r="D532" s="131">
        <v>997.21</v>
      </c>
      <c r="E532" s="130">
        <v>397</v>
      </c>
      <c r="F532" s="130">
        <v>111.59000000000003</v>
      </c>
      <c r="G532">
        <v>0</v>
      </c>
      <c r="H532" t="s">
        <v>76</v>
      </c>
      <c r="I532" s="128" t="s">
        <v>76</v>
      </c>
      <c r="J532">
        <v>0</v>
      </c>
    </row>
    <row r="533" spans="1:10" x14ac:dyDescent="0.2">
      <c r="A533" s="132">
        <v>40777</v>
      </c>
      <c r="B533" s="129">
        <v>1048</v>
      </c>
      <c r="C533" s="129">
        <v>272.48</v>
      </c>
      <c r="D533" s="131">
        <v>996.92</v>
      </c>
      <c r="E533" s="130">
        <v>396</v>
      </c>
      <c r="F533" s="130">
        <v>112.23999999999995</v>
      </c>
      <c r="G533">
        <v>400</v>
      </c>
      <c r="H533">
        <v>16</v>
      </c>
      <c r="I533" s="128">
        <v>37.70739064856712</v>
      </c>
      <c r="J533">
        <v>442</v>
      </c>
    </row>
    <row r="534" spans="1:10" x14ac:dyDescent="0.2">
      <c r="A534" s="132">
        <v>40778</v>
      </c>
      <c r="B534" s="129">
        <v>1088</v>
      </c>
      <c r="C534" s="129">
        <v>282.88</v>
      </c>
      <c r="D534" s="131">
        <v>996.65</v>
      </c>
      <c r="E534" s="130">
        <v>397</v>
      </c>
      <c r="F534" s="130">
        <v>111.15000000000003</v>
      </c>
      <c r="G534">
        <v>400</v>
      </c>
      <c r="H534">
        <v>16</v>
      </c>
      <c r="I534" s="128">
        <v>37.792894935752081</v>
      </c>
      <c r="J534">
        <v>441</v>
      </c>
    </row>
    <row r="535" spans="1:10" x14ac:dyDescent="0.2">
      <c r="A535" s="132">
        <v>40779</v>
      </c>
      <c r="B535" s="129">
        <v>1037</v>
      </c>
      <c r="C535" s="129">
        <v>269.62</v>
      </c>
      <c r="D535" s="131">
        <v>996.35</v>
      </c>
      <c r="E535" s="130">
        <v>394</v>
      </c>
      <c r="F535" s="130">
        <v>111.63999999999993</v>
      </c>
      <c r="G535">
        <v>400</v>
      </c>
      <c r="H535">
        <v>16</v>
      </c>
      <c r="I535" s="128">
        <v>37.622272385252067</v>
      </c>
      <c r="J535">
        <v>443</v>
      </c>
    </row>
    <row r="536" spans="1:10" x14ac:dyDescent="0.2">
      <c r="A536" s="132">
        <v>40780</v>
      </c>
      <c r="B536" s="129">
        <v>1035</v>
      </c>
      <c r="C536" s="129">
        <v>269.10000000000002</v>
      </c>
      <c r="D536" s="131">
        <v>996.06</v>
      </c>
      <c r="E536" s="130">
        <v>395</v>
      </c>
      <c r="F536" s="130">
        <v>112.42000000000002</v>
      </c>
      <c r="G536">
        <v>400</v>
      </c>
      <c r="H536">
        <v>16</v>
      </c>
      <c r="I536" s="128">
        <v>37.70739064856712</v>
      </c>
      <c r="J536">
        <v>442</v>
      </c>
    </row>
    <row r="537" spans="1:10" x14ac:dyDescent="0.2">
      <c r="A537" s="132">
        <v>40781</v>
      </c>
      <c r="B537" s="129">
        <v>949</v>
      </c>
      <c r="C537" s="129">
        <v>246.74</v>
      </c>
      <c r="D537" s="131">
        <v>996.48</v>
      </c>
      <c r="E537" s="130">
        <v>396</v>
      </c>
      <c r="F537" s="130">
        <v>112.19</v>
      </c>
      <c r="G537">
        <v>0</v>
      </c>
      <c r="H537" t="s">
        <v>76</v>
      </c>
      <c r="I537" s="128" t="s">
        <v>76</v>
      </c>
      <c r="J537">
        <v>0</v>
      </c>
    </row>
    <row r="538" spans="1:10" x14ac:dyDescent="0.2">
      <c r="A538" s="132">
        <v>40782</v>
      </c>
      <c r="B538" s="129">
        <v>953</v>
      </c>
      <c r="C538" s="129">
        <v>247.78</v>
      </c>
      <c r="D538" s="131">
        <v>996.9</v>
      </c>
      <c r="E538" s="130">
        <v>396</v>
      </c>
      <c r="F538" s="130">
        <v>112.41000000000008</v>
      </c>
      <c r="G538">
        <v>0</v>
      </c>
      <c r="H538" t="s">
        <v>76</v>
      </c>
      <c r="I538" s="128" t="s">
        <v>76</v>
      </c>
      <c r="J538">
        <v>0</v>
      </c>
    </row>
    <row r="539" spans="1:10" x14ac:dyDescent="0.2">
      <c r="A539" s="132">
        <v>40783</v>
      </c>
      <c r="B539" s="129">
        <v>972</v>
      </c>
      <c r="C539" s="129">
        <v>252.72</v>
      </c>
      <c r="D539" s="131">
        <v>997.33</v>
      </c>
      <c r="E539" s="130">
        <v>397</v>
      </c>
      <c r="F539" s="130">
        <v>111.12</v>
      </c>
      <c r="G539">
        <v>0</v>
      </c>
      <c r="H539" t="s">
        <v>76</v>
      </c>
      <c r="I539" s="128" t="s">
        <v>76</v>
      </c>
      <c r="J539">
        <v>0</v>
      </c>
    </row>
    <row r="540" spans="1:10" x14ac:dyDescent="0.2">
      <c r="A540" s="132">
        <v>40784</v>
      </c>
      <c r="B540" s="129">
        <v>966</v>
      </c>
      <c r="C540" s="129">
        <v>251.16</v>
      </c>
      <c r="D540" s="131">
        <v>996.99</v>
      </c>
      <c r="E540" s="130">
        <v>396</v>
      </c>
      <c r="F540" s="130">
        <v>113.01000000000005</v>
      </c>
      <c r="G540">
        <v>400</v>
      </c>
      <c r="H540">
        <v>16</v>
      </c>
      <c r="I540" s="128">
        <v>37.792894935752081</v>
      </c>
      <c r="J540">
        <v>441</v>
      </c>
    </row>
    <row r="541" spans="1:10" x14ac:dyDescent="0.2">
      <c r="A541" s="132">
        <v>40785</v>
      </c>
      <c r="B541" s="129">
        <v>889</v>
      </c>
      <c r="C541" s="129">
        <v>231.14000000000001</v>
      </c>
      <c r="D541" s="131">
        <v>996.65</v>
      </c>
      <c r="E541" s="130">
        <v>397</v>
      </c>
      <c r="F541" s="130">
        <v>112.55999999999995</v>
      </c>
      <c r="G541">
        <v>400</v>
      </c>
      <c r="H541">
        <v>16</v>
      </c>
      <c r="I541" s="128">
        <v>37.792894935752081</v>
      </c>
      <c r="J541">
        <v>441</v>
      </c>
    </row>
    <row r="542" spans="1:10" x14ac:dyDescent="0.2">
      <c r="A542" s="132">
        <v>40786</v>
      </c>
      <c r="B542" s="129">
        <v>900</v>
      </c>
      <c r="C542" s="129">
        <v>234</v>
      </c>
      <c r="D542" s="131">
        <v>996.3</v>
      </c>
      <c r="E542" s="130">
        <v>397</v>
      </c>
      <c r="F542" s="130">
        <v>111.68</v>
      </c>
      <c r="G542">
        <v>400</v>
      </c>
      <c r="H542">
        <v>16</v>
      </c>
      <c r="I542" s="128">
        <v>37.792894935752081</v>
      </c>
      <c r="J542">
        <v>441</v>
      </c>
    </row>
    <row r="543" spans="1:10" x14ac:dyDescent="0.2">
      <c r="A543" s="132">
        <v>40787</v>
      </c>
      <c r="B543" s="129">
        <v>892</v>
      </c>
      <c r="C543" s="129">
        <v>231.92000000000002</v>
      </c>
      <c r="D543" s="131">
        <v>995.94</v>
      </c>
      <c r="E543" s="130">
        <v>396</v>
      </c>
      <c r="F543" s="130">
        <v>112.00999999999999</v>
      </c>
      <c r="G543">
        <v>400</v>
      </c>
      <c r="H543">
        <v>16</v>
      </c>
      <c r="I543" s="128">
        <v>37.70739064856712</v>
      </c>
      <c r="J543">
        <v>442</v>
      </c>
    </row>
    <row r="544" spans="1:10" x14ac:dyDescent="0.2">
      <c r="A544" s="132">
        <v>40788</v>
      </c>
      <c r="B544" s="129">
        <v>923</v>
      </c>
      <c r="C544" s="129">
        <v>239.98000000000002</v>
      </c>
      <c r="D544" s="131">
        <v>996.35</v>
      </c>
      <c r="E544" s="130">
        <v>396</v>
      </c>
      <c r="F544" s="130">
        <v>111.22000000000003</v>
      </c>
      <c r="G544">
        <v>0</v>
      </c>
      <c r="H544" t="s">
        <v>76</v>
      </c>
      <c r="I544" s="128" t="s">
        <v>76</v>
      </c>
      <c r="J544">
        <v>0</v>
      </c>
    </row>
    <row r="545" spans="1:10" x14ac:dyDescent="0.2">
      <c r="A545" s="132">
        <v>40789</v>
      </c>
      <c r="B545" s="129">
        <v>906</v>
      </c>
      <c r="C545" s="129">
        <v>235.56</v>
      </c>
      <c r="D545" s="131">
        <v>996.75</v>
      </c>
      <c r="E545" s="130">
        <v>397</v>
      </c>
      <c r="F545" s="130">
        <v>112.00999999999999</v>
      </c>
      <c r="G545">
        <v>0</v>
      </c>
      <c r="H545" t="s">
        <v>76</v>
      </c>
      <c r="I545" s="128" t="s">
        <v>76</v>
      </c>
      <c r="J545">
        <v>0</v>
      </c>
    </row>
    <row r="546" spans="1:10" x14ac:dyDescent="0.2">
      <c r="A546" s="132">
        <v>40790</v>
      </c>
      <c r="B546" s="129">
        <v>827</v>
      </c>
      <c r="C546" s="129">
        <v>215.02</v>
      </c>
      <c r="D546" s="131">
        <v>997.12</v>
      </c>
      <c r="E546" s="130">
        <v>396</v>
      </c>
      <c r="F546" s="130">
        <v>112.62000000000006</v>
      </c>
      <c r="G546">
        <v>0</v>
      </c>
      <c r="H546" t="s">
        <v>76</v>
      </c>
      <c r="I546" s="128" t="s">
        <v>76</v>
      </c>
      <c r="J546">
        <v>0</v>
      </c>
    </row>
    <row r="547" spans="1:10" x14ac:dyDescent="0.2">
      <c r="A547" s="132">
        <v>40791</v>
      </c>
      <c r="B547" s="129">
        <v>905</v>
      </c>
      <c r="C547" s="129">
        <v>235.3</v>
      </c>
      <c r="D547" s="131">
        <v>997.52</v>
      </c>
      <c r="E547" s="130">
        <v>397</v>
      </c>
      <c r="F547" s="130">
        <v>112.11000000000001</v>
      </c>
      <c r="G547">
        <v>0</v>
      </c>
      <c r="H547" t="s">
        <v>76</v>
      </c>
      <c r="I547" s="128" t="s">
        <v>76</v>
      </c>
      <c r="J547">
        <v>0</v>
      </c>
    </row>
    <row r="548" spans="1:10" x14ac:dyDescent="0.2">
      <c r="A548" s="132">
        <v>40792</v>
      </c>
      <c r="B548" s="129">
        <v>893</v>
      </c>
      <c r="C548" s="129">
        <v>232.18</v>
      </c>
      <c r="D548" s="131">
        <v>997.91</v>
      </c>
      <c r="E548" s="130">
        <v>397</v>
      </c>
      <c r="F548" s="130">
        <v>111.66999999999996</v>
      </c>
      <c r="G548">
        <v>0</v>
      </c>
      <c r="H548" t="s">
        <v>76</v>
      </c>
      <c r="I548" s="128" t="s">
        <v>76</v>
      </c>
      <c r="J548">
        <v>0</v>
      </c>
    </row>
    <row r="549" spans="1:10" x14ac:dyDescent="0.2">
      <c r="A549" s="132">
        <v>40793</v>
      </c>
      <c r="B549" s="129">
        <v>864</v>
      </c>
      <c r="C549" s="129">
        <v>224.64000000000001</v>
      </c>
      <c r="D549" s="131">
        <v>997.52</v>
      </c>
      <c r="E549" s="130">
        <v>398</v>
      </c>
      <c r="F549" s="130">
        <v>112.5</v>
      </c>
      <c r="G549">
        <v>416</v>
      </c>
      <c r="H549">
        <v>16</v>
      </c>
      <c r="I549" s="128">
        <v>38.011695906432749</v>
      </c>
      <c r="J549">
        <v>456</v>
      </c>
    </row>
    <row r="550" spans="1:10" x14ac:dyDescent="0.2">
      <c r="A550" s="132">
        <v>40794</v>
      </c>
      <c r="B550" s="129">
        <v>857</v>
      </c>
      <c r="C550" s="129">
        <v>222.82000000000002</v>
      </c>
      <c r="D550" s="131">
        <v>997.12</v>
      </c>
      <c r="E550" s="130">
        <v>397</v>
      </c>
      <c r="F550" s="130">
        <v>112.87000000000006</v>
      </c>
      <c r="G550">
        <v>416</v>
      </c>
      <c r="H550">
        <v>16</v>
      </c>
      <c r="I550" s="128">
        <v>37.928519328956966</v>
      </c>
      <c r="J550">
        <v>457</v>
      </c>
    </row>
    <row r="551" spans="1:10" x14ac:dyDescent="0.2">
      <c r="A551" s="132">
        <v>40795</v>
      </c>
      <c r="B551" s="129">
        <v>867</v>
      </c>
      <c r="C551" s="129">
        <v>225.42000000000002</v>
      </c>
      <c r="D551" s="131">
        <v>997.5</v>
      </c>
      <c r="E551" s="130">
        <v>397</v>
      </c>
      <c r="F551" s="130">
        <v>114.41000000000003</v>
      </c>
      <c r="G551">
        <v>416</v>
      </c>
      <c r="H551" t="s">
        <v>76</v>
      </c>
      <c r="I551" s="128" t="s">
        <v>76</v>
      </c>
      <c r="J551">
        <v>0</v>
      </c>
    </row>
    <row r="552" spans="1:10" x14ac:dyDescent="0.2">
      <c r="A552" s="132">
        <v>40796</v>
      </c>
      <c r="B552" s="129">
        <v>877</v>
      </c>
      <c r="C552" s="129">
        <v>228.02</v>
      </c>
      <c r="D552" s="131">
        <v>997.89</v>
      </c>
      <c r="E552" s="130">
        <v>397</v>
      </c>
      <c r="F552" s="130">
        <v>115.78999999999996</v>
      </c>
      <c r="G552">
        <v>416</v>
      </c>
      <c r="H552" t="s">
        <v>76</v>
      </c>
      <c r="I552" s="128" t="s">
        <v>76</v>
      </c>
      <c r="J552">
        <v>0</v>
      </c>
    </row>
    <row r="553" spans="1:10" x14ac:dyDescent="0.2">
      <c r="A553" s="132">
        <v>40797</v>
      </c>
      <c r="B553" s="129">
        <v>884</v>
      </c>
      <c r="C553" s="129">
        <v>229.84</v>
      </c>
      <c r="D553" s="131">
        <v>998.28</v>
      </c>
      <c r="E553" s="130">
        <v>397</v>
      </c>
      <c r="F553" s="130">
        <v>116.78000000000003</v>
      </c>
      <c r="G553">
        <v>0</v>
      </c>
      <c r="H553" t="s">
        <v>76</v>
      </c>
      <c r="I553" s="128" t="s">
        <v>76</v>
      </c>
      <c r="J553">
        <v>0</v>
      </c>
    </row>
    <row r="554" spans="1:10" x14ac:dyDescent="0.2">
      <c r="A554" s="132">
        <v>40798</v>
      </c>
      <c r="B554" s="129">
        <v>795</v>
      </c>
      <c r="C554" s="129">
        <v>206.70000000000002</v>
      </c>
      <c r="D554" s="131">
        <v>997.94</v>
      </c>
      <c r="E554" s="130">
        <v>398</v>
      </c>
      <c r="F554" s="130">
        <v>116.00999999999999</v>
      </c>
      <c r="G554">
        <v>368</v>
      </c>
      <c r="H554">
        <v>16</v>
      </c>
      <c r="I554" s="128">
        <v>37.766830870279144</v>
      </c>
      <c r="J554">
        <v>406</v>
      </c>
    </row>
    <row r="555" spans="1:10" x14ac:dyDescent="0.2">
      <c r="A555" s="132">
        <v>40799</v>
      </c>
      <c r="B555" s="129">
        <v>866</v>
      </c>
      <c r="C555" s="129">
        <v>225.16</v>
      </c>
      <c r="D555" s="131">
        <v>997.64</v>
      </c>
      <c r="E555" s="130">
        <v>398</v>
      </c>
      <c r="F555" s="130">
        <v>116.72999999999996</v>
      </c>
      <c r="G555">
        <v>368</v>
      </c>
      <c r="H555">
        <v>16</v>
      </c>
      <c r="I555" s="128">
        <v>37.766830870279144</v>
      </c>
      <c r="J555">
        <v>406</v>
      </c>
    </row>
    <row r="556" spans="1:10" x14ac:dyDescent="0.2">
      <c r="A556" s="132">
        <v>40800</v>
      </c>
      <c r="B556" s="129">
        <v>806</v>
      </c>
      <c r="C556" s="129">
        <v>209.56</v>
      </c>
      <c r="D556" s="131">
        <v>997.31</v>
      </c>
      <c r="E556" s="130">
        <v>397</v>
      </c>
      <c r="F556" s="130">
        <v>118.11000000000001</v>
      </c>
      <c r="G556">
        <v>368</v>
      </c>
      <c r="H556">
        <v>16</v>
      </c>
      <c r="I556" s="128">
        <v>37.860082304526749</v>
      </c>
      <c r="J556">
        <v>405</v>
      </c>
    </row>
    <row r="557" spans="1:10" x14ac:dyDescent="0.2">
      <c r="A557" s="132">
        <v>40801</v>
      </c>
      <c r="B557" s="129">
        <v>813</v>
      </c>
      <c r="C557" s="129">
        <v>211.38</v>
      </c>
      <c r="D557" s="131">
        <v>996.98</v>
      </c>
      <c r="E557" s="130">
        <v>397</v>
      </c>
      <c r="F557" s="130">
        <v>119.77999999999997</v>
      </c>
      <c r="G557">
        <v>368</v>
      </c>
      <c r="H557">
        <v>16</v>
      </c>
      <c r="I557" s="128">
        <v>37.953795379537958</v>
      </c>
      <c r="J557">
        <v>404</v>
      </c>
    </row>
    <row r="558" spans="1:10" x14ac:dyDescent="0.2">
      <c r="A558" s="132">
        <v>40802</v>
      </c>
      <c r="B558" s="129">
        <v>785</v>
      </c>
      <c r="C558" s="129">
        <v>204.1</v>
      </c>
      <c r="D558" s="131">
        <v>997.32</v>
      </c>
      <c r="E558" s="130">
        <v>397</v>
      </c>
      <c r="F558" s="130">
        <v>121.14999999999998</v>
      </c>
      <c r="G558">
        <v>0</v>
      </c>
      <c r="H558" t="s">
        <v>76</v>
      </c>
      <c r="I558" s="128" t="s">
        <v>76</v>
      </c>
      <c r="J558">
        <v>0</v>
      </c>
    </row>
    <row r="559" spans="1:10" x14ac:dyDescent="0.2">
      <c r="A559" s="132">
        <v>40803</v>
      </c>
      <c r="B559" s="129">
        <v>1028</v>
      </c>
      <c r="C559" s="129">
        <v>267.28000000000003</v>
      </c>
      <c r="D559" s="131">
        <v>997.63</v>
      </c>
      <c r="E559" s="130">
        <v>397</v>
      </c>
      <c r="F559" s="130">
        <v>124</v>
      </c>
      <c r="G559">
        <v>78</v>
      </c>
      <c r="H559">
        <v>3</v>
      </c>
      <c r="I559" s="128">
        <v>38.235294117647058</v>
      </c>
      <c r="J559">
        <v>85</v>
      </c>
    </row>
    <row r="560" spans="1:10" x14ac:dyDescent="0.2">
      <c r="A560" s="132">
        <v>40804</v>
      </c>
      <c r="B560" s="129">
        <v>1233</v>
      </c>
      <c r="C560" s="129">
        <v>320.58</v>
      </c>
      <c r="D560" s="131">
        <v>998.18</v>
      </c>
      <c r="E560" s="130">
        <v>397</v>
      </c>
      <c r="F560" s="130">
        <v>126.72999999999996</v>
      </c>
      <c r="G560">
        <v>0</v>
      </c>
      <c r="H560" t="s">
        <v>76</v>
      </c>
      <c r="I560" s="128" t="s">
        <v>76</v>
      </c>
      <c r="J560">
        <v>0</v>
      </c>
    </row>
    <row r="561" spans="1:10" x14ac:dyDescent="0.2">
      <c r="A561" s="132">
        <v>40805</v>
      </c>
      <c r="B561" s="129">
        <v>1088</v>
      </c>
      <c r="C561" s="129">
        <v>282.88</v>
      </c>
      <c r="D561" s="131">
        <v>998</v>
      </c>
      <c r="E561" s="130">
        <v>398</v>
      </c>
      <c r="F561" s="130">
        <v>127.29000000000002</v>
      </c>
      <c r="G561">
        <v>368</v>
      </c>
      <c r="H561">
        <v>16</v>
      </c>
      <c r="I561" s="128">
        <v>38.333333333333336</v>
      </c>
      <c r="J561">
        <v>400</v>
      </c>
    </row>
    <row r="562" spans="1:10" x14ac:dyDescent="0.2">
      <c r="A562" s="132">
        <v>40806</v>
      </c>
      <c r="B562" s="129">
        <v>908</v>
      </c>
      <c r="C562" s="129">
        <v>236.08</v>
      </c>
      <c r="D562" s="131">
        <v>997.7</v>
      </c>
      <c r="E562" s="130">
        <v>398</v>
      </c>
      <c r="F562" s="130">
        <v>127.19</v>
      </c>
      <c r="G562">
        <v>368</v>
      </c>
      <c r="H562">
        <v>16</v>
      </c>
      <c r="I562" s="128">
        <v>38.333333333333336</v>
      </c>
      <c r="J562">
        <v>400</v>
      </c>
    </row>
    <row r="563" spans="1:10" x14ac:dyDescent="0.2">
      <c r="A563" s="132">
        <v>40807</v>
      </c>
      <c r="B563" s="129">
        <v>861</v>
      </c>
      <c r="C563" s="129">
        <v>223.86</v>
      </c>
      <c r="D563" s="131">
        <v>997.4</v>
      </c>
      <c r="E563" s="130">
        <v>398</v>
      </c>
      <c r="F563" s="130">
        <v>126.36000000000001</v>
      </c>
      <c r="G563">
        <v>368</v>
      </c>
      <c r="H563">
        <v>16</v>
      </c>
      <c r="I563" s="128">
        <v>38.23773898586866</v>
      </c>
      <c r="J563">
        <v>401</v>
      </c>
    </row>
    <row r="564" spans="1:10" x14ac:dyDescent="0.2">
      <c r="A564" s="132">
        <v>40808</v>
      </c>
      <c r="B564" s="129">
        <v>860</v>
      </c>
      <c r="C564" s="129">
        <v>223.6</v>
      </c>
      <c r="D564" s="131">
        <v>997.09</v>
      </c>
      <c r="E564" s="130">
        <v>397</v>
      </c>
      <c r="F564" s="130">
        <v>125.37</v>
      </c>
      <c r="G564">
        <v>368</v>
      </c>
      <c r="H564">
        <v>16</v>
      </c>
      <c r="I564" s="128">
        <v>38.142620232172469</v>
      </c>
      <c r="J564">
        <v>402</v>
      </c>
    </row>
    <row r="565" spans="1:10" x14ac:dyDescent="0.2">
      <c r="A565" s="132">
        <v>40809</v>
      </c>
      <c r="B565" s="129">
        <v>783</v>
      </c>
      <c r="C565" s="129">
        <v>203.58</v>
      </c>
      <c r="D565" s="131">
        <v>997.45</v>
      </c>
      <c r="E565" s="130">
        <v>396</v>
      </c>
      <c r="F565" s="130">
        <v>124.93000000000006</v>
      </c>
      <c r="G565">
        <v>0</v>
      </c>
      <c r="H565" t="s">
        <v>76</v>
      </c>
      <c r="I565" s="128" t="s">
        <v>76</v>
      </c>
      <c r="J565">
        <v>0</v>
      </c>
    </row>
    <row r="566" spans="1:10" x14ac:dyDescent="0.2">
      <c r="A566" s="132">
        <v>40810</v>
      </c>
      <c r="B566" s="129">
        <v>811</v>
      </c>
      <c r="C566" s="129">
        <v>210.86</v>
      </c>
      <c r="D566" s="131">
        <v>997.8</v>
      </c>
      <c r="E566" s="130">
        <v>397</v>
      </c>
      <c r="F566" s="130">
        <v>125.18</v>
      </c>
      <c r="G566">
        <v>0</v>
      </c>
      <c r="H566" t="s">
        <v>76</v>
      </c>
      <c r="I566" s="128" t="s">
        <v>76</v>
      </c>
      <c r="J566">
        <v>0</v>
      </c>
    </row>
    <row r="567" spans="1:10" x14ac:dyDescent="0.2">
      <c r="A567" s="132">
        <v>40811</v>
      </c>
      <c r="B567" s="129">
        <v>1044</v>
      </c>
      <c r="C567" s="129">
        <v>271.44</v>
      </c>
      <c r="D567" s="131">
        <v>998.26</v>
      </c>
      <c r="E567" s="130">
        <v>397</v>
      </c>
      <c r="F567" s="130">
        <v>124.35000000000002</v>
      </c>
      <c r="G567">
        <v>0</v>
      </c>
      <c r="H567" t="s">
        <v>76</v>
      </c>
      <c r="I567" s="128" t="s">
        <v>76</v>
      </c>
      <c r="J567">
        <v>0</v>
      </c>
    </row>
    <row r="568" spans="1:10" x14ac:dyDescent="0.2">
      <c r="A568" s="132">
        <v>40812</v>
      </c>
      <c r="B568" s="129">
        <v>1165</v>
      </c>
      <c r="C568" s="129">
        <v>302.90000000000003</v>
      </c>
      <c r="D568" s="131">
        <v>998.52</v>
      </c>
      <c r="E568" s="130">
        <v>398</v>
      </c>
      <c r="F568" s="130">
        <v>123.26999999999998</v>
      </c>
      <c r="G568">
        <v>138</v>
      </c>
      <c r="H568">
        <v>6</v>
      </c>
      <c r="I568" s="128">
        <v>38.079470198675494</v>
      </c>
      <c r="J568">
        <v>151</v>
      </c>
    </row>
    <row r="569" spans="1:10" x14ac:dyDescent="0.2">
      <c r="A569" s="132">
        <v>40813</v>
      </c>
      <c r="B569" s="129">
        <v>1346</v>
      </c>
      <c r="C569" s="129">
        <v>349.96000000000004</v>
      </c>
      <c r="D569" s="131">
        <v>998.43</v>
      </c>
      <c r="E569" s="130">
        <v>398</v>
      </c>
      <c r="F569" s="130">
        <v>123.5</v>
      </c>
      <c r="G569">
        <v>368</v>
      </c>
      <c r="H569">
        <v>16</v>
      </c>
      <c r="I569" s="128">
        <v>38.142620232172469</v>
      </c>
      <c r="J569">
        <v>402</v>
      </c>
    </row>
    <row r="570" spans="1:10" x14ac:dyDescent="0.2">
      <c r="A570" s="132">
        <v>40814</v>
      </c>
      <c r="B570" s="129">
        <v>1006</v>
      </c>
      <c r="C570" s="129">
        <v>261.56</v>
      </c>
      <c r="D570" s="131">
        <v>998.15</v>
      </c>
      <c r="E570" s="130">
        <v>399</v>
      </c>
      <c r="F570" s="130">
        <v>124.73000000000002</v>
      </c>
      <c r="G570">
        <v>368</v>
      </c>
      <c r="H570">
        <v>16</v>
      </c>
      <c r="I570" s="128">
        <v>38.23773898586866</v>
      </c>
      <c r="J570">
        <v>401</v>
      </c>
    </row>
    <row r="571" spans="1:10" x14ac:dyDescent="0.2">
      <c r="A571" s="132">
        <v>40815</v>
      </c>
      <c r="B571" s="129">
        <v>820</v>
      </c>
      <c r="C571" s="129">
        <v>213.20000000000002</v>
      </c>
      <c r="D571" s="131">
        <v>997.88</v>
      </c>
      <c r="E571" s="130">
        <v>398</v>
      </c>
      <c r="F571" s="130">
        <v>124.09000000000003</v>
      </c>
      <c r="G571">
        <v>368</v>
      </c>
      <c r="H571">
        <v>16</v>
      </c>
      <c r="I571" s="128">
        <v>38.142620232172469</v>
      </c>
      <c r="J571">
        <v>402</v>
      </c>
    </row>
    <row r="572" spans="1:10" x14ac:dyDescent="0.2">
      <c r="A572" s="132">
        <v>40816</v>
      </c>
      <c r="B572" s="129">
        <v>858</v>
      </c>
      <c r="C572" s="129">
        <v>223.08</v>
      </c>
      <c r="D572" s="131">
        <v>996.67</v>
      </c>
      <c r="E572" s="130">
        <v>396</v>
      </c>
      <c r="F572" s="130">
        <v>123.01000000000005</v>
      </c>
      <c r="G572">
        <v>854</v>
      </c>
      <c r="H572">
        <v>16</v>
      </c>
      <c r="I572" s="128">
        <v>38.220551378446117</v>
      </c>
      <c r="J572">
        <v>931</v>
      </c>
    </row>
    <row r="573" spans="1:10" x14ac:dyDescent="0.2">
      <c r="A573" s="132">
        <v>40817</v>
      </c>
      <c r="B573" s="129">
        <v>798</v>
      </c>
      <c r="C573" s="129">
        <v>207.48000000000002</v>
      </c>
      <c r="D573" s="131">
        <v>997.03</v>
      </c>
      <c r="E573" s="130">
        <v>396</v>
      </c>
      <c r="F573" s="130">
        <v>122.75000000000006</v>
      </c>
      <c r="G573">
        <v>0</v>
      </c>
      <c r="H573" t="s">
        <v>76</v>
      </c>
      <c r="I573" s="128" t="s">
        <v>76</v>
      </c>
      <c r="J573">
        <v>0</v>
      </c>
    </row>
    <row r="574" spans="1:10" x14ac:dyDescent="0.2">
      <c r="A574" s="132">
        <v>40818</v>
      </c>
      <c r="B574" s="129">
        <v>879</v>
      </c>
      <c r="C574" s="129">
        <v>228.54000000000002</v>
      </c>
      <c r="D574" s="131">
        <v>997.41</v>
      </c>
      <c r="E574" s="130">
        <v>396</v>
      </c>
      <c r="F574" s="130">
        <v>121.97999999999996</v>
      </c>
      <c r="G574">
        <v>0</v>
      </c>
      <c r="H574" t="s">
        <v>76</v>
      </c>
      <c r="I574" s="128" t="s">
        <v>76</v>
      </c>
      <c r="J574">
        <v>0</v>
      </c>
    </row>
    <row r="575" spans="1:10" x14ac:dyDescent="0.2">
      <c r="A575" s="132">
        <v>40819</v>
      </c>
      <c r="B575" s="129">
        <v>950</v>
      </c>
      <c r="C575" s="129">
        <v>247</v>
      </c>
      <c r="D575" s="131">
        <v>996.12</v>
      </c>
      <c r="E575" s="130">
        <v>397</v>
      </c>
      <c r="F575" s="130">
        <v>122.29999999999995</v>
      </c>
      <c r="G575">
        <v>928</v>
      </c>
      <c r="H575">
        <v>16</v>
      </c>
      <c r="I575" s="128">
        <v>38.359788359788361</v>
      </c>
      <c r="J575">
        <v>1008</v>
      </c>
    </row>
    <row r="576" spans="1:10" x14ac:dyDescent="0.2">
      <c r="A576" s="132">
        <v>40820</v>
      </c>
      <c r="B576" s="129">
        <v>963</v>
      </c>
      <c r="C576" s="129">
        <v>250.38</v>
      </c>
      <c r="D576" s="131">
        <v>994.83</v>
      </c>
      <c r="E576" s="130">
        <v>396</v>
      </c>
      <c r="F576" s="130">
        <v>122.77999999999997</v>
      </c>
      <c r="G576">
        <v>928</v>
      </c>
      <c r="H576">
        <v>16</v>
      </c>
      <c r="I576" s="128">
        <v>38.397881496193314</v>
      </c>
      <c r="J576">
        <v>1007</v>
      </c>
    </row>
    <row r="577" spans="1:10" x14ac:dyDescent="0.2">
      <c r="A577" s="132">
        <v>40821</v>
      </c>
      <c r="B577" s="129">
        <v>1102</v>
      </c>
      <c r="C577" s="129">
        <v>286.52</v>
      </c>
      <c r="D577" s="131">
        <v>993.58</v>
      </c>
      <c r="E577" s="130">
        <v>394</v>
      </c>
      <c r="F577" s="130">
        <v>123.45000000000005</v>
      </c>
      <c r="G577">
        <v>928</v>
      </c>
      <c r="H577">
        <v>16</v>
      </c>
      <c r="I577" s="128">
        <v>38.095238095238095</v>
      </c>
      <c r="J577">
        <v>1015</v>
      </c>
    </row>
    <row r="578" spans="1:10" x14ac:dyDescent="0.2">
      <c r="A578" s="132">
        <v>40822</v>
      </c>
      <c r="B578" s="129">
        <v>965</v>
      </c>
      <c r="C578" s="129">
        <v>250.9</v>
      </c>
      <c r="D578" s="131">
        <v>993.11</v>
      </c>
      <c r="E578" s="130">
        <v>393</v>
      </c>
      <c r="F578" s="130">
        <v>124.78000000000003</v>
      </c>
      <c r="G578">
        <v>480</v>
      </c>
      <c r="H578">
        <v>16</v>
      </c>
      <c r="I578" s="128">
        <v>38.387715930902111</v>
      </c>
      <c r="J578">
        <v>521</v>
      </c>
    </row>
    <row r="579" spans="1:10" x14ac:dyDescent="0.2">
      <c r="A579" s="132">
        <v>40823</v>
      </c>
      <c r="B579" s="129">
        <v>952</v>
      </c>
      <c r="C579" s="129">
        <v>247.52</v>
      </c>
      <c r="D579" s="131">
        <v>992.64</v>
      </c>
      <c r="E579" s="130">
        <v>393</v>
      </c>
      <c r="F579" s="130">
        <v>125.20000000000005</v>
      </c>
      <c r="G579">
        <v>480</v>
      </c>
      <c r="H579">
        <v>16</v>
      </c>
      <c r="I579" s="128">
        <v>38.387715930902111</v>
      </c>
      <c r="J579">
        <v>521</v>
      </c>
    </row>
    <row r="580" spans="1:10" x14ac:dyDescent="0.2">
      <c r="A580" s="132">
        <v>40824</v>
      </c>
      <c r="B580" s="129">
        <v>954</v>
      </c>
      <c r="C580" s="129">
        <v>248.04000000000002</v>
      </c>
      <c r="D580" s="131">
        <v>992.17</v>
      </c>
      <c r="E580" s="130">
        <v>392</v>
      </c>
      <c r="F580" s="130">
        <v>125.53999999999996</v>
      </c>
      <c r="G580">
        <v>480</v>
      </c>
      <c r="H580">
        <v>16</v>
      </c>
      <c r="I580" s="128">
        <v>38.46153846153846</v>
      </c>
      <c r="J580">
        <v>520</v>
      </c>
    </row>
    <row r="581" spans="1:10" x14ac:dyDescent="0.2">
      <c r="A581" s="132">
        <v>40825</v>
      </c>
      <c r="B581" s="129">
        <v>894</v>
      </c>
      <c r="C581" s="129">
        <v>232.44</v>
      </c>
      <c r="D581" s="131">
        <v>992.57</v>
      </c>
      <c r="E581" s="130">
        <v>393</v>
      </c>
      <c r="F581" s="130">
        <v>125.17000000000002</v>
      </c>
      <c r="G581">
        <v>0</v>
      </c>
      <c r="H581" t="s">
        <v>76</v>
      </c>
      <c r="I581" s="128" t="s">
        <v>76</v>
      </c>
      <c r="J581">
        <v>0</v>
      </c>
    </row>
    <row r="582" spans="1:10" x14ac:dyDescent="0.2">
      <c r="A582" s="132">
        <v>40826</v>
      </c>
      <c r="B582" s="129">
        <v>1107</v>
      </c>
      <c r="C582" s="129">
        <v>287.82</v>
      </c>
      <c r="D582" s="131">
        <v>992.18</v>
      </c>
      <c r="E582" s="130">
        <v>393</v>
      </c>
      <c r="F582" s="130">
        <v>126.13999999999999</v>
      </c>
      <c r="G582">
        <v>480</v>
      </c>
      <c r="H582">
        <v>16</v>
      </c>
      <c r="I582" s="128">
        <v>38.535645472061653</v>
      </c>
      <c r="J582">
        <v>519</v>
      </c>
    </row>
    <row r="583" spans="1:10" x14ac:dyDescent="0.2">
      <c r="A583" s="132">
        <v>40827</v>
      </c>
      <c r="B583" s="129">
        <v>1987</v>
      </c>
      <c r="C583" s="129">
        <v>516.62</v>
      </c>
      <c r="D583" s="131">
        <v>992.14</v>
      </c>
      <c r="E583" s="130">
        <v>393</v>
      </c>
      <c r="F583" s="130">
        <v>127.96000000000004</v>
      </c>
      <c r="G583">
        <v>496</v>
      </c>
      <c r="H583">
        <v>16</v>
      </c>
      <c r="I583" s="128">
        <v>38.557213930348261</v>
      </c>
      <c r="J583">
        <v>536</v>
      </c>
    </row>
    <row r="584" spans="1:10" x14ac:dyDescent="0.2">
      <c r="A584" s="132">
        <v>40828</v>
      </c>
      <c r="B584" s="129">
        <v>2148</v>
      </c>
      <c r="C584" s="129">
        <v>558.48</v>
      </c>
      <c r="D584" s="131">
        <v>992.21</v>
      </c>
      <c r="E584" s="130">
        <v>392</v>
      </c>
      <c r="F584" s="130">
        <v>128.44999999999993</v>
      </c>
      <c r="G584">
        <v>480</v>
      </c>
      <c r="H584">
        <v>16</v>
      </c>
      <c r="I584" s="128">
        <v>38.610038610038607</v>
      </c>
      <c r="J584">
        <v>518</v>
      </c>
    </row>
    <row r="585" spans="1:10" x14ac:dyDescent="0.2">
      <c r="A585" s="132">
        <v>40829</v>
      </c>
      <c r="B585" s="129">
        <v>1464</v>
      </c>
      <c r="C585" s="129">
        <v>380.64</v>
      </c>
      <c r="D585" s="131">
        <v>991.98</v>
      </c>
      <c r="E585" s="130">
        <v>392</v>
      </c>
      <c r="F585" s="130">
        <v>130.25999999999993</v>
      </c>
      <c r="G585">
        <v>480</v>
      </c>
      <c r="H585">
        <v>16</v>
      </c>
      <c r="I585" s="128">
        <v>38.684719535783366</v>
      </c>
      <c r="J585">
        <v>517</v>
      </c>
    </row>
    <row r="586" spans="1:10" x14ac:dyDescent="0.2">
      <c r="A586" s="132">
        <v>40830</v>
      </c>
      <c r="B586" s="129">
        <v>1197</v>
      </c>
      <c r="C586" s="129">
        <v>311.22000000000003</v>
      </c>
      <c r="D586" s="131">
        <v>991.62</v>
      </c>
      <c r="E586" s="130">
        <v>392</v>
      </c>
      <c r="F586" s="130">
        <v>130.37</v>
      </c>
      <c r="G586">
        <v>480</v>
      </c>
      <c r="H586">
        <v>16</v>
      </c>
      <c r="I586" s="128">
        <v>38.684719535783366</v>
      </c>
      <c r="J586">
        <v>517</v>
      </c>
    </row>
    <row r="587" spans="1:10" x14ac:dyDescent="0.2">
      <c r="A587" s="132">
        <v>40831</v>
      </c>
      <c r="B587" s="129">
        <v>1038</v>
      </c>
      <c r="C587" s="129">
        <v>269.88</v>
      </c>
      <c r="D587" s="131">
        <v>991.19</v>
      </c>
      <c r="E587" s="130">
        <v>391</v>
      </c>
      <c r="F587" s="130">
        <v>130.38</v>
      </c>
      <c r="G587">
        <v>480</v>
      </c>
      <c r="H587">
        <v>16</v>
      </c>
      <c r="I587" s="128">
        <v>38.610038610038607</v>
      </c>
      <c r="J587">
        <v>518</v>
      </c>
    </row>
    <row r="588" spans="1:10" x14ac:dyDescent="0.2">
      <c r="A588" s="132">
        <v>40832</v>
      </c>
      <c r="B588" s="129">
        <v>1065</v>
      </c>
      <c r="C588" s="129">
        <v>276.90000000000003</v>
      </c>
      <c r="D588" s="131">
        <v>991.67</v>
      </c>
      <c r="E588" s="130">
        <v>391</v>
      </c>
      <c r="F588" s="130">
        <v>130.38</v>
      </c>
      <c r="G588">
        <v>0</v>
      </c>
      <c r="H588" t="s">
        <v>76</v>
      </c>
      <c r="I588" s="128" t="s">
        <v>76</v>
      </c>
      <c r="J588">
        <v>0</v>
      </c>
    </row>
    <row r="589" spans="1:10" x14ac:dyDescent="0.2">
      <c r="A589" s="132">
        <v>40833</v>
      </c>
      <c r="B589" s="129">
        <v>1007</v>
      </c>
      <c r="C589" s="129">
        <v>261.82</v>
      </c>
      <c r="D589" s="131">
        <v>991.23</v>
      </c>
      <c r="E589" s="130">
        <v>391</v>
      </c>
      <c r="F589" s="130">
        <v>130.85000000000002</v>
      </c>
      <c r="G589">
        <v>480</v>
      </c>
      <c r="H589">
        <v>16</v>
      </c>
      <c r="I589" s="128">
        <v>38.684719535783366</v>
      </c>
      <c r="J589">
        <v>517</v>
      </c>
    </row>
    <row r="590" spans="1:10" x14ac:dyDescent="0.2">
      <c r="A590" s="132">
        <v>40834</v>
      </c>
      <c r="B590" s="129">
        <v>1014</v>
      </c>
      <c r="C590" s="129">
        <v>263.64</v>
      </c>
      <c r="D590" s="131">
        <v>990.85</v>
      </c>
      <c r="E590" s="130">
        <v>391</v>
      </c>
      <c r="F590" s="130">
        <v>130.76</v>
      </c>
      <c r="G590">
        <v>448</v>
      </c>
      <c r="H590">
        <v>16</v>
      </c>
      <c r="I590" s="128">
        <v>38.727524204702625</v>
      </c>
      <c r="J590">
        <v>482</v>
      </c>
    </row>
    <row r="591" spans="1:10" x14ac:dyDescent="0.2">
      <c r="A591" s="132">
        <v>40835</v>
      </c>
      <c r="B591" s="129">
        <v>864</v>
      </c>
      <c r="C591" s="129">
        <v>224.64000000000001</v>
      </c>
      <c r="D591" s="131">
        <v>990.4</v>
      </c>
      <c r="E591" s="130">
        <v>391</v>
      </c>
      <c r="F591" s="130">
        <v>130.77999999999997</v>
      </c>
      <c r="G591">
        <v>448</v>
      </c>
      <c r="H591">
        <v>16</v>
      </c>
      <c r="I591" s="128">
        <v>38.727524204702625</v>
      </c>
      <c r="J591">
        <v>482</v>
      </c>
    </row>
    <row r="592" spans="1:10" x14ac:dyDescent="0.2">
      <c r="A592" s="132">
        <v>40836</v>
      </c>
      <c r="B592" s="129">
        <v>973</v>
      </c>
      <c r="C592" s="129">
        <v>252.98000000000002</v>
      </c>
      <c r="D592" s="131">
        <v>990</v>
      </c>
      <c r="E592" s="130">
        <v>391</v>
      </c>
      <c r="F592" s="130">
        <v>129.81000000000006</v>
      </c>
      <c r="G592">
        <v>448</v>
      </c>
      <c r="H592">
        <v>16</v>
      </c>
      <c r="I592" s="128">
        <v>38.647342995169083</v>
      </c>
      <c r="J592">
        <v>483</v>
      </c>
    </row>
    <row r="593" spans="1:10" x14ac:dyDescent="0.2">
      <c r="A593" s="132">
        <v>40837</v>
      </c>
      <c r="B593" s="129">
        <v>964</v>
      </c>
      <c r="C593" s="129">
        <v>250.64000000000001</v>
      </c>
      <c r="D593" s="131">
        <v>989.54</v>
      </c>
      <c r="E593" s="130">
        <v>390</v>
      </c>
      <c r="F593" s="130">
        <v>131.26</v>
      </c>
      <c r="G593">
        <v>480</v>
      </c>
      <c r="H593">
        <v>16</v>
      </c>
      <c r="I593" s="128">
        <v>38.610038610038607</v>
      </c>
      <c r="J593">
        <v>518</v>
      </c>
    </row>
    <row r="594" spans="1:10" x14ac:dyDescent="0.2">
      <c r="A594" s="132">
        <v>40838</v>
      </c>
      <c r="B594" s="129">
        <v>1358</v>
      </c>
      <c r="C594" s="129">
        <v>353.08</v>
      </c>
      <c r="D594" s="131">
        <v>989.24</v>
      </c>
      <c r="E594" s="130">
        <v>389</v>
      </c>
      <c r="F594" s="130">
        <v>130.46000000000004</v>
      </c>
      <c r="G594">
        <v>480</v>
      </c>
      <c r="H594">
        <v>16</v>
      </c>
      <c r="I594" s="128">
        <v>38.46153846153846</v>
      </c>
      <c r="J594">
        <v>520</v>
      </c>
    </row>
    <row r="595" spans="1:10" x14ac:dyDescent="0.2">
      <c r="A595" s="132">
        <v>40839</v>
      </c>
      <c r="B595" s="129">
        <v>1461</v>
      </c>
      <c r="C595" s="129">
        <v>379.86</v>
      </c>
      <c r="D595" s="131">
        <v>982.61</v>
      </c>
      <c r="E595" s="130">
        <v>388</v>
      </c>
      <c r="F595" s="130">
        <v>131.11000000000001</v>
      </c>
      <c r="G595">
        <v>0</v>
      </c>
      <c r="H595" t="s">
        <v>76</v>
      </c>
      <c r="I595" s="128" t="s">
        <v>76</v>
      </c>
      <c r="J595">
        <v>0</v>
      </c>
    </row>
    <row r="596" spans="1:10" x14ac:dyDescent="0.2">
      <c r="A596" s="132">
        <v>40840</v>
      </c>
      <c r="B596" s="129">
        <v>1258</v>
      </c>
      <c r="C596" s="129">
        <v>327.08</v>
      </c>
      <c r="D596" s="131">
        <v>982.25</v>
      </c>
      <c r="E596" s="130">
        <v>383</v>
      </c>
      <c r="F596" s="130">
        <v>129.08000000000004</v>
      </c>
      <c r="G596">
        <v>480</v>
      </c>
      <c r="H596">
        <v>16</v>
      </c>
      <c r="I596" s="128">
        <v>38.095238095238095</v>
      </c>
      <c r="J596">
        <v>525</v>
      </c>
    </row>
    <row r="597" spans="1:10" x14ac:dyDescent="0.2">
      <c r="A597" s="132">
        <v>40841</v>
      </c>
      <c r="B597" s="129">
        <v>1160</v>
      </c>
      <c r="C597" s="129">
        <v>301.60000000000002</v>
      </c>
      <c r="D597" s="131">
        <v>982.79</v>
      </c>
      <c r="E597" s="130">
        <v>382</v>
      </c>
      <c r="F597" s="130">
        <v>128.92999999999995</v>
      </c>
      <c r="G597">
        <v>0</v>
      </c>
      <c r="H597" t="s">
        <v>76</v>
      </c>
      <c r="I597" s="128" t="s">
        <v>76</v>
      </c>
      <c r="J597">
        <v>0</v>
      </c>
    </row>
    <row r="598" spans="1:10" x14ac:dyDescent="0.2">
      <c r="A598" s="132">
        <v>40842</v>
      </c>
      <c r="B598" s="129">
        <v>1004</v>
      </c>
      <c r="C598" s="129">
        <v>261.04000000000002</v>
      </c>
      <c r="D598" s="131">
        <v>983.26</v>
      </c>
      <c r="E598" s="130">
        <v>381</v>
      </c>
      <c r="F598" s="130">
        <v>131.56000000000006</v>
      </c>
      <c r="G598">
        <v>0</v>
      </c>
      <c r="H598" t="s">
        <v>76</v>
      </c>
      <c r="I598" s="128" t="s">
        <v>76</v>
      </c>
      <c r="J598">
        <v>0</v>
      </c>
    </row>
    <row r="599" spans="1:10" x14ac:dyDescent="0.2">
      <c r="A599" s="132">
        <v>40843</v>
      </c>
      <c r="B599" s="129">
        <v>1096</v>
      </c>
      <c r="C599" s="129">
        <v>284.96000000000004</v>
      </c>
      <c r="D599" s="131">
        <v>983.76</v>
      </c>
      <c r="E599" s="130">
        <v>383</v>
      </c>
      <c r="F599" s="130">
        <v>130.58000000000004</v>
      </c>
      <c r="G599">
        <v>0</v>
      </c>
      <c r="H599" t="s">
        <v>76</v>
      </c>
      <c r="I599" s="128" t="s">
        <v>76</v>
      </c>
      <c r="J599">
        <v>0</v>
      </c>
    </row>
    <row r="600" spans="1:10" x14ac:dyDescent="0.2">
      <c r="A600" s="132">
        <v>40844</v>
      </c>
      <c r="B600" s="129">
        <v>1185</v>
      </c>
      <c r="C600" s="129">
        <v>308.10000000000002</v>
      </c>
      <c r="D600" s="131">
        <v>984.31</v>
      </c>
      <c r="E600" s="130">
        <v>383</v>
      </c>
      <c r="F600" s="130">
        <v>130.86000000000001</v>
      </c>
      <c r="G600">
        <v>0</v>
      </c>
      <c r="H600" t="s">
        <v>76</v>
      </c>
      <c r="I600" s="128" t="s">
        <v>76</v>
      </c>
      <c r="J600">
        <v>0</v>
      </c>
    </row>
    <row r="601" spans="1:10" x14ac:dyDescent="0.2">
      <c r="A601" s="132">
        <v>40845</v>
      </c>
      <c r="B601" s="129">
        <v>1195</v>
      </c>
      <c r="C601" s="129">
        <v>310.7</v>
      </c>
      <c r="D601" s="131">
        <v>984.86</v>
      </c>
      <c r="E601" s="130">
        <v>384</v>
      </c>
      <c r="F601" s="130">
        <v>131.10000000000002</v>
      </c>
      <c r="G601">
        <v>0</v>
      </c>
      <c r="H601" t="s">
        <v>76</v>
      </c>
      <c r="I601" s="128" t="s">
        <v>76</v>
      </c>
      <c r="J601">
        <v>0</v>
      </c>
    </row>
    <row r="602" spans="1:10" x14ac:dyDescent="0.2">
      <c r="A602" s="132">
        <v>40846</v>
      </c>
      <c r="B602" s="129">
        <v>1454</v>
      </c>
      <c r="C602" s="129">
        <v>378.04</v>
      </c>
      <c r="D602" s="131">
        <v>985.53</v>
      </c>
      <c r="E602" s="130">
        <v>384</v>
      </c>
      <c r="F602" s="130">
        <v>130.64000000000004</v>
      </c>
      <c r="G602">
        <v>0</v>
      </c>
      <c r="H602" t="s">
        <v>76</v>
      </c>
      <c r="I602" s="128" t="s">
        <v>76</v>
      </c>
      <c r="J602">
        <v>0</v>
      </c>
    </row>
    <row r="603" spans="1:10" x14ac:dyDescent="0.2">
      <c r="A603" s="132">
        <v>40847</v>
      </c>
      <c r="B603" s="129">
        <v>1380</v>
      </c>
      <c r="C603" s="129">
        <v>358.8</v>
      </c>
      <c r="D603" s="131">
        <v>985.24</v>
      </c>
      <c r="E603" s="130">
        <v>385</v>
      </c>
      <c r="F603" s="130">
        <v>128.93</v>
      </c>
      <c r="G603">
        <v>480</v>
      </c>
      <c r="H603">
        <v>16</v>
      </c>
      <c r="I603" s="128">
        <v>38.167938931297712</v>
      </c>
      <c r="J603">
        <v>524</v>
      </c>
    </row>
    <row r="604" spans="1:10" x14ac:dyDescent="0.2">
      <c r="A604" s="132">
        <v>40848</v>
      </c>
      <c r="B604" s="129">
        <v>1301</v>
      </c>
      <c r="C604" s="129">
        <v>338.26</v>
      </c>
      <c r="D604" s="131">
        <v>984.9</v>
      </c>
      <c r="E604" s="130">
        <v>385</v>
      </c>
      <c r="F604" s="130">
        <v>128.21999999999997</v>
      </c>
      <c r="G604">
        <v>480</v>
      </c>
      <c r="H604">
        <v>16</v>
      </c>
      <c r="I604" s="128">
        <v>38.095238095238095</v>
      </c>
      <c r="J604">
        <v>525</v>
      </c>
    </row>
    <row r="605" spans="1:10" x14ac:dyDescent="0.2">
      <c r="A605" s="132">
        <v>40849</v>
      </c>
      <c r="B605" s="129">
        <v>1130</v>
      </c>
      <c r="C605" s="129">
        <v>293.8</v>
      </c>
      <c r="D605" s="131">
        <v>984.5</v>
      </c>
      <c r="E605" s="130">
        <v>385</v>
      </c>
      <c r="F605" s="130">
        <v>127.94000000000005</v>
      </c>
      <c r="G605">
        <v>480</v>
      </c>
      <c r="H605">
        <v>16</v>
      </c>
      <c r="I605" s="128">
        <v>38.095238095238095</v>
      </c>
      <c r="J605">
        <v>525</v>
      </c>
    </row>
    <row r="606" spans="1:10" x14ac:dyDescent="0.2">
      <c r="A606" s="132">
        <v>40850</v>
      </c>
      <c r="B606" s="129">
        <v>1292</v>
      </c>
      <c r="C606" s="129">
        <v>335.92</v>
      </c>
      <c r="D606" s="131">
        <v>984.16</v>
      </c>
      <c r="E606" s="130">
        <v>383</v>
      </c>
      <c r="F606" s="130">
        <v>128.20000000000005</v>
      </c>
      <c r="G606">
        <v>480</v>
      </c>
      <c r="H606">
        <v>16</v>
      </c>
      <c r="I606" s="128">
        <v>37.950664136622393</v>
      </c>
      <c r="J606">
        <v>527</v>
      </c>
    </row>
    <row r="607" spans="1:10" x14ac:dyDescent="0.2">
      <c r="A607" s="132">
        <v>40851</v>
      </c>
      <c r="B607" s="129">
        <v>1037</v>
      </c>
      <c r="C607" s="129">
        <v>269.62</v>
      </c>
      <c r="D607" s="131">
        <v>983.7</v>
      </c>
      <c r="E607" s="130">
        <v>384</v>
      </c>
      <c r="F607" s="130">
        <v>128.25</v>
      </c>
      <c r="G607">
        <v>480</v>
      </c>
      <c r="H607">
        <v>16</v>
      </c>
      <c r="I607" s="128">
        <v>38.022813688212928</v>
      </c>
      <c r="J607">
        <v>526</v>
      </c>
    </row>
    <row r="608" spans="1:10" x14ac:dyDescent="0.2">
      <c r="A608" s="132">
        <v>40852</v>
      </c>
      <c r="B608" s="129">
        <v>1237</v>
      </c>
      <c r="C608" s="129">
        <v>321.62</v>
      </c>
      <c r="D608" s="131">
        <v>983.34</v>
      </c>
      <c r="E608" s="130">
        <v>383</v>
      </c>
      <c r="F608" s="130">
        <v>127.24999999999994</v>
      </c>
      <c r="G608">
        <v>480</v>
      </c>
      <c r="H608">
        <v>16</v>
      </c>
      <c r="I608" s="128">
        <v>37.878787878787882</v>
      </c>
      <c r="J608">
        <v>528</v>
      </c>
    </row>
    <row r="609" spans="1:10" x14ac:dyDescent="0.2">
      <c r="A609" s="132">
        <v>40853</v>
      </c>
      <c r="B609" s="129">
        <v>920</v>
      </c>
      <c r="C609" s="129">
        <v>239.20000000000002</v>
      </c>
      <c r="D609" s="131">
        <v>983.76</v>
      </c>
      <c r="E609" s="130">
        <v>383</v>
      </c>
      <c r="F609" s="130">
        <v>125.94</v>
      </c>
      <c r="G609">
        <v>0</v>
      </c>
      <c r="H609" t="s">
        <v>76</v>
      </c>
      <c r="I609" s="128" t="s">
        <v>76</v>
      </c>
      <c r="J609">
        <v>0</v>
      </c>
    </row>
    <row r="610" spans="1:10" x14ac:dyDescent="0.2">
      <c r="A610" s="132">
        <v>40854</v>
      </c>
      <c r="B610" s="129">
        <v>1125</v>
      </c>
      <c r="C610" s="129">
        <v>292.5</v>
      </c>
      <c r="D610" s="131">
        <v>983.34</v>
      </c>
      <c r="E610" s="130">
        <v>383</v>
      </c>
      <c r="F610" s="130">
        <v>124.61999999999995</v>
      </c>
      <c r="G610">
        <v>480</v>
      </c>
      <c r="H610">
        <v>16</v>
      </c>
      <c r="I610" s="128">
        <v>37.664783427495294</v>
      </c>
      <c r="J610">
        <v>531</v>
      </c>
    </row>
    <row r="611" spans="1:10" x14ac:dyDescent="0.2">
      <c r="A611" s="132">
        <v>40855</v>
      </c>
      <c r="B611" s="129">
        <v>1034</v>
      </c>
      <c r="C611" s="129">
        <v>268.84000000000003</v>
      </c>
      <c r="D611" s="131">
        <v>982.88</v>
      </c>
      <c r="E611" s="130">
        <v>383</v>
      </c>
      <c r="F611" s="130">
        <v>126.46000000000004</v>
      </c>
      <c r="G611">
        <v>480</v>
      </c>
      <c r="H611">
        <v>16</v>
      </c>
      <c r="I611" s="128">
        <v>37.735849056603776</v>
      </c>
      <c r="J611">
        <v>530</v>
      </c>
    </row>
    <row r="612" spans="1:10" x14ac:dyDescent="0.2">
      <c r="A612" s="132">
        <v>40856</v>
      </c>
      <c r="B612" s="129">
        <v>1066</v>
      </c>
      <c r="C612" s="129">
        <v>277.16000000000003</v>
      </c>
      <c r="D612" s="131">
        <v>982.42</v>
      </c>
      <c r="E612" s="130">
        <v>382</v>
      </c>
      <c r="F612" s="130">
        <v>126.43</v>
      </c>
      <c r="G612">
        <v>480</v>
      </c>
      <c r="H612">
        <v>16</v>
      </c>
      <c r="I612" s="128">
        <v>37.664783427495294</v>
      </c>
      <c r="J612">
        <v>531</v>
      </c>
    </row>
    <row r="613" spans="1:10" x14ac:dyDescent="0.2">
      <c r="A613" s="132">
        <v>40857</v>
      </c>
      <c r="B613" s="129">
        <v>981</v>
      </c>
      <c r="C613" s="129">
        <v>255.06</v>
      </c>
      <c r="D613" s="131">
        <v>981.93</v>
      </c>
      <c r="E613" s="130">
        <v>383</v>
      </c>
      <c r="F613" s="130">
        <v>125.64999999999998</v>
      </c>
      <c r="G613">
        <v>480</v>
      </c>
      <c r="H613">
        <v>16</v>
      </c>
      <c r="I613" s="128">
        <v>37.735849056603776</v>
      </c>
      <c r="J613">
        <v>530</v>
      </c>
    </row>
    <row r="614" spans="1:10" x14ac:dyDescent="0.2">
      <c r="A614" s="132">
        <v>40858</v>
      </c>
      <c r="B614" s="129">
        <v>1060</v>
      </c>
      <c r="C614" s="129">
        <v>275.60000000000002</v>
      </c>
      <c r="D614" s="131">
        <v>982.42</v>
      </c>
      <c r="E614" s="130">
        <v>381</v>
      </c>
      <c r="F614" s="130">
        <v>126.38</v>
      </c>
      <c r="G614">
        <v>0</v>
      </c>
      <c r="H614" t="s">
        <v>76</v>
      </c>
      <c r="I614" s="128" t="s">
        <v>76</v>
      </c>
      <c r="J614">
        <v>0</v>
      </c>
    </row>
    <row r="615" spans="1:10" x14ac:dyDescent="0.2">
      <c r="A615" s="132">
        <v>40859</v>
      </c>
      <c r="B615" s="129">
        <v>1291</v>
      </c>
      <c r="C615" s="129">
        <v>335.66</v>
      </c>
      <c r="D615" s="131">
        <v>983.02</v>
      </c>
      <c r="E615" s="130">
        <v>382</v>
      </c>
      <c r="F615" s="130">
        <v>126.75</v>
      </c>
      <c r="G615">
        <v>0</v>
      </c>
      <c r="H615" t="s">
        <v>76</v>
      </c>
      <c r="I615" s="128" t="s">
        <v>76</v>
      </c>
      <c r="J615">
        <v>0</v>
      </c>
    </row>
    <row r="616" spans="1:10" x14ac:dyDescent="0.2">
      <c r="A616" s="132">
        <v>40860</v>
      </c>
      <c r="B616" s="129">
        <v>1650</v>
      </c>
      <c r="C616" s="129">
        <v>429</v>
      </c>
      <c r="D616" s="131">
        <v>983.79</v>
      </c>
      <c r="E616" s="130">
        <v>384</v>
      </c>
      <c r="F616" s="130">
        <v>127.75999999999999</v>
      </c>
      <c r="G616">
        <v>0</v>
      </c>
      <c r="H616" t="s">
        <v>76</v>
      </c>
      <c r="I616" s="128" t="s">
        <v>76</v>
      </c>
      <c r="J616">
        <v>0</v>
      </c>
    </row>
    <row r="617" spans="1:10" x14ac:dyDescent="0.2">
      <c r="A617" s="132">
        <v>40861</v>
      </c>
      <c r="B617" s="129">
        <v>1721</v>
      </c>
      <c r="C617" s="129">
        <v>447.46000000000004</v>
      </c>
      <c r="D617" s="131">
        <v>984.44</v>
      </c>
      <c r="E617" s="130">
        <v>383</v>
      </c>
      <c r="F617" s="130">
        <v>129.30000000000007</v>
      </c>
      <c r="G617">
        <v>0</v>
      </c>
      <c r="H617" t="s">
        <v>76</v>
      </c>
      <c r="I617" s="128" t="s">
        <v>76</v>
      </c>
      <c r="J617">
        <v>0</v>
      </c>
    </row>
    <row r="618" spans="1:10" x14ac:dyDescent="0.2">
      <c r="A618" s="132">
        <v>40862</v>
      </c>
      <c r="B618" s="129">
        <v>1520</v>
      </c>
      <c r="C618" s="129">
        <v>395.2</v>
      </c>
      <c r="D618" s="131">
        <v>985.13</v>
      </c>
      <c r="E618" s="130">
        <v>384</v>
      </c>
      <c r="F618" s="130">
        <v>130.86999999999995</v>
      </c>
      <c r="G618">
        <v>0</v>
      </c>
      <c r="H618" t="s">
        <v>76</v>
      </c>
      <c r="I618" s="128" t="s">
        <v>76</v>
      </c>
      <c r="J618">
        <v>0</v>
      </c>
    </row>
    <row r="619" spans="1:10" x14ac:dyDescent="0.2">
      <c r="A619" s="132">
        <v>40863</v>
      </c>
      <c r="B619" s="129">
        <v>1963</v>
      </c>
      <c r="C619" s="129">
        <v>510.38</v>
      </c>
      <c r="D619" s="131">
        <v>986.03</v>
      </c>
      <c r="E619" s="130">
        <v>385</v>
      </c>
      <c r="F619" s="130">
        <v>131</v>
      </c>
      <c r="G619">
        <v>0</v>
      </c>
      <c r="H619" t="s">
        <v>76</v>
      </c>
      <c r="I619" s="128" t="s">
        <v>76</v>
      </c>
      <c r="J619">
        <v>0</v>
      </c>
    </row>
    <row r="620" spans="1:10" x14ac:dyDescent="0.2">
      <c r="A620" s="132">
        <v>40864</v>
      </c>
      <c r="B620" s="129">
        <v>3335</v>
      </c>
      <c r="C620" s="129">
        <v>867.1</v>
      </c>
      <c r="D620" s="131">
        <v>987.56</v>
      </c>
      <c r="E620" s="130">
        <v>386</v>
      </c>
      <c r="F620" s="130">
        <v>130.72000000000003</v>
      </c>
      <c r="G620">
        <v>0</v>
      </c>
      <c r="H620" t="s">
        <v>76</v>
      </c>
      <c r="I620" s="128" t="s">
        <v>76</v>
      </c>
      <c r="J620">
        <v>0</v>
      </c>
    </row>
    <row r="621" spans="1:10" x14ac:dyDescent="0.2">
      <c r="A621" s="132">
        <v>40865</v>
      </c>
      <c r="B621" s="129">
        <v>2506</v>
      </c>
      <c r="C621" s="129">
        <v>651.56000000000006</v>
      </c>
      <c r="D621" s="131">
        <v>987.97</v>
      </c>
      <c r="E621" s="130">
        <v>387</v>
      </c>
      <c r="F621" s="130">
        <v>127.23000000000002</v>
      </c>
      <c r="G621">
        <v>377</v>
      </c>
      <c r="H621">
        <v>7</v>
      </c>
      <c r="I621" s="128">
        <v>37.760416666666664</v>
      </c>
      <c r="J621">
        <v>416</v>
      </c>
    </row>
    <row r="622" spans="1:10" x14ac:dyDescent="0.2">
      <c r="A622" s="132">
        <v>40866</v>
      </c>
      <c r="B622" s="129">
        <v>2155</v>
      </c>
      <c r="C622" s="129">
        <v>560.30000000000007</v>
      </c>
      <c r="D622" s="131">
        <v>987.91</v>
      </c>
      <c r="E622" s="130">
        <v>388</v>
      </c>
      <c r="F622" s="130">
        <v>126.52000000000004</v>
      </c>
      <c r="G622">
        <v>542</v>
      </c>
      <c r="H622">
        <v>10</v>
      </c>
      <c r="I622" s="128">
        <v>37.891498881431765</v>
      </c>
      <c r="J622">
        <v>596</v>
      </c>
    </row>
    <row r="623" spans="1:10" x14ac:dyDescent="0.2">
      <c r="A623" s="132">
        <v>40867</v>
      </c>
      <c r="B623" s="129">
        <v>1737</v>
      </c>
      <c r="C623" s="129">
        <v>451.62</v>
      </c>
      <c r="D623" s="131">
        <v>988.7</v>
      </c>
      <c r="E623" s="130">
        <v>387</v>
      </c>
      <c r="F623" s="130">
        <v>125.93</v>
      </c>
      <c r="G623">
        <v>0</v>
      </c>
      <c r="H623" t="s">
        <v>76</v>
      </c>
      <c r="I623" s="128" t="s">
        <v>76</v>
      </c>
      <c r="J623">
        <v>0</v>
      </c>
    </row>
    <row r="624" spans="1:10" x14ac:dyDescent="0.2">
      <c r="A624" s="132">
        <v>40868</v>
      </c>
      <c r="B624" s="129">
        <v>2247</v>
      </c>
      <c r="C624" s="129">
        <v>584.22</v>
      </c>
      <c r="D624" s="131">
        <v>986.98</v>
      </c>
      <c r="E624" s="130">
        <v>388</v>
      </c>
      <c r="F624" s="130">
        <v>125.80000000000007</v>
      </c>
      <c r="G624">
        <v>1368</v>
      </c>
      <c r="H624">
        <v>18</v>
      </c>
      <c r="I624" s="128">
        <v>36.845507433742732</v>
      </c>
      <c r="J624">
        <v>1547</v>
      </c>
    </row>
    <row r="625" spans="1:10" x14ac:dyDescent="0.2">
      <c r="A625" s="132">
        <v>40869</v>
      </c>
      <c r="B625" s="129">
        <v>11259</v>
      </c>
      <c r="C625" s="129">
        <v>2927.34</v>
      </c>
      <c r="D625" s="131">
        <v>988.41</v>
      </c>
      <c r="E625" s="130">
        <v>387</v>
      </c>
      <c r="F625" s="130">
        <v>126.51999999999998</v>
      </c>
      <c r="G625">
        <v>1848</v>
      </c>
      <c r="H625">
        <v>24</v>
      </c>
      <c r="I625" s="128">
        <v>36.544850498338867</v>
      </c>
      <c r="J625">
        <v>2107</v>
      </c>
    </row>
    <row r="626" spans="1:10" x14ac:dyDescent="0.2">
      <c r="A626" s="132">
        <v>40870</v>
      </c>
      <c r="B626" s="129">
        <v>19635</v>
      </c>
      <c r="C626" s="129">
        <v>5105.1000000000004</v>
      </c>
      <c r="D626" s="131">
        <v>993.62</v>
      </c>
      <c r="E626" s="130">
        <v>387</v>
      </c>
      <c r="F626" s="130">
        <v>124.15999999999997</v>
      </c>
      <c r="G626">
        <v>1848</v>
      </c>
      <c r="H626">
        <v>24</v>
      </c>
      <c r="I626" s="128">
        <v>35.99812996727443</v>
      </c>
      <c r="J626">
        <v>2139</v>
      </c>
    </row>
    <row r="627" spans="1:10" x14ac:dyDescent="0.2">
      <c r="A627" s="132">
        <v>40871</v>
      </c>
      <c r="B627" s="129">
        <v>11869</v>
      </c>
      <c r="C627" s="129">
        <v>3085.94</v>
      </c>
      <c r="D627" s="131">
        <v>995.29</v>
      </c>
      <c r="E627" s="130">
        <v>392</v>
      </c>
      <c r="F627" s="130">
        <v>119.95999999999998</v>
      </c>
      <c r="G627">
        <v>1848</v>
      </c>
      <c r="H627">
        <v>24</v>
      </c>
      <c r="I627" s="128">
        <v>35.451197053407</v>
      </c>
      <c r="J627">
        <v>2172</v>
      </c>
    </row>
    <row r="628" spans="1:10" x14ac:dyDescent="0.2">
      <c r="A628" s="132">
        <v>40872</v>
      </c>
      <c r="B628" s="129">
        <v>7397</v>
      </c>
      <c r="C628" s="129">
        <v>1923.22</v>
      </c>
      <c r="D628" s="131">
        <v>994.98</v>
      </c>
      <c r="E628" s="130">
        <v>394</v>
      </c>
      <c r="F628" s="130">
        <v>119.82999999999998</v>
      </c>
      <c r="G628">
        <v>1848</v>
      </c>
      <c r="H628">
        <v>24</v>
      </c>
      <c r="I628" s="128">
        <v>36.406619385342786</v>
      </c>
      <c r="J628">
        <v>2115</v>
      </c>
    </row>
    <row r="629" spans="1:10" x14ac:dyDescent="0.2">
      <c r="A629" s="132">
        <v>40873</v>
      </c>
      <c r="B629" s="129">
        <v>5419</v>
      </c>
      <c r="C629" s="129">
        <v>1408.94</v>
      </c>
      <c r="D629" s="131">
        <v>993.78</v>
      </c>
      <c r="E629" s="130">
        <v>393</v>
      </c>
      <c r="F629" s="130">
        <v>118.31000000000006</v>
      </c>
      <c r="G629">
        <v>1848</v>
      </c>
      <c r="H629">
        <v>24</v>
      </c>
      <c r="I629" s="128">
        <v>35.964502568893039</v>
      </c>
      <c r="J629">
        <v>2141</v>
      </c>
    </row>
    <row r="630" spans="1:10" x14ac:dyDescent="0.2">
      <c r="A630" s="132">
        <v>40874</v>
      </c>
      <c r="B630" s="129">
        <v>5415</v>
      </c>
      <c r="C630" s="129">
        <v>1407.9</v>
      </c>
      <c r="D630" s="131">
        <v>992.59</v>
      </c>
      <c r="E630" s="130">
        <v>391</v>
      </c>
      <c r="F630" s="130">
        <v>118.89000000000004</v>
      </c>
      <c r="G630">
        <v>1848</v>
      </c>
      <c r="H630">
        <v>24</v>
      </c>
      <c r="I630" s="128">
        <v>35.730858468677496</v>
      </c>
      <c r="J630">
        <v>2155</v>
      </c>
    </row>
    <row r="631" spans="1:10" x14ac:dyDescent="0.2">
      <c r="A631" s="132">
        <v>40875</v>
      </c>
      <c r="B631" s="129">
        <v>4870</v>
      </c>
      <c r="C631" s="129">
        <v>1266.2</v>
      </c>
      <c r="D631" s="131">
        <v>991.15</v>
      </c>
      <c r="E631" s="130">
        <v>392</v>
      </c>
      <c r="F631" s="130">
        <v>119.17000000000002</v>
      </c>
      <c r="G631">
        <v>1848</v>
      </c>
      <c r="H631">
        <v>24</v>
      </c>
      <c r="I631" s="128">
        <v>35.847299813780261</v>
      </c>
      <c r="J631">
        <v>2148</v>
      </c>
    </row>
    <row r="632" spans="1:10" x14ac:dyDescent="0.2">
      <c r="A632" s="132">
        <v>40876</v>
      </c>
      <c r="B632" s="129">
        <v>4187</v>
      </c>
      <c r="C632" s="129">
        <v>1088.6200000000001</v>
      </c>
      <c r="D632" s="131">
        <v>990.61</v>
      </c>
      <c r="E632" s="130">
        <v>391</v>
      </c>
      <c r="F632" s="130">
        <v>119.24999999999994</v>
      </c>
      <c r="G632">
        <v>1232</v>
      </c>
      <c r="H632">
        <v>16</v>
      </c>
      <c r="I632" s="128">
        <v>36.588263245426468</v>
      </c>
      <c r="J632">
        <v>1403</v>
      </c>
    </row>
    <row r="633" spans="1:10" x14ac:dyDescent="0.2">
      <c r="A633" s="132">
        <v>40877</v>
      </c>
      <c r="B633" s="129">
        <v>3840</v>
      </c>
      <c r="C633" s="129">
        <v>998.40000000000009</v>
      </c>
      <c r="D633" s="131">
        <v>989.94</v>
      </c>
      <c r="E633" s="130">
        <v>390</v>
      </c>
      <c r="F633" s="130">
        <v>118.02999999999997</v>
      </c>
      <c r="G633">
        <v>1239</v>
      </c>
      <c r="H633">
        <v>23</v>
      </c>
      <c r="I633" s="128">
        <v>37.518168604651159</v>
      </c>
      <c r="J633">
        <v>1376</v>
      </c>
    </row>
    <row r="634" spans="1:10" x14ac:dyDescent="0.2">
      <c r="A634" s="132">
        <v>40878</v>
      </c>
      <c r="B634" s="129">
        <v>3313</v>
      </c>
      <c r="C634" s="129">
        <v>861.38</v>
      </c>
      <c r="D634" s="131">
        <v>989.04</v>
      </c>
      <c r="E634" s="130">
        <v>390</v>
      </c>
      <c r="F634" s="130">
        <v>117.69999999999999</v>
      </c>
      <c r="G634">
        <v>1239</v>
      </c>
      <c r="H634">
        <v>23</v>
      </c>
      <c r="I634" s="128">
        <v>37.518168604651159</v>
      </c>
      <c r="J634">
        <v>1376</v>
      </c>
    </row>
    <row r="635" spans="1:10" x14ac:dyDescent="0.2">
      <c r="A635" s="132">
        <v>40879</v>
      </c>
      <c r="B635" s="129">
        <v>3060</v>
      </c>
      <c r="C635" s="129">
        <v>795.6</v>
      </c>
      <c r="D635" s="131">
        <v>988.01</v>
      </c>
      <c r="E635" s="130">
        <v>389</v>
      </c>
      <c r="F635" s="130">
        <v>116.95999999999998</v>
      </c>
      <c r="G635">
        <v>1239</v>
      </c>
      <c r="H635">
        <v>23</v>
      </c>
      <c r="I635" s="128">
        <v>37.382331643736421</v>
      </c>
      <c r="J635">
        <v>1381</v>
      </c>
    </row>
    <row r="636" spans="1:10" x14ac:dyDescent="0.2">
      <c r="A636" s="132">
        <v>40880</v>
      </c>
      <c r="B636" s="129">
        <v>2687</v>
      </c>
      <c r="C636" s="129">
        <v>698.62</v>
      </c>
      <c r="D636" s="131">
        <v>986.8</v>
      </c>
      <c r="E636" s="130">
        <v>388</v>
      </c>
      <c r="F636" s="130">
        <v>116.80000000000001</v>
      </c>
      <c r="G636">
        <v>1239</v>
      </c>
      <c r="H636">
        <v>23</v>
      </c>
      <c r="I636" s="128">
        <v>37.274368231046928</v>
      </c>
      <c r="J636">
        <v>1385</v>
      </c>
    </row>
    <row r="637" spans="1:10" x14ac:dyDescent="0.2">
      <c r="A637" s="132">
        <v>40881</v>
      </c>
      <c r="B637" s="129">
        <v>2555</v>
      </c>
      <c r="C637" s="129">
        <v>664.30000000000007</v>
      </c>
      <c r="D637" s="131">
        <v>987.97</v>
      </c>
      <c r="E637" s="130">
        <v>386</v>
      </c>
      <c r="F637" s="130">
        <v>116.89999999999998</v>
      </c>
      <c r="G637">
        <v>0</v>
      </c>
      <c r="H637" t="s">
        <v>76</v>
      </c>
      <c r="I637" s="128" t="s">
        <v>76</v>
      </c>
      <c r="J637">
        <v>0</v>
      </c>
    </row>
    <row r="638" spans="1:10" x14ac:dyDescent="0.2">
      <c r="A638" s="132">
        <v>40882</v>
      </c>
      <c r="B638" s="129">
        <v>2342</v>
      </c>
      <c r="C638" s="129">
        <v>608.92000000000007</v>
      </c>
      <c r="D638" s="131">
        <v>986.6</v>
      </c>
      <c r="E638" s="130">
        <v>387</v>
      </c>
      <c r="F638" s="130">
        <v>117.00999999999999</v>
      </c>
      <c r="G638">
        <v>1239</v>
      </c>
      <c r="H638">
        <v>23</v>
      </c>
      <c r="I638" s="128">
        <v>37.193804034582136</v>
      </c>
      <c r="J638">
        <v>1388</v>
      </c>
    </row>
    <row r="639" spans="1:10" x14ac:dyDescent="0.2">
      <c r="A639" s="132">
        <v>40883</v>
      </c>
      <c r="B639" s="129">
        <v>2202</v>
      </c>
      <c r="C639" s="129">
        <v>572.52</v>
      </c>
      <c r="D639" s="131">
        <v>986.08</v>
      </c>
      <c r="E639" s="130">
        <v>386</v>
      </c>
      <c r="F639" s="130">
        <v>117.20000000000005</v>
      </c>
      <c r="G639">
        <v>775</v>
      </c>
      <c r="H639">
        <v>15</v>
      </c>
      <c r="I639" s="128">
        <v>37.116858237547895</v>
      </c>
      <c r="J639">
        <v>870</v>
      </c>
    </row>
    <row r="640" spans="1:10" x14ac:dyDescent="0.2">
      <c r="A640" s="132">
        <v>40884</v>
      </c>
      <c r="B640" s="129">
        <v>2131</v>
      </c>
      <c r="C640" s="129">
        <v>554.06000000000006</v>
      </c>
      <c r="D640" s="131">
        <v>985.52</v>
      </c>
      <c r="E640" s="130">
        <v>386</v>
      </c>
      <c r="F640" s="130">
        <v>116.90000000000003</v>
      </c>
      <c r="G640">
        <v>775</v>
      </c>
      <c r="H640">
        <v>15</v>
      </c>
      <c r="I640" s="128">
        <v>37.116858237547895</v>
      </c>
      <c r="J640">
        <v>870</v>
      </c>
    </row>
    <row r="641" spans="1:10" x14ac:dyDescent="0.2">
      <c r="A641" s="132">
        <v>40885</v>
      </c>
      <c r="B641" s="129">
        <v>2221</v>
      </c>
      <c r="C641" s="129">
        <v>577.46</v>
      </c>
      <c r="D641" s="131">
        <v>985</v>
      </c>
      <c r="E641" s="130">
        <v>385</v>
      </c>
      <c r="F641" s="130">
        <v>117.10000000000002</v>
      </c>
      <c r="G641">
        <v>775</v>
      </c>
      <c r="H641">
        <v>15</v>
      </c>
      <c r="I641" s="128">
        <v>37.031727828746178</v>
      </c>
      <c r="J641">
        <v>872</v>
      </c>
    </row>
    <row r="642" spans="1:10" x14ac:dyDescent="0.2">
      <c r="A642" s="132">
        <v>40886</v>
      </c>
      <c r="B642" s="129">
        <v>1553</v>
      </c>
      <c r="C642" s="129">
        <v>403.78000000000003</v>
      </c>
      <c r="D642" s="131">
        <v>984.17</v>
      </c>
      <c r="E642" s="130">
        <v>384</v>
      </c>
      <c r="F642" s="130">
        <v>115.82999999999998</v>
      </c>
      <c r="G642">
        <v>775</v>
      </c>
      <c r="H642">
        <v>15</v>
      </c>
      <c r="I642" s="128">
        <v>36.904761904761905</v>
      </c>
      <c r="J642">
        <v>875</v>
      </c>
    </row>
    <row r="643" spans="1:10" x14ac:dyDescent="0.2">
      <c r="A643" s="132">
        <v>40887</v>
      </c>
      <c r="B643" s="129">
        <v>1591</v>
      </c>
      <c r="C643" s="129">
        <v>413.66</v>
      </c>
      <c r="D643" s="131">
        <v>983.35</v>
      </c>
      <c r="E643" s="130">
        <v>384</v>
      </c>
      <c r="F643" s="130">
        <v>114.81</v>
      </c>
      <c r="G643">
        <v>775</v>
      </c>
      <c r="H643">
        <v>15</v>
      </c>
      <c r="I643" s="128">
        <v>36.736822146378465</v>
      </c>
      <c r="J643">
        <v>879</v>
      </c>
    </row>
    <row r="644" spans="1:10" x14ac:dyDescent="0.2">
      <c r="A644" s="132">
        <v>40888</v>
      </c>
      <c r="B644" s="129">
        <v>1838</v>
      </c>
      <c r="C644" s="129">
        <v>477.88</v>
      </c>
      <c r="D644" s="131">
        <v>984.19</v>
      </c>
      <c r="E644" s="130">
        <v>381</v>
      </c>
      <c r="F644" s="130">
        <v>114.55000000000001</v>
      </c>
      <c r="G644">
        <v>0</v>
      </c>
      <c r="H644" t="s">
        <v>76</v>
      </c>
      <c r="I644" s="128" t="s">
        <v>76</v>
      </c>
      <c r="J644">
        <v>0</v>
      </c>
    </row>
    <row r="645" spans="1:10" x14ac:dyDescent="0.2">
      <c r="A645" s="132">
        <v>40889</v>
      </c>
      <c r="B645" s="129">
        <v>1635</v>
      </c>
      <c r="C645" s="129">
        <v>425.1</v>
      </c>
      <c r="D645" s="131">
        <v>983.38</v>
      </c>
      <c r="E645" s="130">
        <v>383</v>
      </c>
      <c r="F645" s="130">
        <v>112.84000000000003</v>
      </c>
      <c r="G645">
        <v>775</v>
      </c>
      <c r="H645">
        <v>15</v>
      </c>
      <c r="I645" s="128">
        <v>36.570403926009817</v>
      </c>
      <c r="J645">
        <v>883</v>
      </c>
    </row>
    <row r="646" spans="1:10" x14ac:dyDescent="0.2">
      <c r="A646" s="132">
        <v>40890</v>
      </c>
      <c r="B646" s="129">
        <v>1481</v>
      </c>
      <c r="C646" s="129">
        <v>385.06</v>
      </c>
      <c r="D646" s="131">
        <v>982.49</v>
      </c>
      <c r="E646" s="130">
        <v>382</v>
      </c>
      <c r="F646" s="130">
        <v>114.27000000000004</v>
      </c>
      <c r="G646">
        <v>775</v>
      </c>
      <c r="H646">
        <v>15</v>
      </c>
      <c r="I646" s="128">
        <v>36.529034690799399</v>
      </c>
      <c r="J646">
        <v>884</v>
      </c>
    </row>
    <row r="647" spans="1:10" x14ac:dyDescent="0.2">
      <c r="A647" s="132">
        <v>40891</v>
      </c>
      <c r="B647" s="129">
        <v>1606</v>
      </c>
      <c r="C647" s="129">
        <v>417.56</v>
      </c>
      <c r="D647" s="131">
        <v>981.67</v>
      </c>
      <c r="E647" s="130">
        <v>382</v>
      </c>
      <c r="F647" s="130">
        <v>114.58000000000004</v>
      </c>
      <c r="G647">
        <v>775</v>
      </c>
      <c r="H647">
        <v>15</v>
      </c>
      <c r="I647" s="128">
        <v>36.695075757575758</v>
      </c>
      <c r="J647">
        <v>880</v>
      </c>
    </row>
    <row r="648" spans="1:10" x14ac:dyDescent="0.2">
      <c r="A648" s="132">
        <v>40892</v>
      </c>
      <c r="B648" s="129">
        <v>1468</v>
      </c>
      <c r="C648" s="129">
        <v>381.68</v>
      </c>
      <c r="D648" s="131">
        <v>980.77</v>
      </c>
      <c r="E648" s="130">
        <v>381</v>
      </c>
      <c r="F648" s="130">
        <v>116.95000000000005</v>
      </c>
      <c r="G648">
        <v>775</v>
      </c>
      <c r="H648">
        <v>15</v>
      </c>
      <c r="I648" s="128">
        <v>36.695075757575758</v>
      </c>
      <c r="J648">
        <v>880</v>
      </c>
    </row>
    <row r="649" spans="1:10" x14ac:dyDescent="0.2">
      <c r="A649" s="132">
        <v>40893</v>
      </c>
      <c r="B649" s="129">
        <v>1606</v>
      </c>
      <c r="C649" s="129">
        <v>417.56</v>
      </c>
      <c r="D649" s="131">
        <v>979.95</v>
      </c>
      <c r="E649" s="130">
        <v>381</v>
      </c>
      <c r="F649" s="130">
        <v>116.78000000000003</v>
      </c>
      <c r="G649">
        <v>775</v>
      </c>
      <c r="H649">
        <v>15</v>
      </c>
      <c r="I649" s="128">
        <v>36.695075757575758</v>
      </c>
      <c r="J649">
        <v>880</v>
      </c>
    </row>
    <row r="650" spans="1:10" x14ac:dyDescent="0.2">
      <c r="A650" s="132">
        <v>40894</v>
      </c>
      <c r="B650" s="129">
        <v>1399</v>
      </c>
      <c r="C650" s="129">
        <v>363.74</v>
      </c>
      <c r="D650" s="131">
        <v>979.01</v>
      </c>
      <c r="E650" s="130">
        <v>380</v>
      </c>
      <c r="F650" s="130">
        <v>115.44999999999999</v>
      </c>
      <c r="G650">
        <v>775</v>
      </c>
      <c r="H650">
        <v>15</v>
      </c>
      <c r="I650" s="128">
        <v>36.529034690799399</v>
      </c>
      <c r="J650">
        <v>884</v>
      </c>
    </row>
    <row r="651" spans="1:10" x14ac:dyDescent="0.2">
      <c r="A651" s="132">
        <v>40895</v>
      </c>
      <c r="B651" s="129">
        <v>1420</v>
      </c>
      <c r="C651" s="129">
        <v>369.2</v>
      </c>
      <c r="D651" s="131">
        <v>979.67</v>
      </c>
      <c r="E651" s="130">
        <v>379</v>
      </c>
      <c r="F651" s="130">
        <v>116.01999999999998</v>
      </c>
      <c r="G651">
        <v>0</v>
      </c>
      <c r="H651" t="s">
        <v>76</v>
      </c>
      <c r="I651" s="128" t="s">
        <v>76</v>
      </c>
      <c r="J651">
        <v>0</v>
      </c>
    </row>
    <row r="652" spans="1:10" x14ac:dyDescent="0.2">
      <c r="A652" s="132">
        <v>40896</v>
      </c>
      <c r="B652" s="129">
        <v>1420</v>
      </c>
      <c r="C652" s="129">
        <v>369.2</v>
      </c>
      <c r="D652" s="131">
        <v>978.74</v>
      </c>
      <c r="E652" s="130">
        <v>379</v>
      </c>
      <c r="F652" s="130">
        <v>115.80999999999995</v>
      </c>
      <c r="G652">
        <v>775</v>
      </c>
      <c r="H652">
        <v>15</v>
      </c>
      <c r="I652" s="128">
        <v>36.487758945386062</v>
      </c>
      <c r="J652">
        <v>885</v>
      </c>
    </row>
    <row r="653" spans="1:10" x14ac:dyDescent="0.2">
      <c r="A653" s="132">
        <v>40897</v>
      </c>
      <c r="B653" s="129">
        <v>1340</v>
      </c>
      <c r="C653" s="129">
        <v>348.40000000000003</v>
      </c>
      <c r="D653" s="131">
        <v>977.77</v>
      </c>
      <c r="E653" s="130">
        <v>378</v>
      </c>
      <c r="F653" s="130">
        <v>116.25</v>
      </c>
      <c r="G653">
        <v>775</v>
      </c>
      <c r="H653">
        <v>15</v>
      </c>
      <c r="I653" s="128">
        <v>36.364489489489493</v>
      </c>
      <c r="J653">
        <v>888</v>
      </c>
    </row>
    <row r="654" spans="1:10" x14ac:dyDescent="0.2">
      <c r="A654" s="132">
        <v>40898</v>
      </c>
      <c r="B654" s="129">
        <v>1334</v>
      </c>
      <c r="C654" s="129">
        <v>346.84000000000003</v>
      </c>
      <c r="D654" s="131">
        <v>976.79</v>
      </c>
      <c r="E654" s="130">
        <v>377</v>
      </c>
      <c r="F654" s="130">
        <v>115.5</v>
      </c>
      <c r="G654">
        <v>775</v>
      </c>
      <c r="H654">
        <v>15</v>
      </c>
      <c r="I654" s="128">
        <v>36.323584551931013</v>
      </c>
      <c r="J654">
        <v>889</v>
      </c>
    </row>
    <row r="655" spans="1:10" x14ac:dyDescent="0.2">
      <c r="A655" s="132">
        <v>40899</v>
      </c>
      <c r="B655" s="129">
        <v>1278</v>
      </c>
      <c r="C655" s="129">
        <v>332.28000000000003</v>
      </c>
      <c r="D655" s="131">
        <v>975.77</v>
      </c>
      <c r="E655" s="130">
        <v>377</v>
      </c>
      <c r="F655" s="130">
        <v>116.13000000000005</v>
      </c>
      <c r="G655">
        <v>775</v>
      </c>
      <c r="H655">
        <v>15</v>
      </c>
      <c r="I655" s="128">
        <v>36.282771535580522</v>
      </c>
      <c r="J655">
        <v>890</v>
      </c>
    </row>
    <row r="656" spans="1:10" x14ac:dyDescent="0.2">
      <c r="A656" s="132">
        <v>40900</v>
      </c>
      <c r="B656" s="129">
        <v>1184</v>
      </c>
      <c r="C656" s="129">
        <v>307.84000000000003</v>
      </c>
      <c r="D656" s="131">
        <v>976.33</v>
      </c>
      <c r="E656" s="130">
        <v>375</v>
      </c>
      <c r="F656" s="130">
        <v>114.91999999999996</v>
      </c>
      <c r="G656">
        <v>0</v>
      </c>
      <c r="H656" t="s">
        <v>76</v>
      </c>
      <c r="I656" s="128" t="s">
        <v>76</v>
      </c>
      <c r="J656">
        <v>0</v>
      </c>
    </row>
    <row r="657" spans="1:10" x14ac:dyDescent="0.2">
      <c r="A657" s="132">
        <v>40901</v>
      </c>
      <c r="B657" s="129">
        <v>1245</v>
      </c>
      <c r="C657" s="129">
        <v>323.7</v>
      </c>
      <c r="D657" s="131">
        <v>976.92</v>
      </c>
      <c r="E657" s="130">
        <v>377</v>
      </c>
      <c r="F657" s="130">
        <v>115.50999999999999</v>
      </c>
      <c r="G657">
        <v>0</v>
      </c>
      <c r="H657" t="s">
        <v>76</v>
      </c>
      <c r="I657" s="128" t="s">
        <v>76</v>
      </c>
      <c r="J657">
        <v>0</v>
      </c>
    </row>
    <row r="658" spans="1:10" x14ac:dyDescent="0.2">
      <c r="A658" s="132">
        <v>40902</v>
      </c>
      <c r="B658" s="129">
        <v>1378</v>
      </c>
      <c r="C658" s="129">
        <v>358.28000000000003</v>
      </c>
      <c r="D658" s="131">
        <v>977.57</v>
      </c>
      <c r="E658" s="130">
        <v>376</v>
      </c>
      <c r="F658" s="130">
        <v>119.63999999999999</v>
      </c>
      <c r="G658">
        <v>0</v>
      </c>
      <c r="H658" t="s">
        <v>76</v>
      </c>
      <c r="I658" s="128" t="s">
        <v>76</v>
      </c>
      <c r="J658">
        <v>0</v>
      </c>
    </row>
    <row r="659" spans="1:10" x14ac:dyDescent="0.2">
      <c r="A659" s="132">
        <v>40903</v>
      </c>
      <c r="B659" s="129">
        <v>1261</v>
      </c>
      <c r="C659" s="129">
        <v>327.86</v>
      </c>
      <c r="D659" s="131">
        <v>978.17</v>
      </c>
      <c r="E659" s="130">
        <v>377</v>
      </c>
      <c r="F659" s="130">
        <v>123.21999999999997</v>
      </c>
      <c r="G659">
        <v>0</v>
      </c>
      <c r="H659" t="s">
        <v>76</v>
      </c>
      <c r="I659" s="128" t="s">
        <v>76</v>
      </c>
      <c r="J659">
        <v>0</v>
      </c>
    </row>
    <row r="660" spans="1:10" x14ac:dyDescent="0.2">
      <c r="A660" s="132">
        <v>40904</v>
      </c>
      <c r="B660" s="129">
        <v>2272</v>
      </c>
      <c r="C660" s="129">
        <v>590.72</v>
      </c>
      <c r="D660" s="131">
        <v>979.23</v>
      </c>
      <c r="E660" s="130">
        <v>378</v>
      </c>
      <c r="F660" s="130">
        <v>124.86000000000001</v>
      </c>
      <c r="G660">
        <v>0</v>
      </c>
      <c r="H660" t="s">
        <v>76</v>
      </c>
      <c r="I660" s="128" t="s">
        <v>76</v>
      </c>
      <c r="J660">
        <v>0</v>
      </c>
    </row>
    <row r="661" spans="1:10" x14ac:dyDescent="0.2">
      <c r="A661" s="132">
        <v>40905</v>
      </c>
      <c r="B661" s="129">
        <v>8189</v>
      </c>
      <c r="C661" s="129">
        <v>2129.14</v>
      </c>
      <c r="D661" s="131">
        <v>983.04</v>
      </c>
      <c r="E661" s="130">
        <v>379</v>
      </c>
      <c r="F661" s="130">
        <v>123.92000000000007</v>
      </c>
      <c r="G661">
        <v>0</v>
      </c>
      <c r="H661" t="s">
        <v>76</v>
      </c>
      <c r="I661" s="128" t="s">
        <v>76</v>
      </c>
      <c r="J661">
        <v>0</v>
      </c>
    </row>
    <row r="662" spans="1:10" x14ac:dyDescent="0.2">
      <c r="A662" s="132">
        <v>40906</v>
      </c>
      <c r="B662" s="129">
        <v>11003</v>
      </c>
      <c r="C662" s="129">
        <v>2860.78</v>
      </c>
      <c r="D662" s="131">
        <v>984.18</v>
      </c>
      <c r="E662" s="130">
        <v>381</v>
      </c>
      <c r="F662" s="130">
        <v>119.49000000000001</v>
      </c>
      <c r="G662">
        <v>1848</v>
      </c>
      <c r="H662">
        <v>24</v>
      </c>
      <c r="I662" s="128">
        <v>34.637876743139905</v>
      </c>
      <c r="J662">
        <v>2223</v>
      </c>
    </row>
    <row r="663" spans="1:10" x14ac:dyDescent="0.2">
      <c r="A663" s="132">
        <v>40907</v>
      </c>
      <c r="B663" s="129">
        <v>13177</v>
      </c>
      <c r="C663" s="129">
        <v>3426.02</v>
      </c>
      <c r="D663" s="131">
        <v>986.29</v>
      </c>
      <c r="E663" s="130">
        <v>383</v>
      </c>
      <c r="F663" s="130">
        <v>116.23000000000002</v>
      </c>
      <c r="G663">
        <v>1848</v>
      </c>
      <c r="H663">
        <v>24</v>
      </c>
      <c r="I663" s="128">
        <v>34.575662325999097</v>
      </c>
      <c r="J663">
        <v>2227</v>
      </c>
    </row>
    <row r="664" spans="1:10" x14ac:dyDescent="0.2">
      <c r="A664" s="132">
        <v>40908</v>
      </c>
      <c r="B664" s="129">
        <v>8750</v>
      </c>
      <c r="C664" s="129">
        <v>2275</v>
      </c>
      <c r="D664" s="131">
        <v>990.27</v>
      </c>
      <c r="E664" s="130">
        <v>384</v>
      </c>
      <c r="F664" s="130">
        <v>114.41000000000003</v>
      </c>
      <c r="G664">
        <v>0</v>
      </c>
      <c r="H664" t="s">
        <v>76</v>
      </c>
      <c r="I664" s="128" t="s">
        <v>76</v>
      </c>
      <c r="J664">
        <v>0</v>
      </c>
    </row>
    <row r="665" spans="1:10" x14ac:dyDescent="0.2">
      <c r="A665" s="132">
        <v>40909</v>
      </c>
      <c r="B665" s="129">
        <v>6361</v>
      </c>
      <c r="C665" s="129">
        <v>1653.8600000000001</v>
      </c>
      <c r="D665" s="131">
        <v>993.13</v>
      </c>
      <c r="E665" s="130">
        <v>388</v>
      </c>
      <c r="F665" s="130">
        <v>115.15999999999997</v>
      </c>
      <c r="G665">
        <v>0</v>
      </c>
      <c r="H665" t="s">
        <v>76</v>
      </c>
      <c r="I665" s="128" t="s">
        <v>76</v>
      </c>
      <c r="J665">
        <v>0</v>
      </c>
    </row>
    <row r="666" spans="1:10" x14ac:dyDescent="0.2">
      <c r="A666" s="132">
        <v>40910</v>
      </c>
      <c r="B666" s="129">
        <v>5071</v>
      </c>
      <c r="C666" s="129">
        <v>1318.46</v>
      </c>
      <c r="D666" s="131">
        <v>995.39</v>
      </c>
      <c r="E666" s="130">
        <v>391</v>
      </c>
      <c r="F666" s="130">
        <v>114.79999999999995</v>
      </c>
      <c r="G666">
        <v>0</v>
      </c>
      <c r="H666" t="s">
        <v>76</v>
      </c>
      <c r="I666" s="128" t="s">
        <v>76</v>
      </c>
      <c r="J666">
        <v>0</v>
      </c>
    </row>
    <row r="667" spans="1:10" x14ac:dyDescent="0.2">
      <c r="A667" s="132">
        <v>40911</v>
      </c>
      <c r="B667" s="129">
        <v>4703</v>
      </c>
      <c r="C667" s="129">
        <v>1222.78</v>
      </c>
      <c r="D667" s="131">
        <v>993.8</v>
      </c>
      <c r="E667" s="130">
        <v>394</v>
      </c>
      <c r="F667" s="130">
        <v>115.27999999999997</v>
      </c>
      <c r="G667">
        <v>1848</v>
      </c>
      <c r="H667">
        <v>24</v>
      </c>
      <c r="I667" s="128">
        <v>35.78066914498141</v>
      </c>
      <c r="J667">
        <v>2152</v>
      </c>
    </row>
    <row r="668" spans="1:10" x14ac:dyDescent="0.2">
      <c r="A668" s="132">
        <v>40912</v>
      </c>
      <c r="B668" s="129">
        <v>4415</v>
      </c>
      <c r="C668" s="129">
        <v>1147.9000000000001</v>
      </c>
      <c r="D668" s="131">
        <v>994.15</v>
      </c>
      <c r="E668" s="130">
        <v>394</v>
      </c>
      <c r="F668" s="130">
        <v>115.28000000000003</v>
      </c>
      <c r="G668">
        <v>852</v>
      </c>
      <c r="H668">
        <v>16</v>
      </c>
      <c r="I668" s="128">
        <v>37.685774946921448</v>
      </c>
      <c r="J668">
        <v>942</v>
      </c>
    </row>
    <row r="669" spans="1:10" x14ac:dyDescent="0.2">
      <c r="A669" s="132">
        <v>40913</v>
      </c>
      <c r="B669" s="129">
        <v>4546</v>
      </c>
      <c r="C669" s="129">
        <v>1181.96</v>
      </c>
      <c r="D669" s="131">
        <v>994.57</v>
      </c>
      <c r="E669" s="130">
        <v>394</v>
      </c>
      <c r="F669" s="130">
        <v>118.22999999999996</v>
      </c>
      <c r="G669">
        <v>852</v>
      </c>
      <c r="H669">
        <v>16</v>
      </c>
      <c r="I669" s="128">
        <v>37.806176783812568</v>
      </c>
      <c r="J669">
        <v>939</v>
      </c>
    </row>
    <row r="670" spans="1:10" x14ac:dyDescent="0.2">
      <c r="A670" s="132">
        <v>40914</v>
      </c>
      <c r="B670" s="129">
        <v>4040</v>
      </c>
      <c r="C670" s="129">
        <v>1050.4000000000001</v>
      </c>
      <c r="D670" s="131">
        <v>994.31</v>
      </c>
      <c r="E670" s="130">
        <v>393</v>
      </c>
      <c r="F670" s="130">
        <v>118.44000000000005</v>
      </c>
      <c r="G670">
        <v>1084</v>
      </c>
      <c r="H670">
        <v>20</v>
      </c>
      <c r="I670" s="128">
        <v>37.670280789546844</v>
      </c>
      <c r="J670">
        <v>1199</v>
      </c>
    </row>
    <row r="671" spans="1:10" x14ac:dyDescent="0.2">
      <c r="A671" s="132">
        <v>40915</v>
      </c>
      <c r="B671" s="129">
        <v>3696</v>
      </c>
      <c r="C671" s="129">
        <v>960.96</v>
      </c>
      <c r="D671" s="131">
        <v>993.91</v>
      </c>
      <c r="E671" s="130">
        <v>393</v>
      </c>
      <c r="F671" s="130">
        <v>118.85000000000002</v>
      </c>
      <c r="G671">
        <v>1084</v>
      </c>
      <c r="H671">
        <v>20</v>
      </c>
      <c r="I671" s="128">
        <v>37.733221943748255</v>
      </c>
      <c r="J671">
        <v>1197</v>
      </c>
    </row>
    <row r="672" spans="1:10" x14ac:dyDescent="0.2">
      <c r="A672" s="132">
        <v>40916</v>
      </c>
      <c r="B672" s="129">
        <v>3308</v>
      </c>
      <c r="C672" s="129">
        <v>860.08</v>
      </c>
      <c r="D672" s="131">
        <v>995.38</v>
      </c>
      <c r="E672" s="130">
        <v>393</v>
      </c>
      <c r="F672" s="130">
        <v>119.80000000000001</v>
      </c>
      <c r="G672">
        <v>0</v>
      </c>
      <c r="H672" t="s">
        <v>76</v>
      </c>
      <c r="I672" s="128" t="s">
        <v>76</v>
      </c>
      <c r="J672">
        <v>0</v>
      </c>
    </row>
    <row r="673" spans="1:10" x14ac:dyDescent="0.2">
      <c r="A673" s="132">
        <v>40917</v>
      </c>
      <c r="B673" s="129">
        <v>3089</v>
      </c>
      <c r="C673" s="129">
        <v>803.14</v>
      </c>
      <c r="D673" s="131">
        <v>993.15</v>
      </c>
      <c r="E673" s="130">
        <v>394</v>
      </c>
      <c r="F673" s="130">
        <v>119.20000000000005</v>
      </c>
      <c r="G673">
        <v>1238</v>
      </c>
      <c r="H673">
        <v>22</v>
      </c>
      <c r="I673" s="128">
        <v>37.928921568627452</v>
      </c>
      <c r="J673">
        <v>1360</v>
      </c>
    </row>
    <row r="674" spans="1:10" x14ac:dyDescent="0.2">
      <c r="A674" s="132">
        <v>40918</v>
      </c>
      <c r="B674" s="129">
        <v>2906</v>
      </c>
      <c r="C674" s="129">
        <v>755.56000000000006</v>
      </c>
      <c r="D674" s="131">
        <v>992.11</v>
      </c>
      <c r="E674" s="130">
        <v>393</v>
      </c>
      <c r="F674" s="130">
        <v>120.13</v>
      </c>
      <c r="G674">
        <v>1238</v>
      </c>
      <c r="H674">
        <v>22</v>
      </c>
      <c r="I674" s="128">
        <v>37.90105314719569</v>
      </c>
      <c r="J674">
        <v>1361</v>
      </c>
    </row>
    <row r="675" spans="1:10" x14ac:dyDescent="0.2">
      <c r="A675" s="132">
        <v>40919</v>
      </c>
      <c r="B675" s="129">
        <v>2686</v>
      </c>
      <c r="C675" s="129">
        <v>698.36</v>
      </c>
      <c r="D675" s="131">
        <v>991.1</v>
      </c>
      <c r="E675" s="130">
        <v>392</v>
      </c>
      <c r="F675" s="130">
        <v>119.61000000000007</v>
      </c>
      <c r="G675">
        <v>1161</v>
      </c>
      <c r="H675">
        <v>21</v>
      </c>
      <c r="I675" s="128">
        <v>37.822517591868646</v>
      </c>
      <c r="J675">
        <v>1279</v>
      </c>
    </row>
    <row r="676" spans="1:10" x14ac:dyDescent="0.2">
      <c r="A676" s="132">
        <v>40920</v>
      </c>
      <c r="B676" s="129">
        <v>2510</v>
      </c>
      <c r="C676" s="129">
        <v>652.6</v>
      </c>
      <c r="D676" s="131">
        <v>990.01</v>
      </c>
      <c r="E676" s="130">
        <v>391</v>
      </c>
      <c r="F676" s="130">
        <v>120.72999999999996</v>
      </c>
      <c r="G676">
        <v>1161</v>
      </c>
      <c r="H676">
        <v>21</v>
      </c>
      <c r="I676" s="128">
        <v>37.79296875</v>
      </c>
      <c r="J676">
        <v>1280</v>
      </c>
    </row>
    <row r="677" spans="1:10" x14ac:dyDescent="0.2">
      <c r="A677" s="132">
        <v>40921</v>
      </c>
      <c r="B677" s="129">
        <v>2077</v>
      </c>
      <c r="C677" s="129">
        <v>540.02</v>
      </c>
      <c r="D677" s="131">
        <v>988.7</v>
      </c>
      <c r="E677" s="130">
        <v>388</v>
      </c>
      <c r="F677" s="130">
        <v>121.07000000000005</v>
      </c>
      <c r="G677">
        <v>1161</v>
      </c>
      <c r="H677">
        <v>21</v>
      </c>
      <c r="I677" s="128">
        <v>37.5</v>
      </c>
      <c r="J677">
        <v>1290</v>
      </c>
    </row>
    <row r="678" spans="1:10" x14ac:dyDescent="0.2">
      <c r="A678" s="132">
        <v>40922</v>
      </c>
      <c r="B678" s="129">
        <v>2150</v>
      </c>
      <c r="C678" s="129">
        <v>559</v>
      </c>
      <c r="D678" s="131">
        <v>987.42</v>
      </c>
      <c r="E678" s="130">
        <v>387</v>
      </c>
      <c r="F678" s="130">
        <v>120.21999999999997</v>
      </c>
      <c r="G678">
        <v>1161</v>
      </c>
      <c r="H678">
        <v>21</v>
      </c>
      <c r="I678" s="128">
        <v>37.355212355212352</v>
      </c>
      <c r="J678">
        <v>1295</v>
      </c>
    </row>
    <row r="679" spans="1:10" x14ac:dyDescent="0.2">
      <c r="A679" s="132">
        <v>40923</v>
      </c>
      <c r="B679" s="129">
        <v>1923</v>
      </c>
      <c r="C679" s="129">
        <v>499.98</v>
      </c>
      <c r="D679" s="131">
        <v>988.29</v>
      </c>
      <c r="E679" s="130">
        <v>387</v>
      </c>
      <c r="F679" s="130">
        <v>120.19</v>
      </c>
      <c r="G679">
        <v>0</v>
      </c>
      <c r="H679" t="s">
        <v>76</v>
      </c>
      <c r="I679" s="128" t="s">
        <v>76</v>
      </c>
      <c r="J679">
        <v>0</v>
      </c>
    </row>
    <row r="680" spans="1:10" x14ac:dyDescent="0.2">
      <c r="A680" s="132">
        <v>40924</v>
      </c>
      <c r="B680" s="129">
        <v>2059</v>
      </c>
      <c r="C680" s="129">
        <v>535.34</v>
      </c>
      <c r="D680" s="131">
        <v>986.96</v>
      </c>
      <c r="E680" s="130">
        <v>387</v>
      </c>
      <c r="F680" s="130">
        <v>120.44999999999999</v>
      </c>
      <c r="G680">
        <v>1161</v>
      </c>
      <c r="H680">
        <v>21</v>
      </c>
      <c r="I680" s="128">
        <v>37.355212355212352</v>
      </c>
      <c r="J680">
        <v>1295</v>
      </c>
    </row>
    <row r="681" spans="1:10" x14ac:dyDescent="0.2">
      <c r="A681" s="132">
        <v>40925</v>
      </c>
      <c r="B681" s="129">
        <v>1881</v>
      </c>
      <c r="C681" s="129">
        <v>489.06</v>
      </c>
      <c r="D681" s="131">
        <v>985.54</v>
      </c>
      <c r="E681" s="130">
        <v>386</v>
      </c>
      <c r="F681" s="130">
        <v>121.10999999999996</v>
      </c>
      <c r="G681">
        <v>1161</v>
      </c>
      <c r="H681">
        <v>21</v>
      </c>
      <c r="I681" s="128">
        <v>37.326388888888893</v>
      </c>
      <c r="J681">
        <v>1296</v>
      </c>
    </row>
    <row r="682" spans="1:10" x14ac:dyDescent="0.2">
      <c r="A682" s="132">
        <v>40926</v>
      </c>
      <c r="B682" s="129">
        <v>2494</v>
      </c>
      <c r="C682" s="129">
        <v>648.44000000000005</v>
      </c>
      <c r="D682" s="131">
        <v>984.25</v>
      </c>
      <c r="E682" s="130">
        <v>385</v>
      </c>
      <c r="F682" s="130">
        <v>122.04999999999995</v>
      </c>
      <c r="G682">
        <v>1238</v>
      </c>
      <c r="H682">
        <v>22</v>
      </c>
      <c r="I682" s="128">
        <v>37.35216027033551</v>
      </c>
      <c r="J682">
        <v>1381</v>
      </c>
    </row>
    <row r="683" spans="1:10" x14ac:dyDescent="0.2">
      <c r="A683" s="132">
        <v>40927</v>
      </c>
      <c r="B683" s="129">
        <v>5202</v>
      </c>
      <c r="C683" s="129">
        <v>1352.52</v>
      </c>
      <c r="D683" s="131">
        <v>984.19</v>
      </c>
      <c r="E683" s="130">
        <v>382</v>
      </c>
      <c r="F683" s="130">
        <v>125.36000000000001</v>
      </c>
      <c r="G683">
        <v>1238</v>
      </c>
      <c r="H683">
        <v>22</v>
      </c>
      <c r="I683" s="128">
        <v>37.217412217412218</v>
      </c>
      <c r="J683">
        <v>1386</v>
      </c>
    </row>
    <row r="684" spans="1:10" x14ac:dyDescent="0.2">
      <c r="A684" s="132">
        <v>40928</v>
      </c>
      <c r="B684" s="129">
        <v>6745</v>
      </c>
      <c r="C684" s="129">
        <v>1753.7</v>
      </c>
      <c r="D684" s="131">
        <v>983.43</v>
      </c>
      <c r="E684" s="130">
        <v>384</v>
      </c>
      <c r="F684" s="130">
        <v>121.72000000000003</v>
      </c>
      <c r="G684">
        <v>1848</v>
      </c>
      <c r="H684">
        <v>24</v>
      </c>
      <c r="I684" s="128">
        <v>35.321100917431188</v>
      </c>
      <c r="J684">
        <v>2180</v>
      </c>
    </row>
    <row r="685" spans="1:10" x14ac:dyDescent="0.2">
      <c r="A685" s="132">
        <v>40929</v>
      </c>
      <c r="B685" s="129">
        <v>9681</v>
      </c>
      <c r="C685" s="129">
        <v>2517.06</v>
      </c>
      <c r="D685" s="131">
        <v>984.01</v>
      </c>
      <c r="E685" s="130">
        <v>382</v>
      </c>
      <c r="F685" s="130">
        <v>119.99000000000001</v>
      </c>
      <c r="G685">
        <v>1848</v>
      </c>
      <c r="H685">
        <v>24</v>
      </c>
      <c r="I685" s="128">
        <v>35.095715587967184</v>
      </c>
      <c r="J685">
        <v>2194</v>
      </c>
    </row>
    <row r="686" spans="1:10" x14ac:dyDescent="0.2">
      <c r="A686" s="132">
        <v>40930</v>
      </c>
      <c r="B686" s="129">
        <v>7849</v>
      </c>
      <c r="C686" s="129">
        <v>2040.74</v>
      </c>
      <c r="D686" s="131">
        <v>983.7</v>
      </c>
      <c r="E686" s="130">
        <v>382</v>
      </c>
      <c r="F686" s="130">
        <v>118.33999999999997</v>
      </c>
      <c r="G686">
        <v>1848</v>
      </c>
      <c r="H686">
        <v>24</v>
      </c>
      <c r="I686" s="128">
        <v>34.762979683972908</v>
      </c>
      <c r="J686">
        <v>2215</v>
      </c>
    </row>
    <row r="687" spans="1:10" x14ac:dyDescent="0.2">
      <c r="A687" s="132">
        <v>40931</v>
      </c>
      <c r="B687" s="129">
        <v>6288</v>
      </c>
      <c r="C687" s="129">
        <v>1634.88</v>
      </c>
      <c r="D687" s="131">
        <v>982.68</v>
      </c>
      <c r="E687" s="130">
        <v>383</v>
      </c>
      <c r="F687" s="130">
        <v>119.45999999999992</v>
      </c>
      <c r="G687">
        <v>1848</v>
      </c>
      <c r="H687">
        <v>24</v>
      </c>
      <c r="I687" s="128">
        <v>34.857401539157991</v>
      </c>
      <c r="J687">
        <v>2209</v>
      </c>
    </row>
    <row r="688" spans="1:10" x14ac:dyDescent="0.2">
      <c r="A688" s="132">
        <v>40932</v>
      </c>
      <c r="B688" s="129">
        <v>5236</v>
      </c>
      <c r="C688" s="129">
        <v>1361.3600000000001</v>
      </c>
      <c r="D688" s="131">
        <v>981.2</v>
      </c>
      <c r="E688" s="130">
        <v>382</v>
      </c>
      <c r="F688" s="130">
        <v>120.34999999999997</v>
      </c>
      <c r="G688">
        <v>1848</v>
      </c>
      <c r="H688">
        <v>24</v>
      </c>
      <c r="I688" s="128">
        <v>35.095715587967184</v>
      </c>
      <c r="J688">
        <v>2194</v>
      </c>
    </row>
    <row r="689" spans="1:10" x14ac:dyDescent="0.2">
      <c r="A689" s="132">
        <v>40933</v>
      </c>
      <c r="B689" s="129">
        <v>7977</v>
      </c>
      <c r="C689" s="129">
        <v>2074.02</v>
      </c>
      <c r="D689" s="131">
        <v>980.96</v>
      </c>
      <c r="E689" s="130">
        <v>380</v>
      </c>
      <c r="F689" s="130">
        <v>119.50999999999999</v>
      </c>
      <c r="G689">
        <v>1848</v>
      </c>
      <c r="H689">
        <v>24</v>
      </c>
      <c r="I689" s="128">
        <v>34.873188405797102</v>
      </c>
      <c r="J689">
        <v>2208</v>
      </c>
    </row>
    <row r="690" spans="1:10" x14ac:dyDescent="0.2">
      <c r="A690" s="132">
        <v>40934</v>
      </c>
      <c r="B690" s="129">
        <v>8931</v>
      </c>
      <c r="C690" s="129">
        <v>2322.06</v>
      </c>
      <c r="D690" s="131">
        <v>982.58</v>
      </c>
      <c r="E690" s="130">
        <v>379</v>
      </c>
      <c r="F690" s="130">
        <v>117.79000000000008</v>
      </c>
      <c r="G690">
        <v>1238</v>
      </c>
      <c r="H690">
        <v>22</v>
      </c>
      <c r="I690" s="128">
        <v>36.48043375766148</v>
      </c>
      <c r="J690">
        <v>1414</v>
      </c>
    </row>
    <row r="691" spans="1:10" x14ac:dyDescent="0.2">
      <c r="A691" s="132">
        <v>40935</v>
      </c>
      <c r="B691" s="129">
        <v>7257</v>
      </c>
      <c r="C691" s="129">
        <v>1886.8200000000002</v>
      </c>
      <c r="D691" s="131">
        <v>983.39</v>
      </c>
      <c r="E691" s="130">
        <v>380</v>
      </c>
      <c r="F691" s="130">
        <v>117.07999999999998</v>
      </c>
      <c r="G691">
        <v>1238</v>
      </c>
      <c r="H691">
        <v>22</v>
      </c>
      <c r="I691" s="128">
        <v>36.047053342650827</v>
      </c>
      <c r="J691">
        <v>1431</v>
      </c>
    </row>
    <row r="692" spans="1:10" x14ac:dyDescent="0.2">
      <c r="A692" s="132">
        <v>40936</v>
      </c>
      <c r="B692" s="129">
        <v>5546</v>
      </c>
      <c r="C692" s="129">
        <v>1441.96</v>
      </c>
      <c r="D692" s="131">
        <v>983.53</v>
      </c>
      <c r="E692" s="130">
        <v>382</v>
      </c>
      <c r="F692" s="130">
        <v>115.61000000000001</v>
      </c>
      <c r="G692">
        <v>1238</v>
      </c>
      <c r="H692">
        <v>22</v>
      </c>
      <c r="I692" s="128">
        <v>36.557996692652964</v>
      </c>
      <c r="J692">
        <v>1411</v>
      </c>
    </row>
    <row r="693" spans="1:10" x14ac:dyDescent="0.2">
      <c r="A693" s="132">
        <v>40937</v>
      </c>
      <c r="B693" s="129">
        <v>6087</v>
      </c>
      <c r="C693" s="129">
        <v>1582.6200000000001</v>
      </c>
      <c r="D693" s="131">
        <v>986.33</v>
      </c>
      <c r="E693" s="130">
        <v>381</v>
      </c>
      <c r="F693" s="130">
        <v>115.12999999999994</v>
      </c>
      <c r="G693">
        <v>0</v>
      </c>
      <c r="H693" t="s">
        <v>76</v>
      </c>
      <c r="I693" s="128" t="s">
        <v>76</v>
      </c>
      <c r="J693">
        <v>0</v>
      </c>
    </row>
    <row r="694" spans="1:10" x14ac:dyDescent="0.2">
      <c r="A694" s="132">
        <v>40938</v>
      </c>
      <c r="B694" s="129">
        <v>7485</v>
      </c>
      <c r="C694" s="129">
        <v>1946.1000000000001</v>
      </c>
      <c r="D694" s="131">
        <v>987.28</v>
      </c>
      <c r="E694" s="130">
        <v>386</v>
      </c>
      <c r="F694" s="130">
        <v>114.04000000000008</v>
      </c>
      <c r="G694">
        <v>1238</v>
      </c>
      <c r="H694">
        <v>22</v>
      </c>
      <c r="I694" s="128">
        <v>36.740265906932571</v>
      </c>
      <c r="J694">
        <v>1404</v>
      </c>
    </row>
    <row r="695" spans="1:10" x14ac:dyDescent="0.2">
      <c r="A695" s="132">
        <v>40939</v>
      </c>
      <c r="B695" s="129">
        <v>6307</v>
      </c>
      <c r="C695" s="129">
        <v>1639.8200000000002</v>
      </c>
      <c r="D695" s="131">
        <v>987.69</v>
      </c>
      <c r="E695" s="130">
        <v>386</v>
      </c>
      <c r="F695" s="130">
        <v>113.14999999999998</v>
      </c>
      <c r="G695">
        <v>1238</v>
      </c>
      <c r="H695">
        <v>22</v>
      </c>
      <c r="I695" s="128">
        <v>36.661928452973228</v>
      </c>
      <c r="J695">
        <v>1407</v>
      </c>
    </row>
    <row r="696" spans="1:10" x14ac:dyDescent="0.2">
      <c r="A696" s="132">
        <v>40940</v>
      </c>
      <c r="B696" s="129">
        <v>5449</v>
      </c>
      <c r="C696" s="129">
        <v>1416.74</v>
      </c>
      <c r="D696" s="131">
        <v>987.71</v>
      </c>
      <c r="E696" s="130">
        <v>387</v>
      </c>
      <c r="F696" s="130">
        <v>112.88</v>
      </c>
      <c r="G696">
        <v>1236</v>
      </c>
      <c r="H696">
        <v>22</v>
      </c>
      <c r="I696" s="128">
        <v>36.759457530335474</v>
      </c>
      <c r="J696">
        <v>1401</v>
      </c>
    </row>
    <row r="697" spans="1:10" x14ac:dyDescent="0.2">
      <c r="A697" s="132">
        <v>40941</v>
      </c>
      <c r="B697" s="129">
        <v>4729</v>
      </c>
      <c r="C697" s="129">
        <v>1229.54</v>
      </c>
      <c r="D697" s="131">
        <v>987.4</v>
      </c>
      <c r="E697" s="130">
        <v>386</v>
      </c>
      <c r="F697" s="130">
        <v>112.45000000000005</v>
      </c>
      <c r="G697">
        <v>1238</v>
      </c>
      <c r="H697">
        <v>22</v>
      </c>
      <c r="I697" s="128">
        <v>36.557996692652964</v>
      </c>
      <c r="J697">
        <v>1411</v>
      </c>
    </row>
    <row r="698" spans="1:10" x14ac:dyDescent="0.2">
      <c r="A698" s="132">
        <v>40942</v>
      </c>
      <c r="B698" s="129">
        <v>4278</v>
      </c>
      <c r="C698" s="129">
        <v>1112.28</v>
      </c>
      <c r="D698" s="131">
        <v>986.88</v>
      </c>
      <c r="E698" s="130">
        <v>387</v>
      </c>
      <c r="F698" s="130">
        <v>112.81</v>
      </c>
      <c r="G698">
        <v>1238</v>
      </c>
      <c r="H698">
        <v>22</v>
      </c>
      <c r="I698" s="128">
        <v>36.740265906932571</v>
      </c>
      <c r="J698">
        <v>1404</v>
      </c>
    </row>
    <row r="699" spans="1:10" x14ac:dyDescent="0.2">
      <c r="A699" s="132">
        <v>40943</v>
      </c>
      <c r="B699" s="129">
        <v>3813</v>
      </c>
      <c r="C699" s="129">
        <v>991.38</v>
      </c>
      <c r="D699" s="131">
        <v>986.15</v>
      </c>
      <c r="E699" s="130">
        <v>385</v>
      </c>
      <c r="F699" s="130">
        <v>113.02000000000004</v>
      </c>
      <c r="G699">
        <v>1238</v>
      </c>
      <c r="H699">
        <v>22</v>
      </c>
      <c r="I699" s="128">
        <v>36.557996692652964</v>
      </c>
      <c r="J699">
        <v>1411</v>
      </c>
    </row>
    <row r="700" spans="1:10" x14ac:dyDescent="0.2">
      <c r="A700" s="132">
        <v>40944</v>
      </c>
      <c r="B700" s="129">
        <v>3088</v>
      </c>
      <c r="C700" s="129">
        <v>802.88</v>
      </c>
      <c r="D700" s="131">
        <v>987.56</v>
      </c>
      <c r="E700" s="130">
        <v>386</v>
      </c>
      <c r="F700" s="130">
        <v>113.20999999999998</v>
      </c>
      <c r="G700">
        <v>0</v>
      </c>
      <c r="H700" t="s">
        <v>76</v>
      </c>
      <c r="I700" s="128" t="s">
        <v>76</v>
      </c>
      <c r="J700">
        <v>0</v>
      </c>
    </row>
    <row r="701" spans="1:10" x14ac:dyDescent="0.2">
      <c r="A701" s="132">
        <v>40945</v>
      </c>
      <c r="B701" s="129">
        <v>2910</v>
      </c>
      <c r="C701" s="129">
        <v>756.6</v>
      </c>
      <c r="D701" s="131">
        <v>986.43</v>
      </c>
      <c r="E701" s="130">
        <v>386</v>
      </c>
      <c r="F701" s="130">
        <v>114.64999999999998</v>
      </c>
      <c r="G701">
        <v>1231</v>
      </c>
      <c r="H701">
        <v>22</v>
      </c>
      <c r="I701" s="128">
        <v>36.821009810959559</v>
      </c>
      <c r="J701">
        <v>1393</v>
      </c>
    </row>
    <row r="702" spans="1:10" x14ac:dyDescent="0.2">
      <c r="A702" s="132">
        <v>40946</v>
      </c>
      <c r="B702" s="129">
        <v>3244</v>
      </c>
      <c r="C702" s="129">
        <v>843.44</v>
      </c>
      <c r="D702" s="131">
        <v>985.45</v>
      </c>
      <c r="E702" s="130">
        <v>386</v>
      </c>
      <c r="F702" s="130">
        <v>115.19999999999999</v>
      </c>
      <c r="G702">
        <v>1238</v>
      </c>
      <c r="H702">
        <v>22</v>
      </c>
      <c r="I702" s="128">
        <v>36.818938853200095</v>
      </c>
      <c r="J702">
        <v>1401</v>
      </c>
    </row>
    <row r="703" spans="1:10" x14ac:dyDescent="0.2">
      <c r="A703" s="132">
        <v>40947</v>
      </c>
      <c r="B703" s="129">
        <v>2489</v>
      </c>
      <c r="C703" s="129">
        <v>647.14</v>
      </c>
      <c r="D703" s="131">
        <v>984.12</v>
      </c>
      <c r="E703" s="130">
        <v>383</v>
      </c>
      <c r="F703" s="130">
        <v>117.95000000000005</v>
      </c>
      <c r="G703">
        <v>1238</v>
      </c>
      <c r="H703">
        <v>22</v>
      </c>
      <c r="I703" s="128">
        <v>36.818938853200095</v>
      </c>
      <c r="J703">
        <v>1401</v>
      </c>
    </row>
    <row r="704" spans="1:10" x14ac:dyDescent="0.2">
      <c r="A704" s="132">
        <v>40948</v>
      </c>
      <c r="B704" s="129">
        <v>2669</v>
      </c>
      <c r="C704" s="129">
        <v>693.94</v>
      </c>
      <c r="D704" s="131">
        <v>982.87</v>
      </c>
      <c r="E704" s="130">
        <v>384</v>
      </c>
      <c r="F704" s="130">
        <v>118.27999999999997</v>
      </c>
      <c r="G704">
        <v>1238</v>
      </c>
      <c r="H704">
        <v>22</v>
      </c>
      <c r="I704" s="128">
        <v>36.897949451597519</v>
      </c>
      <c r="J704">
        <v>1398</v>
      </c>
    </row>
    <row r="705" spans="1:10" x14ac:dyDescent="0.2">
      <c r="A705" s="132">
        <v>40949</v>
      </c>
      <c r="B705" s="129">
        <v>2792</v>
      </c>
      <c r="C705" s="129">
        <v>725.92000000000007</v>
      </c>
      <c r="D705" s="131">
        <v>981.66</v>
      </c>
      <c r="E705" s="130">
        <v>381</v>
      </c>
      <c r="F705" s="130">
        <v>119.08000000000004</v>
      </c>
      <c r="G705">
        <v>1238</v>
      </c>
      <c r="H705">
        <v>22</v>
      </c>
      <c r="I705" s="128">
        <v>36.740265906932571</v>
      </c>
      <c r="J705">
        <v>1404</v>
      </c>
    </row>
    <row r="706" spans="1:10" x14ac:dyDescent="0.2">
      <c r="A706" s="132">
        <v>40950</v>
      </c>
      <c r="B706" s="129">
        <v>2969</v>
      </c>
      <c r="C706" s="129">
        <v>771.94</v>
      </c>
      <c r="D706" s="131">
        <v>980.52</v>
      </c>
      <c r="E706" s="130">
        <v>380</v>
      </c>
      <c r="F706" s="130">
        <v>118.29999999999995</v>
      </c>
      <c r="G706">
        <v>1238</v>
      </c>
      <c r="H706">
        <v>22</v>
      </c>
      <c r="I706" s="128">
        <v>36.557996692652964</v>
      </c>
      <c r="J706">
        <v>1411</v>
      </c>
    </row>
    <row r="707" spans="1:10" x14ac:dyDescent="0.2">
      <c r="A707" s="132">
        <v>40951</v>
      </c>
      <c r="B707" s="129">
        <v>2726</v>
      </c>
      <c r="C707" s="129">
        <v>708.76</v>
      </c>
      <c r="D707" s="131">
        <v>979.25</v>
      </c>
      <c r="E707" s="130">
        <v>380</v>
      </c>
      <c r="F707" s="130">
        <v>117.65000000000003</v>
      </c>
      <c r="G707">
        <v>1238</v>
      </c>
      <c r="H707">
        <v>22</v>
      </c>
      <c r="I707" s="128">
        <v>36.557996692652964</v>
      </c>
      <c r="J707">
        <v>1411</v>
      </c>
    </row>
    <row r="708" spans="1:10" x14ac:dyDescent="0.2">
      <c r="A708" s="132">
        <v>40952</v>
      </c>
      <c r="B708" s="129">
        <v>2938</v>
      </c>
      <c r="C708" s="129">
        <v>763.88</v>
      </c>
      <c r="D708" s="131">
        <v>978.08</v>
      </c>
      <c r="E708" s="130">
        <v>380</v>
      </c>
      <c r="F708" s="130">
        <v>117.38</v>
      </c>
      <c r="G708">
        <v>1238</v>
      </c>
      <c r="H708">
        <v>22</v>
      </c>
      <c r="I708" s="128">
        <v>36.48043375766148</v>
      </c>
      <c r="J708">
        <v>1414</v>
      </c>
    </row>
    <row r="709" spans="1:10" x14ac:dyDescent="0.2">
      <c r="A709" s="132">
        <v>40953</v>
      </c>
      <c r="B709" s="129">
        <v>2629</v>
      </c>
      <c r="C709" s="129">
        <v>683.54000000000008</v>
      </c>
      <c r="D709" s="131">
        <v>976.73</v>
      </c>
      <c r="E709" s="130">
        <v>378</v>
      </c>
      <c r="F709" s="130">
        <v>117.99000000000001</v>
      </c>
      <c r="G709">
        <v>1238</v>
      </c>
      <c r="H709">
        <v>22</v>
      </c>
      <c r="I709" s="128">
        <v>36.377527033380346</v>
      </c>
      <c r="J709">
        <v>1418</v>
      </c>
    </row>
    <row r="710" spans="1:10" x14ac:dyDescent="0.2">
      <c r="A710" s="132">
        <v>40954</v>
      </c>
      <c r="B710" s="129">
        <v>2646</v>
      </c>
      <c r="C710" s="129">
        <v>687.96</v>
      </c>
      <c r="D710" s="131">
        <v>975.42</v>
      </c>
      <c r="E710" s="130">
        <v>376</v>
      </c>
      <c r="F710" s="130">
        <v>119.13999999999999</v>
      </c>
      <c r="G710">
        <v>1238</v>
      </c>
      <c r="H710">
        <v>22</v>
      </c>
      <c r="I710" s="128">
        <v>36.300727187426695</v>
      </c>
      <c r="J710">
        <v>1421</v>
      </c>
    </row>
    <row r="711" spans="1:10" x14ac:dyDescent="0.2">
      <c r="A711" s="132">
        <v>40955</v>
      </c>
      <c r="B711" s="129">
        <v>2789</v>
      </c>
      <c r="C711" s="129">
        <v>725.14</v>
      </c>
      <c r="D711" s="131">
        <v>974.15</v>
      </c>
      <c r="E711" s="130">
        <v>375</v>
      </c>
      <c r="F711" s="130">
        <v>119.75999999999999</v>
      </c>
      <c r="G711">
        <v>1238</v>
      </c>
      <c r="H711">
        <v>22</v>
      </c>
      <c r="I711" s="128">
        <v>36.326291079812208</v>
      </c>
      <c r="J711">
        <v>1420</v>
      </c>
    </row>
    <row r="712" spans="1:10" x14ac:dyDescent="0.2">
      <c r="A712" s="132">
        <v>40956</v>
      </c>
      <c r="B712" s="129">
        <v>2339</v>
      </c>
      <c r="C712" s="129">
        <v>608.14</v>
      </c>
      <c r="D712" s="131">
        <v>972.63</v>
      </c>
      <c r="E712" s="130">
        <v>373</v>
      </c>
      <c r="F712" s="130">
        <v>119.11999999999995</v>
      </c>
      <c r="G712">
        <v>1238</v>
      </c>
      <c r="H712">
        <v>22</v>
      </c>
      <c r="I712" s="128">
        <v>36.047053342650827</v>
      </c>
      <c r="J712">
        <v>1431</v>
      </c>
    </row>
    <row r="713" spans="1:10" x14ac:dyDescent="0.2">
      <c r="A713" s="132">
        <v>40957</v>
      </c>
      <c r="B713" s="129">
        <v>3279</v>
      </c>
      <c r="C713" s="129">
        <v>852.54000000000008</v>
      </c>
      <c r="D713" s="131">
        <v>971.56</v>
      </c>
      <c r="E713" s="130">
        <v>372</v>
      </c>
      <c r="F713" s="130">
        <v>119.09000000000003</v>
      </c>
      <c r="G713">
        <v>1238</v>
      </c>
      <c r="H713">
        <v>22</v>
      </c>
      <c r="I713" s="128">
        <v>35.97164109716411</v>
      </c>
      <c r="J713">
        <v>1434</v>
      </c>
    </row>
    <row r="714" spans="1:10" x14ac:dyDescent="0.2">
      <c r="A714" s="132">
        <v>40958</v>
      </c>
      <c r="B714" s="129">
        <v>1631</v>
      </c>
      <c r="C714" s="129">
        <v>424.06</v>
      </c>
      <c r="D714" s="131">
        <v>972.34</v>
      </c>
      <c r="E714" s="130">
        <v>370</v>
      </c>
      <c r="F714" s="130">
        <v>118.58000000000004</v>
      </c>
      <c r="G714">
        <v>0</v>
      </c>
      <c r="H714" t="s">
        <v>76</v>
      </c>
      <c r="I714" s="128" t="s">
        <v>76</v>
      </c>
      <c r="J714">
        <v>0</v>
      </c>
    </row>
    <row r="715" spans="1:10" x14ac:dyDescent="0.2">
      <c r="A715" s="132">
        <v>40959</v>
      </c>
      <c r="B715" s="129">
        <v>3877</v>
      </c>
      <c r="C715" s="129">
        <v>1008.02</v>
      </c>
      <c r="D715" s="131">
        <v>971.54</v>
      </c>
      <c r="E715" s="130">
        <v>370</v>
      </c>
      <c r="F715" s="130">
        <v>118.40999999999997</v>
      </c>
      <c r="G715">
        <v>1238</v>
      </c>
      <c r="H715">
        <v>22</v>
      </c>
      <c r="I715" s="128">
        <v>35.69780853517878</v>
      </c>
      <c r="J715">
        <v>1445</v>
      </c>
    </row>
    <row r="716" spans="1:10" x14ac:dyDescent="0.2">
      <c r="A716" s="132">
        <v>40960</v>
      </c>
      <c r="B716" s="129">
        <v>4911</v>
      </c>
      <c r="C716" s="129">
        <v>1276.8600000000001</v>
      </c>
      <c r="D716" s="131">
        <v>971.23</v>
      </c>
      <c r="E716" s="130">
        <v>370</v>
      </c>
      <c r="F716" s="130">
        <v>117.72000000000003</v>
      </c>
      <c r="G716">
        <v>1238</v>
      </c>
      <c r="H716">
        <v>22</v>
      </c>
      <c r="I716" s="128">
        <v>35.69780853517878</v>
      </c>
      <c r="J716">
        <v>1445</v>
      </c>
    </row>
    <row r="717" spans="1:10" x14ac:dyDescent="0.2">
      <c r="A717" s="132">
        <v>40961</v>
      </c>
      <c r="B717" s="129">
        <v>14377</v>
      </c>
      <c r="C717" s="129">
        <v>3738.02</v>
      </c>
      <c r="D717" s="131">
        <v>975.41</v>
      </c>
      <c r="E717" s="130">
        <v>370</v>
      </c>
      <c r="F717" s="130">
        <v>115.35999999999996</v>
      </c>
      <c r="G717">
        <v>1238</v>
      </c>
      <c r="H717">
        <v>22</v>
      </c>
      <c r="I717" s="128">
        <v>35.306867442391059</v>
      </c>
      <c r="J717">
        <v>1461</v>
      </c>
    </row>
    <row r="718" spans="1:10" x14ac:dyDescent="0.2">
      <c r="A718" s="132">
        <v>40962</v>
      </c>
      <c r="B718" s="129">
        <v>10497</v>
      </c>
      <c r="C718" s="129">
        <v>2729.2200000000003</v>
      </c>
      <c r="D718" s="131">
        <v>977.74</v>
      </c>
      <c r="E718" s="130">
        <v>375</v>
      </c>
      <c r="F718" s="130">
        <v>113.39999999999998</v>
      </c>
      <c r="G718">
        <v>1238</v>
      </c>
      <c r="H718">
        <v>22</v>
      </c>
      <c r="I718" s="128">
        <v>35.599263860133426</v>
      </c>
      <c r="J718">
        <v>1449</v>
      </c>
    </row>
    <row r="719" spans="1:10" x14ac:dyDescent="0.2">
      <c r="A719" s="132">
        <v>40963</v>
      </c>
      <c r="B719" s="129">
        <v>7522</v>
      </c>
      <c r="C719" s="129">
        <v>1955.72</v>
      </c>
      <c r="D719" s="131">
        <v>978.69</v>
      </c>
      <c r="E719" s="130">
        <v>378</v>
      </c>
      <c r="F719" s="130">
        <v>114.91999999999996</v>
      </c>
      <c r="G719">
        <v>1238</v>
      </c>
      <c r="H719">
        <v>22</v>
      </c>
      <c r="I719" s="128">
        <v>36.097504082108699</v>
      </c>
      <c r="J719">
        <v>1429</v>
      </c>
    </row>
    <row r="720" spans="1:10" x14ac:dyDescent="0.2">
      <c r="A720" s="132">
        <v>40964</v>
      </c>
      <c r="B720" s="129">
        <v>6344</v>
      </c>
      <c r="C720" s="129">
        <v>1649.44</v>
      </c>
      <c r="D720" s="131">
        <v>979.09</v>
      </c>
      <c r="E720" s="130">
        <v>378</v>
      </c>
      <c r="F720" s="130">
        <v>115.19999999999999</v>
      </c>
      <c r="G720">
        <v>1238</v>
      </c>
      <c r="H720">
        <v>22</v>
      </c>
      <c r="I720" s="128">
        <v>36.097504082108699</v>
      </c>
      <c r="J720">
        <v>1429</v>
      </c>
    </row>
    <row r="721" spans="1:10" x14ac:dyDescent="0.2">
      <c r="A721" s="132">
        <v>40965</v>
      </c>
      <c r="B721" s="129">
        <v>5050</v>
      </c>
      <c r="C721" s="129">
        <v>1313</v>
      </c>
      <c r="D721" s="131">
        <v>978.88</v>
      </c>
      <c r="E721" s="130">
        <v>377</v>
      </c>
      <c r="F721" s="130">
        <v>116.41999999999996</v>
      </c>
      <c r="G721">
        <v>1238</v>
      </c>
      <c r="H721">
        <v>22</v>
      </c>
      <c r="I721" s="128">
        <v>36.122782446311859</v>
      </c>
      <c r="J721">
        <v>1428</v>
      </c>
    </row>
    <row r="722" spans="1:10" x14ac:dyDescent="0.2">
      <c r="A722" s="132">
        <v>40966</v>
      </c>
      <c r="B722" s="129">
        <v>3988</v>
      </c>
      <c r="C722" s="129">
        <v>1036.8800000000001</v>
      </c>
      <c r="D722" s="131">
        <v>978.19</v>
      </c>
      <c r="E722" s="130">
        <v>378</v>
      </c>
      <c r="F722" s="130">
        <v>116.71000000000004</v>
      </c>
      <c r="G722">
        <v>1238</v>
      </c>
      <c r="H722">
        <v>22</v>
      </c>
      <c r="I722" s="128">
        <v>36.300727187426695</v>
      </c>
      <c r="J722">
        <v>1421</v>
      </c>
    </row>
    <row r="723" spans="1:10" x14ac:dyDescent="0.2">
      <c r="A723" s="132">
        <v>40967</v>
      </c>
      <c r="B723" s="129">
        <v>2559</v>
      </c>
      <c r="C723" s="129">
        <v>665.34</v>
      </c>
      <c r="D723" s="131">
        <v>976.8</v>
      </c>
      <c r="E723" s="130">
        <v>376</v>
      </c>
      <c r="F723" s="130">
        <v>116.94999999999993</v>
      </c>
      <c r="G723">
        <v>1238</v>
      </c>
      <c r="H723">
        <v>22</v>
      </c>
      <c r="I723" s="128">
        <v>36.097504082108699</v>
      </c>
      <c r="J723">
        <v>1429</v>
      </c>
    </row>
    <row r="724" spans="1:10" x14ac:dyDescent="0.2">
      <c r="A724" s="132">
        <v>40968</v>
      </c>
      <c r="B724" s="129">
        <v>4532</v>
      </c>
      <c r="C724" s="129">
        <v>1178.32</v>
      </c>
      <c r="D724" s="131">
        <v>976.34</v>
      </c>
      <c r="E724" s="130">
        <v>375</v>
      </c>
      <c r="F724" s="130">
        <v>116.94999999999999</v>
      </c>
      <c r="G724">
        <v>1238</v>
      </c>
      <c r="H724">
        <v>22</v>
      </c>
      <c r="I724" s="128">
        <v>36.021880819366849</v>
      </c>
      <c r="J724">
        <v>1432</v>
      </c>
    </row>
    <row r="725" spans="1:10" x14ac:dyDescent="0.2">
      <c r="A725" s="132">
        <v>40969</v>
      </c>
      <c r="B725" s="129">
        <v>3224</v>
      </c>
      <c r="C725" s="129">
        <v>838.24</v>
      </c>
      <c r="D725" s="131">
        <v>975.43</v>
      </c>
      <c r="E725" s="130">
        <v>374</v>
      </c>
      <c r="F725" s="130">
        <v>117.00000000000006</v>
      </c>
      <c r="G725">
        <v>1238</v>
      </c>
      <c r="H725">
        <v>22</v>
      </c>
      <c r="I725" s="128">
        <v>35.921541318477253</v>
      </c>
      <c r="J725">
        <v>1436</v>
      </c>
    </row>
    <row r="726" spans="1:10" x14ac:dyDescent="0.2">
      <c r="A726" s="132">
        <v>40970</v>
      </c>
      <c r="B726" s="129">
        <v>2630</v>
      </c>
      <c r="C726" s="129">
        <v>683.80000000000007</v>
      </c>
      <c r="D726" s="131">
        <v>974.07</v>
      </c>
      <c r="E726" s="130">
        <v>375</v>
      </c>
      <c r="F726" s="130">
        <v>118.60000000000002</v>
      </c>
      <c r="G726">
        <v>1238</v>
      </c>
      <c r="H726">
        <v>22</v>
      </c>
      <c r="I726" s="128">
        <v>36.224250936329589</v>
      </c>
      <c r="J726">
        <v>1424</v>
      </c>
    </row>
    <row r="727" spans="1:10" x14ac:dyDescent="0.2">
      <c r="A727" s="132">
        <v>40971</v>
      </c>
      <c r="B727" s="129">
        <v>2721</v>
      </c>
      <c r="C727" s="129">
        <v>707.46</v>
      </c>
      <c r="D727" s="131">
        <v>972.74</v>
      </c>
      <c r="E727" s="130">
        <v>373</v>
      </c>
      <c r="F727" s="130">
        <v>118.84000000000003</v>
      </c>
      <c r="G727">
        <v>1238</v>
      </c>
      <c r="H727">
        <v>22</v>
      </c>
      <c r="I727" s="128">
        <v>36.047053342650827</v>
      </c>
      <c r="J727">
        <v>1431</v>
      </c>
    </row>
    <row r="728" spans="1:10" x14ac:dyDescent="0.2">
      <c r="A728" s="132">
        <v>40972</v>
      </c>
      <c r="B728" s="129">
        <v>2438</v>
      </c>
      <c r="C728" s="129">
        <v>633.88</v>
      </c>
      <c r="D728" s="131">
        <v>971.26</v>
      </c>
      <c r="E728" s="130">
        <v>372</v>
      </c>
      <c r="F728" s="130">
        <v>118.22000000000003</v>
      </c>
      <c r="G728">
        <v>1238</v>
      </c>
      <c r="H728">
        <v>22</v>
      </c>
      <c r="I728" s="128">
        <v>35.871580899397308</v>
      </c>
      <c r="J728">
        <v>1438</v>
      </c>
    </row>
    <row r="729" spans="1:10" x14ac:dyDescent="0.2">
      <c r="A729" s="132">
        <v>40973</v>
      </c>
      <c r="B729" s="129">
        <v>2668</v>
      </c>
      <c r="C729" s="129">
        <v>693.68000000000006</v>
      </c>
      <c r="D729" s="131">
        <v>969.87</v>
      </c>
      <c r="E729" s="130">
        <v>370</v>
      </c>
      <c r="F729" s="130">
        <v>117.51999999999998</v>
      </c>
      <c r="G729">
        <v>1238</v>
      </c>
      <c r="H729">
        <v>22</v>
      </c>
      <c r="I729" s="128">
        <v>35.69780853517878</v>
      </c>
      <c r="J729">
        <v>1445</v>
      </c>
    </row>
    <row r="730" spans="1:10" x14ac:dyDescent="0.2">
      <c r="A730" s="132">
        <v>40974</v>
      </c>
      <c r="B730" s="129">
        <v>2442</v>
      </c>
      <c r="C730" s="129">
        <v>634.92000000000007</v>
      </c>
      <c r="D730" s="131">
        <v>968.33</v>
      </c>
      <c r="E730" s="130">
        <v>368</v>
      </c>
      <c r="F730" s="130">
        <v>117.12</v>
      </c>
      <c r="G730">
        <v>1238</v>
      </c>
      <c r="H730">
        <v>22</v>
      </c>
      <c r="I730" s="128">
        <v>35.403797757950123</v>
      </c>
      <c r="J730">
        <v>1457</v>
      </c>
    </row>
    <row r="731" spans="1:10" x14ac:dyDescent="0.2">
      <c r="A731" s="132">
        <v>40975</v>
      </c>
      <c r="B731" s="129">
        <v>2137</v>
      </c>
      <c r="C731" s="129">
        <v>555.62</v>
      </c>
      <c r="D731" s="131">
        <v>966.64</v>
      </c>
      <c r="E731" s="130">
        <v>367</v>
      </c>
      <c r="F731" s="130">
        <v>116.70999999999998</v>
      </c>
      <c r="G731">
        <v>1238</v>
      </c>
      <c r="H731">
        <v>22</v>
      </c>
      <c r="I731" s="128">
        <v>35.331050228310502</v>
      </c>
      <c r="J731">
        <v>1460</v>
      </c>
    </row>
    <row r="732" spans="1:10" x14ac:dyDescent="0.2">
      <c r="A732" s="132">
        <v>40976</v>
      </c>
      <c r="B732" s="129">
        <v>2231</v>
      </c>
      <c r="C732" s="129">
        <v>580.06000000000006</v>
      </c>
      <c r="D732" s="131">
        <v>964.96</v>
      </c>
      <c r="E732" s="130">
        <v>366</v>
      </c>
      <c r="F732" s="130">
        <v>116.25</v>
      </c>
      <c r="G732">
        <v>1238</v>
      </c>
      <c r="H732">
        <v>22</v>
      </c>
      <c r="I732" s="128">
        <v>34.900766801984666</v>
      </c>
      <c r="J732">
        <v>1478</v>
      </c>
    </row>
    <row r="733" spans="1:10" x14ac:dyDescent="0.2">
      <c r="A733" s="132">
        <v>40977</v>
      </c>
      <c r="B733" s="129">
        <v>2456</v>
      </c>
      <c r="C733" s="129">
        <v>638.56000000000006</v>
      </c>
      <c r="D733" s="131">
        <v>963.38</v>
      </c>
      <c r="E733" s="130">
        <v>364</v>
      </c>
      <c r="F733" s="130">
        <v>117.04000000000002</v>
      </c>
      <c r="G733">
        <v>1238</v>
      </c>
      <c r="H733">
        <v>22</v>
      </c>
      <c r="I733" s="128">
        <v>34.900766801984666</v>
      </c>
      <c r="J733">
        <v>1478</v>
      </c>
    </row>
    <row r="734" spans="1:10" x14ac:dyDescent="0.2">
      <c r="A734" s="132">
        <v>40978</v>
      </c>
      <c r="B734" s="129">
        <v>3070</v>
      </c>
      <c r="C734" s="129">
        <v>798.2</v>
      </c>
      <c r="D734" s="131">
        <v>962.11</v>
      </c>
      <c r="E734" s="130">
        <v>363</v>
      </c>
      <c r="F734" s="130">
        <v>120.04999999999995</v>
      </c>
      <c r="G734">
        <v>1238</v>
      </c>
      <c r="H734">
        <v>22</v>
      </c>
      <c r="I734" s="128">
        <v>35.090702947845806</v>
      </c>
      <c r="J734">
        <v>1470</v>
      </c>
    </row>
    <row r="735" spans="1:10" x14ac:dyDescent="0.2">
      <c r="A735" s="132">
        <v>40979</v>
      </c>
      <c r="B735" s="129">
        <v>3276</v>
      </c>
      <c r="C735" s="129">
        <v>851.76</v>
      </c>
      <c r="D735" s="131">
        <v>960.95</v>
      </c>
      <c r="E735" s="130">
        <v>361</v>
      </c>
      <c r="F735" s="130">
        <v>121.94999999999993</v>
      </c>
      <c r="G735">
        <v>1238</v>
      </c>
      <c r="H735">
        <v>22</v>
      </c>
      <c r="I735" s="128">
        <v>35.234517304189431</v>
      </c>
      <c r="J735">
        <v>1464</v>
      </c>
    </row>
    <row r="736" spans="1:10" x14ac:dyDescent="0.2">
      <c r="A736" s="132">
        <v>40980</v>
      </c>
      <c r="B736" s="129">
        <v>3369</v>
      </c>
      <c r="C736" s="129">
        <v>875.94</v>
      </c>
      <c r="D736" s="131">
        <v>959.82</v>
      </c>
      <c r="E736" s="130">
        <v>360</v>
      </c>
      <c r="F736" s="130">
        <v>121.97999999999996</v>
      </c>
      <c r="G736">
        <v>1238</v>
      </c>
      <c r="H736">
        <v>22</v>
      </c>
      <c r="I736" s="128">
        <v>35.138510445049953</v>
      </c>
      <c r="J736">
        <v>1468</v>
      </c>
    </row>
    <row r="737" spans="1:10" x14ac:dyDescent="0.2">
      <c r="A737" s="132">
        <v>40981</v>
      </c>
      <c r="B737" s="129">
        <v>3383</v>
      </c>
      <c r="C737" s="129">
        <v>879.58</v>
      </c>
      <c r="D737" s="131">
        <v>958.68</v>
      </c>
      <c r="E737" s="130">
        <v>359</v>
      </c>
      <c r="F737" s="130">
        <v>121.14000000000004</v>
      </c>
      <c r="G737">
        <v>1238</v>
      </c>
      <c r="H737">
        <v>22</v>
      </c>
      <c r="I737" s="128">
        <v>35.066847949240881</v>
      </c>
      <c r="J737">
        <v>1471</v>
      </c>
    </row>
    <row r="738" spans="1:10" x14ac:dyDescent="0.2">
      <c r="A738" s="132">
        <v>40982</v>
      </c>
      <c r="B738" s="129">
        <v>3511</v>
      </c>
      <c r="C738" s="129">
        <v>912.86</v>
      </c>
      <c r="D738" s="131">
        <v>957.58</v>
      </c>
      <c r="E738" s="130">
        <v>357</v>
      </c>
      <c r="F738" s="130">
        <v>121.21999999999997</v>
      </c>
      <c r="G738">
        <v>1238</v>
      </c>
      <c r="H738">
        <v>22</v>
      </c>
      <c r="I738" s="128">
        <v>34.924396298803877</v>
      </c>
      <c r="J738">
        <v>1477</v>
      </c>
    </row>
    <row r="739" spans="1:10" x14ac:dyDescent="0.2">
      <c r="A739" s="132">
        <v>40983</v>
      </c>
      <c r="B739" s="129">
        <v>7163</v>
      </c>
      <c r="C739" s="129">
        <v>1862.38</v>
      </c>
      <c r="D739" s="131">
        <v>958.55</v>
      </c>
      <c r="E739" s="130">
        <v>356</v>
      </c>
      <c r="F739" s="130">
        <v>121.31</v>
      </c>
      <c r="G739">
        <v>1238</v>
      </c>
      <c r="H739">
        <v>22</v>
      </c>
      <c r="I739" s="128">
        <v>34.877169258507998</v>
      </c>
      <c r="J739">
        <v>1479</v>
      </c>
    </row>
    <row r="740" spans="1:10" x14ac:dyDescent="0.2">
      <c r="A740" s="132">
        <v>40984</v>
      </c>
      <c r="B740" s="129">
        <v>8870</v>
      </c>
      <c r="C740" s="129">
        <v>2306.2000000000003</v>
      </c>
      <c r="D740" s="131">
        <v>960.16</v>
      </c>
      <c r="E740" s="130">
        <v>358</v>
      </c>
      <c r="F740" s="130">
        <v>121.02000000000004</v>
      </c>
      <c r="G740">
        <v>1238</v>
      </c>
      <c r="H740">
        <v>22</v>
      </c>
      <c r="I740" s="128">
        <v>34.995477159656268</v>
      </c>
      <c r="J740">
        <v>1474</v>
      </c>
    </row>
    <row r="741" spans="1:10" x14ac:dyDescent="0.2">
      <c r="A741" s="132">
        <v>40985</v>
      </c>
      <c r="B741" s="129">
        <v>6918</v>
      </c>
      <c r="C741" s="129">
        <v>1798.68</v>
      </c>
      <c r="D741" s="131">
        <v>960.79</v>
      </c>
      <c r="E741" s="130">
        <v>360</v>
      </c>
      <c r="F741" s="130">
        <v>118.88934827120164</v>
      </c>
      <c r="G741">
        <v>1238</v>
      </c>
      <c r="H741">
        <v>22</v>
      </c>
      <c r="I741" s="128">
        <v>34.877169258507998</v>
      </c>
      <c r="J741">
        <v>1479</v>
      </c>
    </row>
    <row r="742" spans="1:10" x14ac:dyDescent="0.2">
      <c r="A742" s="132">
        <v>40986</v>
      </c>
      <c r="B742" s="129">
        <v>5838</v>
      </c>
      <c r="C742" s="129">
        <v>1517.88</v>
      </c>
      <c r="D742" s="131">
        <v>960.84</v>
      </c>
      <c r="E742" s="130">
        <v>360</v>
      </c>
      <c r="F742" s="130">
        <v>117.79261005449257</v>
      </c>
      <c r="G742">
        <v>1238</v>
      </c>
      <c r="H742">
        <v>22</v>
      </c>
      <c r="I742" s="128">
        <v>34.736251402918072</v>
      </c>
      <c r="J742">
        <v>1485</v>
      </c>
    </row>
    <row r="743" spans="1:10" x14ac:dyDescent="0.2">
      <c r="A743" s="132">
        <v>40987</v>
      </c>
      <c r="B743" s="129">
        <v>4837</v>
      </c>
      <c r="C743" s="129">
        <v>1257.6200000000001</v>
      </c>
      <c r="D743" s="131">
        <v>960.41</v>
      </c>
      <c r="E743" s="130">
        <v>360</v>
      </c>
      <c r="F743" s="130">
        <v>118.04856750355549</v>
      </c>
      <c r="G743">
        <v>1238</v>
      </c>
      <c r="H743">
        <v>22</v>
      </c>
      <c r="I743" s="128">
        <v>34.736251402918072</v>
      </c>
      <c r="J743">
        <v>1485</v>
      </c>
    </row>
    <row r="744" spans="1:10" x14ac:dyDescent="0.2">
      <c r="A744" s="132">
        <v>40988</v>
      </c>
      <c r="B744" s="129">
        <v>4821</v>
      </c>
      <c r="C744" s="129">
        <v>1253.46</v>
      </c>
      <c r="D744" s="131">
        <v>959.99</v>
      </c>
      <c r="E744" s="130">
        <v>360</v>
      </c>
      <c r="F744" s="130">
        <v>119.54820855272976</v>
      </c>
      <c r="G744">
        <v>1238</v>
      </c>
      <c r="H744">
        <v>22</v>
      </c>
      <c r="I744" s="128">
        <v>35.019235121068114</v>
      </c>
      <c r="J744">
        <v>1473</v>
      </c>
    </row>
    <row r="745" spans="1:10" x14ac:dyDescent="0.2">
      <c r="A745" s="132">
        <v>40989</v>
      </c>
      <c r="B745" s="129">
        <v>3786</v>
      </c>
      <c r="C745" s="129">
        <v>984.36</v>
      </c>
      <c r="D745" s="131">
        <v>959.05</v>
      </c>
      <c r="E745" s="130">
        <v>359</v>
      </c>
      <c r="F745" s="130">
        <v>121.04390783388044</v>
      </c>
      <c r="G745">
        <v>1238</v>
      </c>
      <c r="H745">
        <v>22</v>
      </c>
      <c r="I745" s="128">
        <v>35.066847949240881</v>
      </c>
      <c r="J745">
        <v>1471</v>
      </c>
    </row>
    <row r="746" spans="1:10" x14ac:dyDescent="0.2">
      <c r="A746" s="132">
        <v>40990</v>
      </c>
      <c r="B746" s="129">
        <v>3980</v>
      </c>
      <c r="C746" s="129">
        <v>1034.8</v>
      </c>
      <c r="D746" s="131">
        <v>958.22</v>
      </c>
      <c r="E746" s="130">
        <v>359</v>
      </c>
      <c r="F746" s="130">
        <v>121.8117084526404</v>
      </c>
      <c r="G746">
        <v>1234</v>
      </c>
      <c r="H746">
        <v>22</v>
      </c>
      <c r="I746" s="128">
        <v>35.168718650250803</v>
      </c>
      <c r="J746">
        <v>1462</v>
      </c>
    </row>
    <row r="747" spans="1:10" x14ac:dyDescent="0.2">
      <c r="A747" s="132">
        <v>40991</v>
      </c>
      <c r="B747" s="129">
        <v>3472</v>
      </c>
      <c r="C747" s="129">
        <v>902.72</v>
      </c>
      <c r="D747" s="131">
        <v>957.13</v>
      </c>
      <c r="E747" s="130">
        <v>357</v>
      </c>
      <c r="F747" s="130">
        <v>123.16491643298508</v>
      </c>
      <c r="G747">
        <v>1238</v>
      </c>
      <c r="H747">
        <v>22</v>
      </c>
      <c r="I747" s="128">
        <v>35.043025362318836</v>
      </c>
      <c r="J747">
        <v>1472</v>
      </c>
    </row>
    <row r="748" spans="1:10" x14ac:dyDescent="0.2">
      <c r="A748" s="132">
        <v>40992</v>
      </c>
      <c r="B748" s="129">
        <v>2386</v>
      </c>
      <c r="C748" s="129">
        <v>620.36</v>
      </c>
      <c r="D748" s="131">
        <v>955.5</v>
      </c>
      <c r="E748" s="130">
        <v>355</v>
      </c>
      <c r="F748" s="130">
        <v>125.27501298361295</v>
      </c>
      <c r="G748">
        <v>1238</v>
      </c>
      <c r="H748">
        <v>22</v>
      </c>
      <c r="I748" s="128">
        <v>35.138510445049953</v>
      </c>
      <c r="J748">
        <v>1468</v>
      </c>
    </row>
    <row r="749" spans="1:10" x14ac:dyDescent="0.2">
      <c r="A749" s="132">
        <v>40993</v>
      </c>
      <c r="B749" s="129">
        <v>3331</v>
      </c>
      <c r="C749" s="129">
        <v>866.06000000000006</v>
      </c>
      <c r="D749" s="131">
        <v>954.34</v>
      </c>
      <c r="E749" s="130">
        <v>354</v>
      </c>
      <c r="F749" s="130">
        <v>126.06213173425255</v>
      </c>
      <c r="G749">
        <v>1238</v>
      </c>
      <c r="H749">
        <v>22</v>
      </c>
      <c r="I749" s="128">
        <v>35.066847949240881</v>
      </c>
      <c r="J749">
        <v>1471</v>
      </c>
    </row>
    <row r="750" spans="1:10" x14ac:dyDescent="0.2">
      <c r="A750" s="132">
        <v>40994</v>
      </c>
      <c r="B750" s="129">
        <v>2530</v>
      </c>
      <c r="C750" s="129">
        <v>657.80000000000007</v>
      </c>
      <c r="D750" s="131">
        <v>952.77</v>
      </c>
      <c r="E750" s="130">
        <v>354</v>
      </c>
      <c r="F750" s="130">
        <v>125.79519498851687</v>
      </c>
      <c r="G750">
        <v>1238</v>
      </c>
      <c r="H750">
        <v>22</v>
      </c>
      <c r="I750" s="128">
        <v>35.066847949240881</v>
      </c>
      <c r="J750">
        <v>1471</v>
      </c>
    </row>
    <row r="751" spans="1:10" x14ac:dyDescent="0.2">
      <c r="A751" s="132">
        <v>40995</v>
      </c>
      <c r="B751" s="129">
        <v>2776</v>
      </c>
      <c r="C751" s="129">
        <v>721.76</v>
      </c>
      <c r="D751" s="131">
        <v>951.29</v>
      </c>
      <c r="E751" s="130">
        <v>352</v>
      </c>
      <c r="F751" s="130">
        <v>125.23735033062098</v>
      </c>
      <c r="G751">
        <v>1238</v>
      </c>
      <c r="H751">
        <v>22</v>
      </c>
      <c r="I751" s="128">
        <v>34.948057813911468</v>
      </c>
      <c r="J751">
        <v>1476</v>
      </c>
    </row>
    <row r="752" spans="1:10" x14ac:dyDescent="0.2">
      <c r="A752" s="132">
        <v>40996</v>
      </c>
      <c r="B752" s="129">
        <v>3394</v>
      </c>
      <c r="C752" s="129">
        <v>882.44</v>
      </c>
      <c r="D752" s="131">
        <v>950.1</v>
      </c>
      <c r="E752" s="130">
        <v>350</v>
      </c>
      <c r="F752" s="130">
        <v>124.66578234062308</v>
      </c>
      <c r="G752">
        <v>1236</v>
      </c>
      <c r="H752">
        <v>22</v>
      </c>
      <c r="I752" s="128">
        <v>34.680134680134678</v>
      </c>
      <c r="J752">
        <v>1485</v>
      </c>
    </row>
    <row r="753" spans="1:10" x14ac:dyDescent="0.2">
      <c r="A753" s="132">
        <v>40997</v>
      </c>
      <c r="B753" s="129">
        <v>5273</v>
      </c>
      <c r="C753" s="129">
        <v>1370.98</v>
      </c>
      <c r="D753" s="131">
        <v>949.86</v>
      </c>
      <c r="E753" s="130">
        <v>349</v>
      </c>
      <c r="F753" s="130">
        <v>124.43430338695282</v>
      </c>
      <c r="G753">
        <v>1238</v>
      </c>
      <c r="H753">
        <v>22</v>
      </c>
      <c r="I753" s="128">
        <v>34.642937094246697</v>
      </c>
      <c r="J753">
        <v>1489</v>
      </c>
    </row>
    <row r="754" spans="1:10" x14ac:dyDescent="0.2">
      <c r="A754" s="132">
        <v>40998</v>
      </c>
      <c r="B754" s="129">
        <v>14535</v>
      </c>
      <c r="C754" s="129">
        <v>3779.1</v>
      </c>
      <c r="D754" s="131">
        <v>954.4</v>
      </c>
      <c r="E754" s="130">
        <v>349</v>
      </c>
      <c r="F754" s="130">
        <v>124.36491783642663</v>
      </c>
      <c r="G754">
        <v>1237</v>
      </c>
      <c r="H754">
        <v>22</v>
      </c>
      <c r="I754" s="128">
        <v>34.638216845878141</v>
      </c>
      <c r="J754">
        <v>1488</v>
      </c>
    </row>
    <row r="755" spans="1:10" x14ac:dyDescent="0.2">
      <c r="A755" s="132">
        <v>40999</v>
      </c>
      <c r="B755" s="129">
        <v>11339</v>
      </c>
      <c r="C755" s="129">
        <v>2948.1400000000003</v>
      </c>
      <c r="D755" s="131">
        <v>957.25</v>
      </c>
      <c r="E755" s="130">
        <v>353</v>
      </c>
      <c r="F755" s="130">
        <v>121.54531407880268</v>
      </c>
      <c r="G755">
        <v>1238</v>
      </c>
      <c r="H755">
        <v>22</v>
      </c>
      <c r="I755" s="128">
        <v>34.666218637992834</v>
      </c>
      <c r="J755">
        <v>1488</v>
      </c>
    </row>
    <row r="756" spans="1:10" x14ac:dyDescent="0.2">
      <c r="A756" s="132">
        <v>41000</v>
      </c>
      <c r="B756" s="129">
        <v>8374</v>
      </c>
      <c r="C756" s="129">
        <v>2177.2400000000002</v>
      </c>
      <c r="D756" s="131">
        <v>958.6</v>
      </c>
      <c r="E756" s="130">
        <v>357</v>
      </c>
      <c r="F756" s="130">
        <v>119.71468494506803</v>
      </c>
      <c r="G756">
        <v>1238</v>
      </c>
      <c r="H756">
        <v>22</v>
      </c>
      <c r="I756" s="128">
        <v>34.830069772676119</v>
      </c>
      <c r="J756">
        <v>1481</v>
      </c>
    </row>
    <row r="757" spans="1:10" x14ac:dyDescent="0.2">
      <c r="A757" s="132">
        <v>41001</v>
      </c>
      <c r="B757" s="129">
        <v>6879</v>
      </c>
      <c r="C757" s="129">
        <v>1788.54</v>
      </c>
      <c r="D757" s="131">
        <v>959.19</v>
      </c>
      <c r="E757" s="130">
        <v>358</v>
      </c>
      <c r="F757" s="130">
        <v>118.57286686722</v>
      </c>
      <c r="G757">
        <v>1238</v>
      </c>
      <c r="H757">
        <v>22</v>
      </c>
      <c r="I757" s="128">
        <v>34.759658580413294</v>
      </c>
      <c r="J757">
        <v>1484</v>
      </c>
    </row>
    <row r="758" spans="1:10" x14ac:dyDescent="0.2">
      <c r="A758" s="132">
        <v>41002</v>
      </c>
      <c r="B758" s="129">
        <v>6276</v>
      </c>
      <c r="C758" s="129">
        <v>1631.76</v>
      </c>
      <c r="D758" s="131">
        <v>959.46</v>
      </c>
      <c r="E758" s="130">
        <v>358</v>
      </c>
      <c r="F758" s="130">
        <v>116.99565241168614</v>
      </c>
      <c r="G758">
        <v>1235</v>
      </c>
      <c r="H758">
        <v>22</v>
      </c>
      <c r="I758" s="128">
        <v>34.698808721060914</v>
      </c>
      <c r="J758">
        <v>1483</v>
      </c>
    </row>
    <row r="759" spans="1:10" x14ac:dyDescent="0.2">
      <c r="A759" s="132">
        <v>41003</v>
      </c>
      <c r="B759" s="129">
        <v>5459</v>
      </c>
      <c r="C759" s="129">
        <v>1419.3400000000001</v>
      </c>
      <c r="D759" s="131">
        <v>959.32</v>
      </c>
      <c r="E759" s="130">
        <v>358</v>
      </c>
      <c r="F759" s="130">
        <v>118.34173526486427</v>
      </c>
      <c r="G759">
        <v>1238</v>
      </c>
      <c r="H759">
        <v>22</v>
      </c>
      <c r="I759" s="128">
        <v>34.619686800894854</v>
      </c>
      <c r="J759">
        <v>1490</v>
      </c>
    </row>
    <row r="760" spans="1:10" x14ac:dyDescent="0.2">
      <c r="A760" s="132">
        <v>41004</v>
      </c>
      <c r="B760" s="129">
        <v>4936</v>
      </c>
      <c r="C760" s="129">
        <v>1283.3600000000001</v>
      </c>
      <c r="D760" s="131">
        <v>958.92</v>
      </c>
      <c r="E760" s="130">
        <v>358</v>
      </c>
      <c r="F760" s="130">
        <v>117.9854147877478</v>
      </c>
      <c r="G760">
        <v>1238</v>
      </c>
      <c r="H760">
        <v>22</v>
      </c>
      <c r="I760" s="128">
        <v>34.619686800894854</v>
      </c>
      <c r="J760">
        <v>1490</v>
      </c>
    </row>
    <row r="761" spans="1:10" x14ac:dyDescent="0.2">
      <c r="A761" s="132">
        <v>41005</v>
      </c>
      <c r="B761" s="129">
        <v>4343</v>
      </c>
      <c r="C761" s="129">
        <v>1129.18</v>
      </c>
      <c r="D761" s="131">
        <v>958.24</v>
      </c>
      <c r="E761" s="130">
        <v>359</v>
      </c>
      <c r="F761" s="130">
        <v>118.55780202087192</v>
      </c>
      <c r="G761">
        <v>1238</v>
      </c>
      <c r="H761">
        <v>22</v>
      </c>
      <c r="I761" s="128">
        <v>34.830069772676119</v>
      </c>
      <c r="J761">
        <v>1481</v>
      </c>
    </row>
    <row r="762" spans="1:10" x14ac:dyDescent="0.2">
      <c r="A762" s="132">
        <v>41006</v>
      </c>
      <c r="B762" s="129">
        <v>4007</v>
      </c>
      <c r="C762" s="129">
        <v>1041.82</v>
      </c>
      <c r="D762" s="131">
        <v>957.53</v>
      </c>
      <c r="E762" s="130">
        <v>358</v>
      </c>
      <c r="F762" s="130">
        <v>118.65386375712956</v>
      </c>
      <c r="G762">
        <v>1238</v>
      </c>
      <c r="H762">
        <v>22</v>
      </c>
      <c r="I762" s="128">
        <v>34.759658580413294</v>
      </c>
      <c r="J762">
        <v>1484</v>
      </c>
    </row>
    <row r="763" spans="1:10" x14ac:dyDescent="0.2">
      <c r="A763" s="132">
        <v>41007</v>
      </c>
      <c r="B763" s="129">
        <v>3729</v>
      </c>
      <c r="C763" s="129">
        <v>969.54000000000008</v>
      </c>
      <c r="D763" s="131">
        <v>956.52</v>
      </c>
      <c r="E763" s="130">
        <v>358</v>
      </c>
      <c r="F763" s="130">
        <v>117.95638431120534</v>
      </c>
      <c r="G763">
        <v>1238</v>
      </c>
      <c r="H763">
        <v>22</v>
      </c>
      <c r="I763" s="128">
        <v>34.619686800894854</v>
      </c>
      <c r="J763">
        <v>1490</v>
      </c>
    </row>
    <row r="764" spans="1:10" x14ac:dyDescent="0.2">
      <c r="A764" s="132">
        <v>41008</v>
      </c>
      <c r="B764" s="129">
        <v>3552</v>
      </c>
      <c r="C764" s="129">
        <v>923.52</v>
      </c>
      <c r="D764" s="131">
        <v>955.41</v>
      </c>
      <c r="E764" s="130">
        <v>357</v>
      </c>
      <c r="F764" s="130">
        <v>118.38615043885574</v>
      </c>
      <c r="G764">
        <v>1238</v>
      </c>
      <c r="H764">
        <v>22</v>
      </c>
      <c r="I764" s="128">
        <v>34.550122795266802</v>
      </c>
      <c r="J764">
        <v>1493</v>
      </c>
    </row>
    <row r="765" spans="1:10" x14ac:dyDescent="0.2">
      <c r="A765" s="132">
        <v>41009</v>
      </c>
      <c r="B765" s="129">
        <v>3622</v>
      </c>
      <c r="C765" s="129">
        <v>941.72</v>
      </c>
      <c r="D765" s="131">
        <v>954.32</v>
      </c>
      <c r="E765" s="130">
        <v>354</v>
      </c>
      <c r="F765" s="130">
        <v>119.1576517978516</v>
      </c>
      <c r="G765">
        <v>1238</v>
      </c>
      <c r="H765">
        <v>22</v>
      </c>
      <c r="I765" s="128">
        <v>34.503901895206248</v>
      </c>
      <c r="J765">
        <v>1495</v>
      </c>
    </row>
    <row r="766" spans="1:10" x14ac:dyDescent="0.2">
      <c r="A766" s="132">
        <v>41010</v>
      </c>
      <c r="B766" s="129">
        <v>4005</v>
      </c>
      <c r="C766" s="129">
        <v>1041.3</v>
      </c>
      <c r="D766" s="131">
        <v>953.41</v>
      </c>
      <c r="E766" s="130">
        <v>355</v>
      </c>
      <c r="F766" s="130">
        <v>117.46527845731379</v>
      </c>
      <c r="G766">
        <v>1238</v>
      </c>
      <c r="H766">
        <v>22</v>
      </c>
      <c r="I766" s="128">
        <v>34.251881363435146</v>
      </c>
      <c r="J766">
        <v>1506</v>
      </c>
    </row>
    <row r="767" spans="1:10" x14ac:dyDescent="0.2">
      <c r="A767" s="132">
        <v>41011</v>
      </c>
      <c r="B767" s="129">
        <v>4048</v>
      </c>
      <c r="C767" s="129">
        <v>1052.48</v>
      </c>
      <c r="D767" s="131">
        <v>952.52</v>
      </c>
      <c r="E767" s="130">
        <v>353</v>
      </c>
      <c r="F767" s="130">
        <v>118.14994641904343</v>
      </c>
      <c r="G767">
        <v>1237</v>
      </c>
      <c r="H767">
        <v>22</v>
      </c>
      <c r="I767" s="128">
        <v>34.292526058993126</v>
      </c>
      <c r="J767">
        <v>1503</v>
      </c>
    </row>
    <row r="768" spans="1:10" x14ac:dyDescent="0.2">
      <c r="A768" s="132">
        <v>41012</v>
      </c>
      <c r="B768" s="129">
        <v>3830</v>
      </c>
      <c r="C768" s="129">
        <v>995.80000000000007</v>
      </c>
      <c r="D768" s="131">
        <v>951.52</v>
      </c>
      <c r="E768" s="130">
        <v>351</v>
      </c>
      <c r="F768" s="130">
        <v>117.56985031043587</v>
      </c>
      <c r="G768">
        <v>1238</v>
      </c>
      <c r="H768">
        <v>22</v>
      </c>
      <c r="I768" s="128">
        <v>34.161147902869757</v>
      </c>
      <c r="J768">
        <v>1510</v>
      </c>
    </row>
    <row r="769" spans="1:10" x14ac:dyDescent="0.2">
      <c r="A769" s="132">
        <v>41013</v>
      </c>
      <c r="B769" s="129">
        <v>3732</v>
      </c>
      <c r="C769" s="129">
        <v>970.32</v>
      </c>
      <c r="D769" s="131">
        <v>950.45</v>
      </c>
      <c r="E769" s="130">
        <v>352</v>
      </c>
      <c r="F769" s="130">
        <v>117.30545839360929</v>
      </c>
      <c r="G769">
        <v>1236</v>
      </c>
      <c r="H769">
        <v>22</v>
      </c>
      <c r="I769" s="128">
        <v>34.060846560846564</v>
      </c>
      <c r="J769">
        <v>1512</v>
      </c>
    </row>
    <row r="770" spans="1:10" x14ac:dyDescent="0.2">
      <c r="A770" s="132">
        <v>41014</v>
      </c>
      <c r="B770" s="129">
        <v>3589</v>
      </c>
      <c r="C770" s="129">
        <v>933.14</v>
      </c>
      <c r="D770" s="131">
        <v>949.26</v>
      </c>
      <c r="E770" s="130">
        <v>350</v>
      </c>
      <c r="F770" s="130">
        <v>116.47913117484649</v>
      </c>
      <c r="G770">
        <v>1238</v>
      </c>
      <c r="H770">
        <v>22</v>
      </c>
      <c r="I770" s="128">
        <v>33.758726003490402</v>
      </c>
      <c r="J770">
        <v>1528</v>
      </c>
    </row>
    <row r="771" spans="1:10" x14ac:dyDescent="0.2">
      <c r="A771" s="132">
        <v>41015</v>
      </c>
      <c r="B771" s="129">
        <v>5122</v>
      </c>
      <c r="C771" s="129">
        <v>1331.72</v>
      </c>
      <c r="D771" s="131">
        <v>948.86</v>
      </c>
      <c r="E771" s="130">
        <v>349</v>
      </c>
      <c r="F771" s="130">
        <v>116.07388390929663</v>
      </c>
      <c r="G771">
        <v>1238</v>
      </c>
      <c r="H771">
        <v>22</v>
      </c>
      <c r="I771" s="128">
        <v>33.692575658610927</v>
      </c>
      <c r="J771">
        <v>1531</v>
      </c>
    </row>
    <row r="772" spans="1:10" x14ac:dyDescent="0.2">
      <c r="A772" s="132">
        <v>41016</v>
      </c>
      <c r="B772" s="129">
        <v>5503</v>
      </c>
      <c r="C772" s="129">
        <v>1430.78</v>
      </c>
      <c r="D772" s="131">
        <v>948.65</v>
      </c>
      <c r="E772" s="130">
        <v>349</v>
      </c>
      <c r="F772" s="130">
        <v>114.31193179391408</v>
      </c>
      <c r="G772">
        <v>1238</v>
      </c>
      <c r="H772">
        <v>22</v>
      </c>
      <c r="I772" s="128">
        <v>33.670583115752827</v>
      </c>
      <c r="J772">
        <v>1532</v>
      </c>
    </row>
    <row r="773" spans="1:10" x14ac:dyDescent="0.2">
      <c r="A773" s="132">
        <v>41017</v>
      </c>
      <c r="B773" s="129">
        <v>5502</v>
      </c>
      <c r="C773" s="129">
        <v>1430.52</v>
      </c>
      <c r="D773" s="131">
        <v>948.46</v>
      </c>
      <c r="E773" s="130">
        <v>348</v>
      </c>
      <c r="F773" s="130">
        <v>114.26314716068987</v>
      </c>
      <c r="G773">
        <v>1238</v>
      </c>
      <c r="H773">
        <v>22</v>
      </c>
      <c r="I773" s="128">
        <v>33.604777415852332</v>
      </c>
      <c r="J773">
        <v>1535</v>
      </c>
    </row>
    <row r="774" spans="1:10" x14ac:dyDescent="0.2">
      <c r="A774" s="132">
        <v>41018</v>
      </c>
      <c r="B774" s="129">
        <v>5383</v>
      </c>
      <c r="C774" s="129">
        <v>1399.5800000000002</v>
      </c>
      <c r="D774" s="131">
        <v>948.18</v>
      </c>
      <c r="E774" s="130">
        <v>349</v>
      </c>
      <c r="F774" s="130">
        <v>113.25452594588648</v>
      </c>
      <c r="G774">
        <v>1238</v>
      </c>
      <c r="H774">
        <v>22</v>
      </c>
      <c r="I774" s="128">
        <v>33.495670995670999</v>
      </c>
      <c r="J774">
        <v>1540</v>
      </c>
    </row>
    <row r="775" spans="1:10" x14ac:dyDescent="0.2">
      <c r="A775" s="132">
        <v>41019</v>
      </c>
      <c r="B775" s="129">
        <v>6901</v>
      </c>
      <c r="C775" s="129">
        <v>1794.26</v>
      </c>
      <c r="D775" s="131">
        <v>948.7</v>
      </c>
      <c r="E775" s="130">
        <v>348</v>
      </c>
      <c r="F775" s="130">
        <v>114.27829162954004</v>
      </c>
      <c r="G775">
        <v>1238</v>
      </c>
      <c r="H775">
        <v>22</v>
      </c>
      <c r="I775" s="128">
        <v>33.604777415852332</v>
      </c>
      <c r="J775">
        <v>1535</v>
      </c>
    </row>
    <row r="776" spans="1:10" x14ac:dyDescent="0.2">
      <c r="A776" s="132">
        <v>41020</v>
      </c>
      <c r="B776" s="129">
        <v>7241</v>
      </c>
      <c r="C776" s="129">
        <v>1882.66</v>
      </c>
      <c r="D776" s="131">
        <v>949.39</v>
      </c>
      <c r="E776" s="130">
        <v>349</v>
      </c>
      <c r="F776" s="130">
        <v>113.02672516386986</v>
      </c>
      <c r="G776">
        <v>1238</v>
      </c>
      <c r="H776">
        <v>22</v>
      </c>
      <c r="I776" s="128">
        <v>33.495670995670999</v>
      </c>
      <c r="J776">
        <v>1540</v>
      </c>
    </row>
    <row r="777" spans="1:10" x14ac:dyDescent="0.2">
      <c r="A777" s="132">
        <v>41021</v>
      </c>
      <c r="B777" s="129">
        <v>7463</v>
      </c>
      <c r="C777" s="129">
        <v>1940.38</v>
      </c>
      <c r="D777" s="131">
        <v>950.22</v>
      </c>
      <c r="E777" s="130">
        <v>349</v>
      </c>
      <c r="F777" s="130">
        <v>115.3669449667612</v>
      </c>
      <c r="G777">
        <v>1238</v>
      </c>
      <c r="H777">
        <v>22</v>
      </c>
      <c r="I777" s="128">
        <v>33.847331583552055</v>
      </c>
      <c r="J777">
        <v>1524</v>
      </c>
    </row>
    <row r="778" spans="1:10" x14ac:dyDescent="0.2">
      <c r="A778" s="132">
        <v>41022</v>
      </c>
      <c r="B778" s="129">
        <v>8582</v>
      </c>
      <c r="C778" s="129">
        <v>2231.3200000000002</v>
      </c>
      <c r="D778" s="131">
        <v>954.63</v>
      </c>
      <c r="E778" s="130">
        <v>350</v>
      </c>
      <c r="F778" s="130">
        <v>115.7286406694538</v>
      </c>
      <c r="G778">
        <v>0</v>
      </c>
      <c r="H778" t="s">
        <v>76</v>
      </c>
      <c r="I778" s="128" t="s">
        <v>76</v>
      </c>
      <c r="J778">
        <v>0</v>
      </c>
    </row>
    <row r="779" spans="1:10" x14ac:dyDescent="0.2">
      <c r="A779" s="132">
        <v>41023</v>
      </c>
      <c r="B779" s="129">
        <v>9458</v>
      </c>
      <c r="C779" s="129">
        <v>2459.08</v>
      </c>
      <c r="D779" s="131">
        <v>959.42</v>
      </c>
      <c r="E779" s="130">
        <v>354</v>
      </c>
      <c r="F779" s="130">
        <v>116.10887242917278</v>
      </c>
      <c r="G779">
        <v>0</v>
      </c>
      <c r="H779" t="s">
        <v>76</v>
      </c>
      <c r="I779" s="128" t="s">
        <v>76</v>
      </c>
      <c r="J779">
        <v>0</v>
      </c>
    </row>
    <row r="780" spans="1:10" x14ac:dyDescent="0.2">
      <c r="A780" s="132">
        <v>41024</v>
      </c>
      <c r="B780" s="129">
        <v>9221</v>
      </c>
      <c r="C780" s="129">
        <v>2397.46</v>
      </c>
      <c r="D780" s="131">
        <v>964.01</v>
      </c>
      <c r="E780" s="130">
        <v>359</v>
      </c>
      <c r="F780" s="130">
        <v>116.11950420798195</v>
      </c>
      <c r="G780">
        <v>0</v>
      </c>
      <c r="H780" t="s">
        <v>76</v>
      </c>
      <c r="I780" s="128" t="s">
        <v>76</v>
      </c>
      <c r="J780">
        <v>0</v>
      </c>
    </row>
    <row r="781" spans="1:10" x14ac:dyDescent="0.2">
      <c r="A781" s="132">
        <v>41025</v>
      </c>
      <c r="B781" s="129">
        <v>8591</v>
      </c>
      <c r="C781" s="129">
        <v>2233.66</v>
      </c>
      <c r="D781" s="131">
        <v>965.45</v>
      </c>
      <c r="E781" s="130">
        <v>363</v>
      </c>
      <c r="F781" s="130">
        <v>117.3864107210635</v>
      </c>
      <c r="G781">
        <v>1238</v>
      </c>
      <c r="H781">
        <v>22</v>
      </c>
      <c r="I781" s="128">
        <v>35.019235121068114</v>
      </c>
      <c r="J781">
        <v>1473</v>
      </c>
    </row>
    <row r="782" spans="1:10" x14ac:dyDescent="0.2">
      <c r="A782" s="132">
        <v>41026</v>
      </c>
      <c r="B782" s="129">
        <v>7663</v>
      </c>
      <c r="C782" s="129">
        <v>1992.38</v>
      </c>
      <c r="D782" s="131">
        <v>966.43</v>
      </c>
      <c r="E782" s="130">
        <v>365</v>
      </c>
      <c r="F782" s="130">
        <v>116.42705019650055</v>
      </c>
      <c r="G782">
        <v>1238</v>
      </c>
      <c r="H782">
        <v>22</v>
      </c>
      <c r="I782" s="128">
        <v>35.019235121068114</v>
      </c>
      <c r="J782">
        <v>1473</v>
      </c>
    </row>
    <row r="783" spans="1:10" x14ac:dyDescent="0.2">
      <c r="A783" s="132">
        <v>41027</v>
      </c>
      <c r="B783" s="129">
        <v>6463</v>
      </c>
      <c r="C783" s="129">
        <v>1680.38</v>
      </c>
      <c r="D783" s="131">
        <v>966.83</v>
      </c>
      <c r="E783" s="130">
        <v>367</v>
      </c>
      <c r="F783" s="130">
        <v>113.8754424891506</v>
      </c>
      <c r="G783">
        <v>1238</v>
      </c>
      <c r="H783">
        <v>22</v>
      </c>
      <c r="I783" s="128">
        <v>34.900766801984666</v>
      </c>
      <c r="J783">
        <v>1478</v>
      </c>
    </row>
    <row r="784" spans="1:10" x14ac:dyDescent="0.2">
      <c r="A784" s="132">
        <v>41028</v>
      </c>
      <c r="B784" s="129">
        <v>8152</v>
      </c>
      <c r="C784" s="129">
        <v>2119.52</v>
      </c>
      <c r="D784" s="131">
        <v>968.04</v>
      </c>
      <c r="E784" s="130">
        <v>367</v>
      </c>
      <c r="F784" s="130">
        <v>115.41275439297743</v>
      </c>
      <c r="G784">
        <v>1238</v>
      </c>
      <c r="H784">
        <v>22</v>
      </c>
      <c r="I784" s="128">
        <v>35.043025362318836</v>
      </c>
      <c r="J784">
        <v>1472</v>
      </c>
    </row>
    <row r="785" spans="1:10" x14ac:dyDescent="0.2">
      <c r="A785" s="132">
        <v>41029</v>
      </c>
      <c r="B785" s="129">
        <v>10493</v>
      </c>
      <c r="C785" s="129">
        <v>2728.1800000000003</v>
      </c>
      <c r="D785" s="131">
        <v>970.39</v>
      </c>
      <c r="E785" s="130">
        <v>368</v>
      </c>
      <c r="F785" s="130">
        <v>115.93978737241071</v>
      </c>
      <c r="G785">
        <v>1238</v>
      </c>
      <c r="H785">
        <v>22</v>
      </c>
      <c r="I785" s="128">
        <v>35.282717738258093</v>
      </c>
      <c r="J785">
        <v>1462</v>
      </c>
    </row>
    <row r="786" spans="1:10" x14ac:dyDescent="0.2">
      <c r="A786" s="132">
        <v>41030</v>
      </c>
      <c r="B786" s="129">
        <v>11035</v>
      </c>
      <c r="C786" s="129">
        <v>2869.1</v>
      </c>
      <c r="D786" s="131">
        <v>972.99</v>
      </c>
      <c r="E786" s="130">
        <v>370</v>
      </c>
      <c r="F786" s="130">
        <v>115.97235855732328</v>
      </c>
      <c r="G786">
        <v>1238</v>
      </c>
      <c r="H786">
        <v>22</v>
      </c>
      <c r="I786" s="128">
        <v>35.452462772050403</v>
      </c>
      <c r="J786">
        <v>1455</v>
      </c>
    </row>
    <row r="787" spans="1:10" x14ac:dyDescent="0.2">
      <c r="A787" s="132">
        <v>41031</v>
      </c>
      <c r="B787" s="129">
        <v>9404</v>
      </c>
      <c r="C787" s="129">
        <v>2445.04</v>
      </c>
      <c r="D787" s="131">
        <v>974.9</v>
      </c>
      <c r="E787" s="130">
        <v>372</v>
      </c>
      <c r="F787" s="130">
        <v>115.02346674515633</v>
      </c>
      <c r="G787">
        <v>1238</v>
      </c>
      <c r="H787">
        <v>22</v>
      </c>
      <c r="I787" s="128">
        <v>35.599263860133426</v>
      </c>
      <c r="J787">
        <v>1449</v>
      </c>
    </row>
    <row r="788" spans="1:10" x14ac:dyDescent="0.2">
      <c r="A788" s="132">
        <v>41032</v>
      </c>
      <c r="B788" s="129">
        <v>10251</v>
      </c>
      <c r="C788" s="129">
        <v>2665.26</v>
      </c>
      <c r="D788" s="131">
        <v>977.04</v>
      </c>
      <c r="E788" s="130">
        <v>375</v>
      </c>
      <c r="F788" s="130">
        <v>115.05871004008537</v>
      </c>
      <c r="G788">
        <v>1238</v>
      </c>
      <c r="H788">
        <v>22</v>
      </c>
      <c r="I788" s="128">
        <v>35.846652768126013</v>
      </c>
      <c r="J788">
        <v>1439</v>
      </c>
    </row>
    <row r="789" spans="1:10" x14ac:dyDescent="0.2">
      <c r="A789" s="132">
        <v>41033</v>
      </c>
      <c r="B789" s="129">
        <v>9843</v>
      </c>
      <c r="C789" s="129">
        <v>2559.1800000000003</v>
      </c>
      <c r="D789" s="131">
        <v>979.06</v>
      </c>
      <c r="E789" s="130">
        <v>377</v>
      </c>
      <c r="F789" s="130">
        <v>114.61970501156395</v>
      </c>
      <c r="G789">
        <v>1238</v>
      </c>
      <c r="H789">
        <v>22</v>
      </c>
      <c r="I789" s="128">
        <v>35.796900300717091</v>
      </c>
      <c r="J789">
        <v>1441</v>
      </c>
    </row>
    <row r="790" spans="1:10" x14ac:dyDescent="0.2">
      <c r="A790" s="132">
        <v>41034</v>
      </c>
      <c r="B790" s="129">
        <v>11986</v>
      </c>
      <c r="C790" s="129">
        <v>3116.36</v>
      </c>
      <c r="D790" s="131">
        <v>982.05</v>
      </c>
      <c r="E790" s="130">
        <v>378</v>
      </c>
      <c r="F790" s="130">
        <v>113.47772489363518</v>
      </c>
      <c r="G790">
        <v>1238</v>
      </c>
      <c r="H790">
        <v>22</v>
      </c>
      <c r="I790" s="128">
        <v>35.599263860133426</v>
      </c>
      <c r="J790">
        <v>1449</v>
      </c>
    </row>
    <row r="791" spans="1:10" x14ac:dyDescent="0.2">
      <c r="A791" s="132">
        <v>41035</v>
      </c>
      <c r="B791" s="129">
        <v>10559</v>
      </c>
      <c r="C791" s="129">
        <v>2745.34</v>
      </c>
      <c r="D791" s="131">
        <v>984.38</v>
      </c>
      <c r="E791" s="130">
        <v>382</v>
      </c>
      <c r="F791" s="130">
        <v>112.47340149424161</v>
      </c>
      <c r="G791">
        <v>1238</v>
      </c>
      <c r="H791">
        <v>22</v>
      </c>
      <c r="I791" s="128">
        <v>36.198830409356724</v>
      </c>
      <c r="J791">
        <v>1425</v>
      </c>
    </row>
    <row r="792" spans="1:10" x14ac:dyDescent="0.2">
      <c r="A792" s="132">
        <v>41036</v>
      </c>
      <c r="B792" s="129">
        <v>5459</v>
      </c>
      <c r="C792" s="129">
        <v>1419.3400000000001</v>
      </c>
      <c r="D792" s="131">
        <v>984.37</v>
      </c>
      <c r="E792" s="130">
        <v>382</v>
      </c>
      <c r="F792" s="130">
        <v>115.7229024427337</v>
      </c>
      <c r="G792">
        <v>1238</v>
      </c>
      <c r="H792">
        <v>22</v>
      </c>
      <c r="I792" s="128">
        <v>36.198830409356724</v>
      </c>
      <c r="J792">
        <v>1425</v>
      </c>
    </row>
    <row r="793" spans="1:10" x14ac:dyDescent="0.2">
      <c r="A793" s="132">
        <v>41037</v>
      </c>
      <c r="B793" s="129">
        <v>4897</v>
      </c>
      <c r="C793" s="129">
        <v>1273.22</v>
      </c>
      <c r="D793" s="131">
        <v>984.12</v>
      </c>
      <c r="E793" s="130">
        <v>385</v>
      </c>
      <c r="F793" s="130">
        <v>117.84973230126724</v>
      </c>
      <c r="G793">
        <v>1238</v>
      </c>
      <c r="H793">
        <v>22</v>
      </c>
      <c r="I793" s="128">
        <v>36.428907721280602</v>
      </c>
      <c r="J793">
        <v>1416</v>
      </c>
    </row>
    <row r="794" spans="1:10" x14ac:dyDescent="0.2">
      <c r="A794" s="132">
        <v>41038</v>
      </c>
      <c r="B794" s="129">
        <v>2279</v>
      </c>
      <c r="C794" s="129">
        <v>592.54</v>
      </c>
      <c r="D794" s="131">
        <v>982.66</v>
      </c>
      <c r="E794" s="130">
        <v>384</v>
      </c>
      <c r="F794" s="130">
        <v>117.10920588395584</v>
      </c>
      <c r="G794">
        <v>1238</v>
      </c>
      <c r="H794">
        <v>22</v>
      </c>
      <c r="I794" s="128">
        <v>36.275199249882796</v>
      </c>
      <c r="J794">
        <v>1422</v>
      </c>
    </row>
    <row r="795" spans="1:10" x14ac:dyDescent="0.2">
      <c r="A795" s="132">
        <v>41039</v>
      </c>
      <c r="B795" s="129">
        <v>3828</v>
      </c>
      <c r="C795" s="129">
        <v>995.28000000000009</v>
      </c>
      <c r="D795" s="131">
        <v>981.87</v>
      </c>
      <c r="E795" s="130">
        <v>381</v>
      </c>
      <c r="F795" s="130">
        <v>116.40483700726242</v>
      </c>
      <c r="G795">
        <v>1238</v>
      </c>
      <c r="H795">
        <v>22</v>
      </c>
      <c r="I795" s="128">
        <v>36.148096239196448</v>
      </c>
      <c r="J795">
        <v>1427</v>
      </c>
    </row>
    <row r="796" spans="1:10" x14ac:dyDescent="0.2">
      <c r="A796" s="132">
        <v>41040</v>
      </c>
      <c r="B796" s="129">
        <v>7270</v>
      </c>
      <c r="C796" s="129">
        <v>1890.2</v>
      </c>
      <c r="D796" s="131">
        <v>982.69</v>
      </c>
      <c r="E796" s="130">
        <v>381</v>
      </c>
      <c r="F796" s="130">
        <v>116.31196261755844</v>
      </c>
      <c r="G796">
        <v>1238</v>
      </c>
      <c r="H796">
        <v>22</v>
      </c>
      <c r="I796" s="128">
        <v>36.148096239196448</v>
      </c>
      <c r="J796">
        <v>1427</v>
      </c>
    </row>
    <row r="797" spans="1:10" x14ac:dyDescent="0.2">
      <c r="A797" s="132">
        <v>41041</v>
      </c>
      <c r="B797" s="129">
        <v>6728</v>
      </c>
      <c r="C797" s="129">
        <v>1749.28</v>
      </c>
      <c r="D797" s="131">
        <v>983.25</v>
      </c>
      <c r="E797" s="130">
        <v>382</v>
      </c>
      <c r="F797" s="130">
        <v>116.3880839559348</v>
      </c>
      <c r="G797">
        <v>1238</v>
      </c>
      <c r="H797">
        <v>22</v>
      </c>
      <c r="I797" s="128">
        <v>36.198830409356724</v>
      </c>
      <c r="J797">
        <v>1425</v>
      </c>
    </row>
    <row r="798" spans="1:10" x14ac:dyDescent="0.2">
      <c r="A798" s="132">
        <v>41042</v>
      </c>
      <c r="B798" s="129">
        <v>4112</v>
      </c>
      <c r="C798" s="129">
        <v>1069.1200000000001</v>
      </c>
      <c r="D798" s="131">
        <v>982.62</v>
      </c>
      <c r="E798" s="130">
        <v>383</v>
      </c>
      <c r="F798" s="130">
        <v>115.92142741114776</v>
      </c>
      <c r="G798">
        <v>1238</v>
      </c>
      <c r="H798">
        <v>22</v>
      </c>
      <c r="I798" s="128">
        <v>36.249707191379713</v>
      </c>
      <c r="J798">
        <v>1423</v>
      </c>
    </row>
    <row r="799" spans="1:10" x14ac:dyDescent="0.2">
      <c r="A799" s="132">
        <v>41043</v>
      </c>
      <c r="B799" s="129">
        <v>4540</v>
      </c>
      <c r="C799" s="129">
        <v>1180.4000000000001</v>
      </c>
      <c r="D799" s="131">
        <v>982.16</v>
      </c>
      <c r="E799" s="130">
        <v>382</v>
      </c>
      <c r="F799" s="130">
        <v>113.24574975606822</v>
      </c>
      <c r="G799">
        <v>1238</v>
      </c>
      <c r="H799">
        <v>22</v>
      </c>
      <c r="I799" s="128">
        <v>35.846652768126013</v>
      </c>
      <c r="J799">
        <v>1439</v>
      </c>
    </row>
    <row r="800" spans="1:10" x14ac:dyDescent="0.2">
      <c r="A800" s="132">
        <v>41044</v>
      </c>
      <c r="B800" s="129">
        <v>3569</v>
      </c>
      <c r="C800" s="129">
        <v>927.94</v>
      </c>
      <c r="D800" s="131">
        <v>981.26</v>
      </c>
      <c r="E800" s="130">
        <v>382</v>
      </c>
      <c r="F800" s="130">
        <v>115.3364607828006</v>
      </c>
      <c r="G800">
        <v>1238</v>
      </c>
      <c r="H800">
        <v>22</v>
      </c>
      <c r="I800" s="128">
        <v>36.097504082108699</v>
      </c>
      <c r="J800">
        <v>1429</v>
      </c>
    </row>
    <row r="801" spans="1:10" x14ac:dyDescent="0.2">
      <c r="A801" s="132">
        <v>41045</v>
      </c>
      <c r="B801" s="129">
        <v>4130</v>
      </c>
      <c r="C801" s="129">
        <v>1073.8</v>
      </c>
      <c r="D801" s="131">
        <v>980.6</v>
      </c>
      <c r="E801" s="130">
        <v>380</v>
      </c>
      <c r="F801" s="130">
        <v>113.57531641025355</v>
      </c>
      <c r="G801">
        <v>1238</v>
      </c>
      <c r="H801">
        <v>22</v>
      </c>
      <c r="I801" s="128">
        <v>35.871580899397308</v>
      </c>
      <c r="J801">
        <v>1438</v>
      </c>
    </row>
    <row r="802" spans="1:10" x14ac:dyDescent="0.2">
      <c r="A802" s="132">
        <v>41046</v>
      </c>
      <c r="B802" s="129">
        <v>7878</v>
      </c>
      <c r="C802" s="129">
        <v>2048.2800000000002</v>
      </c>
      <c r="D802" s="131">
        <v>981.67</v>
      </c>
      <c r="E802" s="130">
        <v>380</v>
      </c>
      <c r="F802" s="130">
        <v>111.88262654317413</v>
      </c>
      <c r="G802">
        <v>1238</v>
      </c>
      <c r="H802">
        <v>22</v>
      </c>
      <c r="I802" s="128">
        <v>35.747285747285751</v>
      </c>
      <c r="J802">
        <v>1443</v>
      </c>
    </row>
    <row r="803" spans="1:10" x14ac:dyDescent="0.2">
      <c r="A803" s="132">
        <v>41047</v>
      </c>
      <c r="B803" s="129">
        <v>5379</v>
      </c>
      <c r="C803" s="129">
        <v>1398.54</v>
      </c>
      <c r="D803" s="131">
        <v>981.61</v>
      </c>
      <c r="E803" s="130">
        <v>382</v>
      </c>
      <c r="F803" s="130">
        <v>114.01026567632778</v>
      </c>
      <c r="G803">
        <v>1238</v>
      </c>
      <c r="H803">
        <v>22</v>
      </c>
      <c r="I803" s="128">
        <v>35.97164109716411</v>
      </c>
      <c r="J803">
        <v>1434</v>
      </c>
    </row>
    <row r="804" spans="1:10" x14ac:dyDescent="0.2">
      <c r="A804" s="132">
        <v>41048</v>
      </c>
      <c r="B804" s="129">
        <v>5189</v>
      </c>
      <c r="C804" s="129">
        <v>1349.14</v>
      </c>
      <c r="D804" s="131">
        <v>980.99</v>
      </c>
      <c r="E804" s="130">
        <v>382</v>
      </c>
      <c r="F804" s="130">
        <v>114.40446690876598</v>
      </c>
      <c r="G804">
        <v>1238</v>
      </c>
      <c r="H804">
        <v>22</v>
      </c>
      <c r="I804" s="128">
        <v>35.97164109716411</v>
      </c>
      <c r="J804">
        <v>1434</v>
      </c>
    </row>
    <row r="805" spans="1:10" x14ac:dyDescent="0.2">
      <c r="A805" s="132">
        <v>41049</v>
      </c>
      <c r="B805" s="129">
        <v>4071</v>
      </c>
      <c r="C805" s="129">
        <v>1058.46</v>
      </c>
      <c r="D805" s="131">
        <v>983.34</v>
      </c>
      <c r="E805" s="130">
        <v>378</v>
      </c>
      <c r="F805" s="130">
        <v>112.9645247887679</v>
      </c>
      <c r="G805">
        <v>0</v>
      </c>
      <c r="H805" t="s">
        <v>76</v>
      </c>
      <c r="I805" s="128" t="s">
        <v>76</v>
      </c>
      <c r="J805">
        <v>0</v>
      </c>
    </row>
    <row r="806" spans="1:10" x14ac:dyDescent="0.2">
      <c r="A806" s="132">
        <v>41050</v>
      </c>
      <c r="B806" s="129">
        <v>4514</v>
      </c>
      <c r="C806" s="129">
        <v>1173.6400000000001</v>
      </c>
      <c r="D806" s="131">
        <v>982.91</v>
      </c>
      <c r="E806" s="130">
        <v>383</v>
      </c>
      <c r="F806" s="130">
        <v>113.62686692901957</v>
      </c>
      <c r="G806">
        <v>1236</v>
      </c>
      <c r="H806">
        <v>22</v>
      </c>
      <c r="I806" s="128">
        <v>36.421499292786422</v>
      </c>
      <c r="J806">
        <v>1414</v>
      </c>
    </row>
    <row r="807" spans="1:10" x14ac:dyDescent="0.2">
      <c r="A807" s="132">
        <v>41051</v>
      </c>
      <c r="B807" s="129">
        <v>5601</v>
      </c>
      <c r="C807" s="129">
        <v>1456.26</v>
      </c>
      <c r="D807" s="131">
        <v>982.98</v>
      </c>
      <c r="E807" s="130">
        <v>383</v>
      </c>
      <c r="F807" s="130">
        <v>112.64356326615189</v>
      </c>
      <c r="G807">
        <v>1236</v>
      </c>
      <c r="H807">
        <v>22</v>
      </c>
      <c r="I807" s="128">
        <v>36.370056497175142</v>
      </c>
      <c r="J807">
        <v>1416</v>
      </c>
    </row>
    <row r="808" spans="1:10" x14ac:dyDescent="0.2">
      <c r="A808" s="132">
        <v>41052</v>
      </c>
      <c r="B808" s="129">
        <v>4236</v>
      </c>
      <c r="C808" s="129">
        <v>1101.3600000000001</v>
      </c>
      <c r="D808" s="131">
        <v>982.42</v>
      </c>
      <c r="E808" s="130">
        <v>383</v>
      </c>
      <c r="F808" s="130">
        <v>113.19898399425585</v>
      </c>
      <c r="G808">
        <v>1238</v>
      </c>
      <c r="H808">
        <v>22</v>
      </c>
      <c r="I808" s="128">
        <v>36.377527033380346</v>
      </c>
      <c r="J808">
        <v>1418</v>
      </c>
    </row>
    <row r="809" spans="1:10" x14ac:dyDescent="0.2">
      <c r="A809" s="132">
        <v>41053</v>
      </c>
      <c r="B809" s="129">
        <v>5797</v>
      </c>
      <c r="C809" s="129">
        <v>1507.22</v>
      </c>
      <c r="D809" s="131">
        <v>982.56</v>
      </c>
      <c r="E809" s="130">
        <v>381</v>
      </c>
      <c r="F809" s="130">
        <v>113.05922093051652</v>
      </c>
      <c r="G809">
        <v>1231</v>
      </c>
      <c r="H809">
        <v>22</v>
      </c>
      <c r="I809" s="128">
        <v>36.120892018779344</v>
      </c>
      <c r="J809">
        <v>1420</v>
      </c>
    </row>
    <row r="810" spans="1:10" x14ac:dyDescent="0.2">
      <c r="A810" s="132">
        <v>41054</v>
      </c>
      <c r="B810" s="129">
        <v>6700</v>
      </c>
      <c r="C810" s="129">
        <v>1742</v>
      </c>
      <c r="D810" s="131">
        <v>983.13</v>
      </c>
      <c r="E810" s="130">
        <v>380</v>
      </c>
      <c r="F810" s="130">
        <v>114.03384002807752</v>
      </c>
      <c r="G810">
        <v>1238</v>
      </c>
      <c r="H810">
        <v>22</v>
      </c>
      <c r="I810" s="128">
        <v>36.173445535296871</v>
      </c>
      <c r="J810">
        <v>1426</v>
      </c>
    </row>
    <row r="811" spans="1:10" x14ac:dyDescent="0.2">
      <c r="A811" s="132">
        <v>41055</v>
      </c>
      <c r="B811" s="129">
        <v>4231</v>
      </c>
      <c r="C811" s="129">
        <v>1100.06</v>
      </c>
      <c r="D811" s="131">
        <v>985.08</v>
      </c>
      <c r="E811" s="130">
        <v>383</v>
      </c>
      <c r="F811" s="130">
        <v>113.85358041086005</v>
      </c>
      <c r="G811">
        <v>0</v>
      </c>
      <c r="H811" t="s">
        <v>76</v>
      </c>
      <c r="I811" s="128" t="s">
        <v>76</v>
      </c>
      <c r="J811">
        <v>0</v>
      </c>
    </row>
    <row r="812" spans="1:10" x14ac:dyDescent="0.2">
      <c r="A812" s="132">
        <v>41056</v>
      </c>
      <c r="B812" s="129">
        <v>3038</v>
      </c>
      <c r="C812" s="129">
        <v>789.88</v>
      </c>
      <c r="D812" s="131">
        <v>986.47</v>
      </c>
      <c r="E812" s="130">
        <v>384</v>
      </c>
      <c r="F812" s="130">
        <v>112.35943421350714</v>
      </c>
      <c r="G812">
        <v>0</v>
      </c>
      <c r="H812" t="s">
        <v>76</v>
      </c>
      <c r="I812" s="128" t="s">
        <v>76</v>
      </c>
      <c r="J812">
        <v>0</v>
      </c>
    </row>
    <row r="813" spans="1:10" x14ac:dyDescent="0.2">
      <c r="A813" s="132">
        <v>41057</v>
      </c>
      <c r="B813" s="129">
        <v>3275</v>
      </c>
      <c r="C813" s="129">
        <v>851.5</v>
      </c>
      <c r="D813" s="131">
        <v>987.97</v>
      </c>
      <c r="E813" s="130">
        <v>386</v>
      </c>
      <c r="F813" s="130">
        <v>111.72143386410124</v>
      </c>
      <c r="G813">
        <v>0</v>
      </c>
      <c r="H813" t="s">
        <v>76</v>
      </c>
      <c r="I813" s="128" t="s">
        <v>76</v>
      </c>
      <c r="J813">
        <v>0</v>
      </c>
    </row>
    <row r="814" spans="1:10" x14ac:dyDescent="0.2">
      <c r="A814" s="132">
        <v>41058</v>
      </c>
      <c r="B814" s="129">
        <v>5952</v>
      </c>
      <c r="C814" s="129">
        <v>1547.52</v>
      </c>
      <c r="D814" s="131">
        <v>988.22</v>
      </c>
      <c r="E814" s="130">
        <v>388</v>
      </c>
      <c r="F814" s="130">
        <v>112.20287135172458</v>
      </c>
      <c r="G814">
        <v>1238</v>
      </c>
      <c r="H814">
        <v>22</v>
      </c>
      <c r="I814" s="128">
        <v>36.740265906932571</v>
      </c>
      <c r="J814">
        <v>1404</v>
      </c>
    </row>
    <row r="815" spans="1:10" x14ac:dyDescent="0.2">
      <c r="A815" s="132">
        <v>41059</v>
      </c>
      <c r="B815" s="129">
        <v>3419</v>
      </c>
      <c r="C815" s="129">
        <v>888.94</v>
      </c>
      <c r="D815" s="131">
        <v>987.32</v>
      </c>
      <c r="E815" s="130">
        <v>388</v>
      </c>
      <c r="F815" s="130">
        <v>112.35838633194129</v>
      </c>
      <c r="G815">
        <v>1238</v>
      </c>
      <c r="H815">
        <v>22</v>
      </c>
      <c r="I815" s="128">
        <v>36.740265906932571</v>
      </c>
      <c r="J815">
        <v>1404</v>
      </c>
    </row>
    <row r="816" spans="1:10" x14ac:dyDescent="0.2">
      <c r="A816" s="132">
        <v>41060</v>
      </c>
      <c r="B816" s="129">
        <v>3501</v>
      </c>
      <c r="C816" s="129">
        <v>910.26</v>
      </c>
      <c r="D816" s="131">
        <v>986.45</v>
      </c>
      <c r="E816" s="130">
        <v>387</v>
      </c>
      <c r="F816" s="130">
        <v>112.94091093095551</v>
      </c>
      <c r="G816">
        <v>1238</v>
      </c>
      <c r="H816">
        <v>22</v>
      </c>
      <c r="I816" s="128">
        <v>36.740265906932571</v>
      </c>
      <c r="J816">
        <v>1404</v>
      </c>
    </row>
    <row r="817" spans="1:10" x14ac:dyDescent="0.2">
      <c r="A817" s="132">
        <v>41061</v>
      </c>
      <c r="B817" s="129">
        <v>3808</v>
      </c>
      <c r="C817" s="129">
        <v>990.08</v>
      </c>
      <c r="D817" s="131">
        <v>985.7</v>
      </c>
      <c r="E817" s="130">
        <v>384</v>
      </c>
      <c r="F817" s="130">
        <v>113.37065569571513</v>
      </c>
      <c r="G817">
        <v>1238</v>
      </c>
      <c r="H817">
        <v>22</v>
      </c>
      <c r="I817" s="128">
        <v>36.48043375766148</v>
      </c>
      <c r="J817">
        <v>1414</v>
      </c>
    </row>
    <row r="818" spans="1:10" x14ac:dyDescent="0.2">
      <c r="A818" s="132">
        <v>41062</v>
      </c>
      <c r="B818" s="129">
        <v>4197</v>
      </c>
      <c r="C818" s="129">
        <v>1091.22</v>
      </c>
      <c r="D818" s="131">
        <v>987.62</v>
      </c>
      <c r="E818" s="130">
        <v>383</v>
      </c>
      <c r="F818" s="130">
        <v>112.95821657771694</v>
      </c>
      <c r="G818">
        <v>0</v>
      </c>
      <c r="H818" t="s">
        <v>76</v>
      </c>
      <c r="I818" s="128" t="s">
        <v>76</v>
      </c>
      <c r="J818">
        <v>0</v>
      </c>
    </row>
    <row r="819" spans="1:10" x14ac:dyDescent="0.2">
      <c r="A819" s="132">
        <v>41063</v>
      </c>
      <c r="B819" s="129">
        <v>3663</v>
      </c>
      <c r="C819" s="129">
        <v>952.38</v>
      </c>
      <c r="D819" s="131">
        <v>989.28</v>
      </c>
      <c r="E819" s="130">
        <v>388</v>
      </c>
      <c r="F819" s="130">
        <v>114.04867861474332</v>
      </c>
      <c r="G819">
        <v>0</v>
      </c>
      <c r="H819" t="s">
        <v>76</v>
      </c>
      <c r="I819" s="128" t="s">
        <v>76</v>
      </c>
      <c r="J819">
        <v>0</v>
      </c>
    </row>
    <row r="820" spans="1:10" x14ac:dyDescent="0.2">
      <c r="A820" s="132">
        <v>41064</v>
      </c>
      <c r="B820" s="129">
        <v>3851</v>
      </c>
      <c r="C820" s="129">
        <v>1001.26</v>
      </c>
      <c r="D820" s="131">
        <v>988.59</v>
      </c>
      <c r="E820" s="130">
        <v>388</v>
      </c>
      <c r="F820" s="130">
        <v>113.79093612274079</v>
      </c>
      <c r="G820">
        <v>1238</v>
      </c>
      <c r="H820">
        <v>22</v>
      </c>
      <c r="I820" s="128">
        <v>36.924361727511332</v>
      </c>
      <c r="J820">
        <v>1397</v>
      </c>
    </row>
    <row r="821" spans="1:10" x14ac:dyDescent="0.2">
      <c r="A821" s="132">
        <v>41065</v>
      </c>
      <c r="B821" s="129">
        <v>4101</v>
      </c>
      <c r="C821" s="129">
        <v>1066.26</v>
      </c>
      <c r="D821" s="131">
        <v>988.02</v>
      </c>
      <c r="E821" s="130">
        <v>388</v>
      </c>
      <c r="F821" s="130">
        <v>113.95271790398789</v>
      </c>
      <c r="G821">
        <v>1238</v>
      </c>
      <c r="H821">
        <v>22</v>
      </c>
      <c r="I821" s="128">
        <v>36.924361727511332</v>
      </c>
      <c r="J821">
        <v>1397</v>
      </c>
    </row>
    <row r="822" spans="1:10" x14ac:dyDescent="0.2">
      <c r="A822" s="132">
        <v>41066</v>
      </c>
      <c r="B822" s="129">
        <v>3737</v>
      </c>
      <c r="C822" s="129">
        <v>971.62</v>
      </c>
      <c r="D822" s="131">
        <v>987.27</v>
      </c>
      <c r="E822" s="130">
        <v>388</v>
      </c>
      <c r="F822" s="130">
        <v>113.66260401020998</v>
      </c>
      <c r="G822">
        <v>1238</v>
      </c>
      <c r="H822">
        <v>22</v>
      </c>
      <c r="I822" s="128">
        <v>36.924361727511332</v>
      </c>
      <c r="J822">
        <v>1397</v>
      </c>
    </row>
    <row r="823" spans="1:10" x14ac:dyDescent="0.2">
      <c r="A823" s="132">
        <v>41067</v>
      </c>
      <c r="B823" s="129">
        <v>3711</v>
      </c>
      <c r="C823" s="129">
        <v>964.86</v>
      </c>
      <c r="D823" s="131">
        <v>986.5</v>
      </c>
      <c r="E823" s="130">
        <v>387</v>
      </c>
      <c r="F823" s="130">
        <v>113.22723893762912</v>
      </c>
      <c r="G823">
        <v>1238</v>
      </c>
      <c r="H823">
        <v>22</v>
      </c>
      <c r="I823" s="128">
        <v>36.740265906932571</v>
      </c>
      <c r="J823">
        <v>1404</v>
      </c>
    </row>
    <row r="824" spans="1:10" x14ac:dyDescent="0.2">
      <c r="A824" s="132">
        <v>41068</v>
      </c>
      <c r="B824" s="129">
        <v>3972</v>
      </c>
      <c r="C824" s="129">
        <v>1032.72</v>
      </c>
      <c r="D824" s="131">
        <v>985.85</v>
      </c>
      <c r="E824" s="130">
        <v>387</v>
      </c>
      <c r="F824" s="130">
        <v>112.50230487166766</v>
      </c>
      <c r="G824">
        <v>1238</v>
      </c>
      <c r="H824">
        <v>22</v>
      </c>
      <c r="I824" s="128">
        <v>36.740265906932571</v>
      </c>
      <c r="J824">
        <v>1404</v>
      </c>
    </row>
    <row r="825" spans="1:10" x14ac:dyDescent="0.2">
      <c r="A825" s="132">
        <v>41069</v>
      </c>
      <c r="B825" s="129">
        <v>3759</v>
      </c>
      <c r="C825" s="129">
        <v>977.34</v>
      </c>
      <c r="D825" s="131">
        <v>987.56</v>
      </c>
      <c r="E825" s="130">
        <v>385</v>
      </c>
      <c r="F825" s="130">
        <v>112.22064023720867</v>
      </c>
      <c r="G825">
        <v>0</v>
      </c>
      <c r="H825" t="s">
        <v>76</v>
      </c>
      <c r="I825" s="128" t="s">
        <v>76</v>
      </c>
      <c r="J825">
        <v>0</v>
      </c>
    </row>
    <row r="826" spans="1:10" x14ac:dyDescent="0.2">
      <c r="A826" s="132">
        <v>41070</v>
      </c>
      <c r="B826" s="129">
        <v>1873</v>
      </c>
      <c r="C826" s="129">
        <v>486.98</v>
      </c>
      <c r="D826" s="131">
        <v>988.42</v>
      </c>
      <c r="E826" s="130">
        <v>387</v>
      </c>
      <c r="F826" s="130">
        <v>112.3068366710059</v>
      </c>
      <c r="G826">
        <v>0</v>
      </c>
      <c r="H826" t="s">
        <v>76</v>
      </c>
      <c r="I826" s="128" t="s">
        <v>76</v>
      </c>
      <c r="J826">
        <v>0</v>
      </c>
    </row>
    <row r="827" spans="1:10" x14ac:dyDescent="0.2">
      <c r="A827" s="132">
        <v>41071</v>
      </c>
      <c r="B827" s="129">
        <v>4259</v>
      </c>
      <c r="C827" s="129">
        <v>1107.3400000000001</v>
      </c>
      <c r="D827" s="131">
        <v>987.92</v>
      </c>
      <c r="E827" s="130">
        <v>388</v>
      </c>
      <c r="F827" s="130">
        <v>111.55002412836006</v>
      </c>
      <c r="G827">
        <v>1225</v>
      </c>
      <c r="H827">
        <v>22</v>
      </c>
      <c r="I827" s="128">
        <v>36.773535062439962</v>
      </c>
      <c r="J827">
        <v>1388</v>
      </c>
    </row>
    <row r="828" spans="1:10" x14ac:dyDescent="0.2">
      <c r="A828" s="132">
        <v>41072</v>
      </c>
      <c r="B828" s="129">
        <v>4539</v>
      </c>
      <c r="C828" s="129">
        <v>1180.1400000000001</v>
      </c>
      <c r="D828" s="131">
        <v>987.53</v>
      </c>
      <c r="E828" s="130">
        <v>387</v>
      </c>
      <c r="F828" s="130">
        <v>111.87093673997151</v>
      </c>
      <c r="G828">
        <v>1198</v>
      </c>
      <c r="H828">
        <v>22</v>
      </c>
      <c r="I828" s="128">
        <v>36.784573814787521</v>
      </c>
      <c r="J828">
        <v>1357</v>
      </c>
    </row>
    <row r="829" spans="1:10" x14ac:dyDescent="0.2">
      <c r="A829" s="132">
        <v>41073</v>
      </c>
      <c r="B829" s="129">
        <v>3349</v>
      </c>
      <c r="C829" s="129">
        <v>870.74</v>
      </c>
      <c r="D829" s="131">
        <v>989.05</v>
      </c>
      <c r="E829" s="130">
        <v>387</v>
      </c>
      <c r="F829" s="130">
        <v>111.45169551549094</v>
      </c>
      <c r="G829">
        <v>0</v>
      </c>
      <c r="H829" t="s">
        <v>76</v>
      </c>
      <c r="I829" s="128" t="s">
        <v>76</v>
      </c>
      <c r="J829">
        <v>0</v>
      </c>
    </row>
    <row r="830" spans="1:10" x14ac:dyDescent="0.2">
      <c r="A830" s="132">
        <v>41074</v>
      </c>
      <c r="B830" s="129">
        <v>1807</v>
      </c>
      <c r="C830" s="129">
        <v>469.82</v>
      </c>
      <c r="D830" s="131">
        <v>987.42</v>
      </c>
      <c r="E830" s="130">
        <v>388</v>
      </c>
      <c r="F830" s="130">
        <v>112.91718780115855</v>
      </c>
      <c r="G830">
        <v>1238</v>
      </c>
      <c r="H830">
        <v>22</v>
      </c>
      <c r="I830" s="128">
        <v>36.845238095238095</v>
      </c>
      <c r="J830">
        <v>1400</v>
      </c>
    </row>
    <row r="831" spans="1:10" x14ac:dyDescent="0.2">
      <c r="A831" s="132">
        <v>41075</v>
      </c>
      <c r="B831" s="129">
        <v>3152</v>
      </c>
      <c r="C831" s="129">
        <v>819.52</v>
      </c>
      <c r="D831" s="131">
        <v>988.86</v>
      </c>
      <c r="E831" s="130">
        <v>387</v>
      </c>
      <c r="F831" s="130">
        <v>112.08518031439178</v>
      </c>
      <c r="G831">
        <v>0</v>
      </c>
      <c r="H831" t="s">
        <v>76</v>
      </c>
      <c r="I831" s="128" t="s">
        <v>76</v>
      </c>
      <c r="J831">
        <v>0</v>
      </c>
    </row>
    <row r="832" spans="1:10" x14ac:dyDescent="0.2">
      <c r="A832" s="132">
        <v>41076</v>
      </c>
      <c r="B832" s="129">
        <v>4425</v>
      </c>
      <c r="C832" s="129">
        <v>1150.5</v>
      </c>
      <c r="D832" s="131">
        <v>990.86</v>
      </c>
      <c r="E832" s="130">
        <v>386</v>
      </c>
      <c r="F832" s="130">
        <v>111.72203861116873</v>
      </c>
      <c r="G832">
        <v>0</v>
      </c>
      <c r="H832" t="s">
        <v>76</v>
      </c>
      <c r="I832" s="128" t="s">
        <v>76</v>
      </c>
      <c r="J832">
        <v>0</v>
      </c>
    </row>
    <row r="833" spans="1:10" x14ac:dyDescent="0.2">
      <c r="A833" s="132">
        <v>41077</v>
      </c>
      <c r="B833" s="129">
        <v>1980</v>
      </c>
      <c r="C833" s="129">
        <v>514.80000000000007</v>
      </c>
      <c r="D833" s="131">
        <v>987.02</v>
      </c>
      <c r="E833" s="130">
        <v>390</v>
      </c>
      <c r="F833" s="130">
        <v>112.83383826841651</v>
      </c>
      <c r="G833">
        <v>0</v>
      </c>
      <c r="H833" t="s">
        <v>76</v>
      </c>
      <c r="I833" s="128" t="s">
        <v>76</v>
      </c>
      <c r="J833">
        <v>0</v>
      </c>
    </row>
    <row r="834" spans="1:10" x14ac:dyDescent="0.2">
      <c r="A834" s="132">
        <v>41078</v>
      </c>
      <c r="B834" s="129">
        <v>2186</v>
      </c>
      <c r="C834" s="129">
        <v>568.36</v>
      </c>
      <c r="D834" s="131">
        <v>988.01</v>
      </c>
      <c r="E834" s="130">
        <v>387</v>
      </c>
      <c r="F834" s="130">
        <v>112.9346282494605</v>
      </c>
      <c r="G834">
        <v>0</v>
      </c>
      <c r="H834" t="s">
        <v>76</v>
      </c>
      <c r="I834" s="128" t="s">
        <v>76</v>
      </c>
      <c r="J834">
        <v>0</v>
      </c>
    </row>
    <row r="835" spans="1:10" x14ac:dyDescent="0.2">
      <c r="A835" s="132">
        <v>41079</v>
      </c>
      <c r="B835" s="129">
        <v>5372</v>
      </c>
      <c r="C835" s="129">
        <v>1396.72</v>
      </c>
      <c r="D835" s="131">
        <v>990.45</v>
      </c>
      <c r="E835" s="130">
        <v>388</v>
      </c>
      <c r="F835" s="130">
        <v>113.51167737465494</v>
      </c>
      <c r="G835">
        <v>0</v>
      </c>
      <c r="H835" t="s">
        <v>76</v>
      </c>
      <c r="I835" s="128" t="s">
        <v>76</v>
      </c>
      <c r="J835">
        <v>0</v>
      </c>
    </row>
    <row r="836" spans="1:10" x14ac:dyDescent="0.2">
      <c r="A836" s="132">
        <v>41080</v>
      </c>
      <c r="B836" s="129">
        <v>6596</v>
      </c>
      <c r="C836" s="129">
        <v>1714.96</v>
      </c>
      <c r="D836" s="131">
        <v>991.01</v>
      </c>
      <c r="E836" s="130">
        <v>390</v>
      </c>
      <c r="F836" s="130">
        <v>113.21553444088636</v>
      </c>
      <c r="G836">
        <v>1238</v>
      </c>
      <c r="H836">
        <v>22</v>
      </c>
      <c r="I836" s="128">
        <v>37.030390045465424</v>
      </c>
      <c r="J836">
        <v>1393</v>
      </c>
    </row>
    <row r="837" spans="1:10" x14ac:dyDescent="0.2">
      <c r="A837" s="132">
        <v>41081</v>
      </c>
      <c r="B837" s="129">
        <v>2724</v>
      </c>
      <c r="C837" s="129">
        <v>708.24</v>
      </c>
      <c r="D837" s="131">
        <v>989.82</v>
      </c>
      <c r="E837" s="130">
        <v>390</v>
      </c>
      <c r="F837" s="130">
        <v>113.33627989082953</v>
      </c>
      <c r="G837">
        <v>1238</v>
      </c>
      <c r="H837">
        <v>22</v>
      </c>
      <c r="I837" s="128">
        <v>37.030390045465424</v>
      </c>
      <c r="J837">
        <v>1393</v>
      </c>
    </row>
    <row r="838" spans="1:10" x14ac:dyDescent="0.2">
      <c r="A838" s="132">
        <v>41082</v>
      </c>
      <c r="B838" s="129">
        <v>2979</v>
      </c>
      <c r="C838" s="129">
        <v>774.54000000000008</v>
      </c>
      <c r="D838" s="131">
        <v>991.16</v>
      </c>
      <c r="E838" s="130">
        <v>390</v>
      </c>
      <c r="F838" s="130">
        <v>112.07907820498446</v>
      </c>
      <c r="G838">
        <v>0</v>
      </c>
      <c r="H838" t="s">
        <v>76</v>
      </c>
      <c r="I838" s="128" t="s">
        <v>76</v>
      </c>
      <c r="J838">
        <v>0</v>
      </c>
    </row>
    <row r="839" spans="1:10" x14ac:dyDescent="0.2">
      <c r="A839" s="132">
        <v>41083</v>
      </c>
      <c r="B839" s="129">
        <v>3233</v>
      </c>
      <c r="C839" s="129">
        <v>840.58</v>
      </c>
      <c r="D839" s="131">
        <v>992.61</v>
      </c>
      <c r="E839" s="130">
        <v>391</v>
      </c>
      <c r="F839" s="130">
        <v>112.68231397426933</v>
      </c>
      <c r="G839">
        <v>0</v>
      </c>
      <c r="H839" t="s">
        <v>76</v>
      </c>
      <c r="I839" s="128" t="s">
        <v>76</v>
      </c>
      <c r="J839">
        <v>0</v>
      </c>
    </row>
    <row r="840" spans="1:10" x14ac:dyDescent="0.2">
      <c r="A840" s="132">
        <v>41084</v>
      </c>
      <c r="B840" s="129">
        <v>2858</v>
      </c>
      <c r="C840" s="129">
        <v>743.08</v>
      </c>
      <c r="D840" s="131">
        <v>991.51</v>
      </c>
      <c r="E840" s="130">
        <v>393</v>
      </c>
      <c r="F840" s="130">
        <v>113.02190278436296</v>
      </c>
      <c r="G840">
        <v>1238</v>
      </c>
      <c r="H840">
        <v>22</v>
      </c>
      <c r="I840" s="128">
        <v>37.137029037676989</v>
      </c>
      <c r="J840">
        <v>1389</v>
      </c>
    </row>
    <row r="841" spans="1:10" x14ac:dyDescent="0.2">
      <c r="A841" s="132">
        <v>41085</v>
      </c>
      <c r="B841" s="129">
        <v>2541</v>
      </c>
      <c r="C841" s="129">
        <v>660.66</v>
      </c>
      <c r="D841" s="131">
        <v>990.25</v>
      </c>
      <c r="E841" s="130">
        <v>392</v>
      </c>
      <c r="F841" s="130">
        <v>112.54531572562848</v>
      </c>
      <c r="G841">
        <v>1238</v>
      </c>
      <c r="H841">
        <v>22</v>
      </c>
      <c r="I841" s="128">
        <v>37.217412217412218</v>
      </c>
      <c r="J841">
        <v>1386</v>
      </c>
    </row>
    <row r="842" spans="1:10" x14ac:dyDescent="0.2">
      <c r="A842" s="132">
        <v>41086</v>
      </c>
      <c r="B842" s="129">
        <v>2433</v>
      </c>
      <c r="C842" s="129">
        <v>632.58000000000004</v>
      </c>
      <c r="D842" s="131">
        <v>991.35</v>
      </c>
      <c r="E842" s="130">
        <v>389</v>
      </c>
      <c r="F842" s="130">
        <v>114.01434468741456</v>
      </c>
      <c r="G842">
        <v>0</v>
      </c>
      <c r="H842" t="s">
        <v>76</v>
      </c>
      <c r="I842" s="128" t="s">
        <v>76</v>
      </c>
      <c r="J842">
        <v>0</v>
      </c>
    </row>
    <row r="843" spans="1:10" x14ac:dyDescent="0.2">
      <c r="A843" s="132">
        <v>41087</v>
      </c>
      <c r="B843" s="129">
        <v>2260</v>
      </c>
      <c r="C843" s="129">
        <v>587.6</v>
      </c>
      <c r="D843" s="131">
        <v>989.96</v>
      </c>
      <c r="E843" s="130">
        <v>391</v>
      </c>
      <c r="F843" s="130">
        <v>112.50757576150477</v>
      </c>
      <c r="G843">
        <v>1238</v>
      </c>
      <c r="H843">
        <v>22</v>
      </c>
      <c r="I843" s="128">
        <v>37.137029037676989</v>
      </c>
      <c r="J843">
        <v>1389</v>
      </c>
    </row>
    <row r="844" spans="1:10" x14ac:dyDescent="0.2">
      <c r="A844" s="132">
        <v>41088</v>
      </c>
      <c r="B844" s="129">
        <v>1786</v>
      </c>
      <c r="C844" s="129">
        <v>464.36</v>
      </c>
      <c r="D844" s="131">
        <v>988.34</v>
      </c>
      <c r="E844" s="130">
        <v>389</v>
      </c>
      <c r="F844" s="130">
        <v>113.29325244598454</v>
      </c>
      <c r="G844">
        <v>1238</v>
      </c>
      <c r="H844">
        <v>22</v>
      </c>
      <c r="I844" s="128">
        <v>36.950811843361983</v>
      </c>
      <c r="J844">
        <v>1396</v>
      </c>
    </row>
    <row r="845" spans="1:10" x14ac:dyDescent="0.2">
      <c r="A845" s="132">
        <v>41089</v>
      </c>
      <c r="B845" s="129">
        <v>2242</v>
      </c>
      <c r="C845" s="129">
        <v>582.92000000000007</v>
      </c>
      <c r="D845" s="131">
        <v>986.9</v>
      </c>
      <c r="E845" s="130">
        <v>388</v>
      </c>
      <c r="F845" s="130">
        <v>111.51239888384941</v>
      </c>
      <c r="G845">
        <v>1238</v>
      </c>
      <c r="H845">
        <v>22</v>
      </c>
      <c r="I845" s="128">
        <v>36.818938853200095</v>
      </c>
      <c r="J845">
        <v>1401</v>
      </c>
    </row>
    <row r="846" spans="1:10" x14ac:dyDescent="0.2">
      <c r="A846" s="132">
        <v>41090</v>
      </c>
      <c r="B846" s="129">
        <v>2318</v>
      </c>
      <c r="C846" s="129">
        <v>602.68000000000006</v>
      </c>
      <c r="D846" s="131">
        <v>985.48</v>
      </c>
      <c r="E846" s="130">
        <v>386</v>
      </c>
      <c r="F846" s="130">
        <v>112.47147133406173</v>
      </c>
      <c r="G846">
        <v>1238</v>
      </c>
      <c r="H846">
        <v>22</v>
      </c>
      <c r="I846" s="128">
        <v>36.557996692652964</v>
      </c>
      <c r="J846">
        <v>1411</v>
      </c>
    </row>
    <row r="847" spans="1:10" x14ac:dyDescent="0.2">
      <c r="A847" s="132">
        <v>41091</v>
      </c>
      <c r="B847" s="129">
        <v>2327</v>
      </c>
      <c r="C847" s="129">
        <v>605.02</v>
      </c>
      <c r="D847" s="131">
        <v>986.59</v>
      </c>
      <c r="E847" s="130">
        <v>385</v>
      </c>
      <c r="F847" s="130">
        <v>112.20927814791526</v>
      </c>
      <c r="G847">
        <v>0</v>
      </c>
      <c r="H847" t="s">
        <v>76</v>
      </c>
      <c r="I847" s="128" t="s">
        <v>76</v>
      </c>
      <c r="J847">
        <v>0</v>
      </c>
    </row>
    <row r="848" spans="1:10" x14ac:dyDescent="0.2">
      <c r="A848" s="132">
        <v>41092</v>
      </c>
      <c r="B848" s="129">
        <v>2146</v>
      </c>
      <c r="C848" s="129">
        <v>557.96</v>
      </c>
      <c r="D848" s="131">
        <v>985.06</v>
      </c>
      <c r="E848" s="130">
        <v>387</v>
      </c>
      <c r="F848" s="130">
        <v>113.5716649598711</v>
      </c>
      <c r="G848">
        <v>1238</v>
      </c>
      <c r="H848">
        <v>22</v>
      </c>
      <c r="I848" s="128">
        <v>36.845238095238095</v>
      </c>
      <c r="J848">
        <v>1400</v>
      </c>
    </row>
    <row r="849" spans="1:10" x14ac:dyDescent="0.2">
      <c r="A849" s="132">
        <v>41093</v>
      </c>
      <c r="B849" s="129">
        <v>2372</v>
      </c>
      <c r="C849" s="129">
        <v>616.72</v>
      </c>
      <c r="D849" s="131">
        <v>986.15</v>
      </c>
      <c r="E849" s="130">
        <v>385</v>
      </c>
      <c r="F849" s="130">
        <v>112.53800798382508</v>
      </c>
      <c r="G849">
        <v>0</v>
      </c>
      <c r="H849" t="s">
        <v>76</v>
      </c>
      <c r="I849" s="128" t="s">
        <v>76</v>
      </c>
      <c r="J849">
        <v>0</v>
      </c>
    </row>
    <row r="850" spans="1:10" x14ac:dyDescent="0.2">
      <c r="A850" s="132">
        <v>41094</v>
      </c>
      <c r="B850" s="129">
        <v>2055</v>
      </c>
      <c r="C850" s="129">
        <v>534.30000000000007</v>
      </c>
      <c r="D850" s="131">
        <v>987.09</v>
      </c>
      <c r="E850" s="130">
        <v>385</v>
      </c>
      <c r="F850" s="130">
        <v>112.74629840159128</v>
      </c>
      <c r="G850">
        <v>0</v>
      </c>
      <c r="H850" t="s">
        <v>76</v>
      </c>
      <c r="I850" s="128" t="s">
        <v>76</v>
      </c>
      <c r="J850">
        <v>0</v>
      </c>
    </row>
    <row r="851" spans="1:10" x14ac:dyDescent="0.2">
      <c r="A851" s="132">
        <v>41095</v>
      </c>
      <c r="B851" s="129">
        <v>1983</v>
      </c>
      <c r="C851" s="129">
        <v>515.58000000000004</v>
      </c>
      <c r="D851" s="131">
        <v>987.99</v>
      </c>
      <c r="E851" s="130">
        <v>386</v>
      </c>
      <c r="F851" s="130">
        <v>112.29584188335303</v>
      </c>
      <c r="G851">
        <v>0</v>
      </c>
      <c r="H851" t="s">
        <v>76</v>
      </c>
      <c r="I851" s="128" t="s">
        <v>76</v>
      </c>
      <c r="J851">
        <v>0</v>
      </c>
    </row>
    <row r="852" spans="1:10" x14ac:dyDescent="0.2">
      <c r="A852" s="132">
        <v>41096</v>
      </c>
      <c r="B852" s="129">
        <v>2083</v>
      </c>
      <c r="C852" s="129">
        <v>541.58000000000004</v>
      </c>
      <c r="D852" s="131">
        <v>988.94</v>
      </c>
      <c r="E852" s="130">
        <v>387</v>
      </c>
      <c r="F852" s="130">
        <v>112.23292450798937</v>
      </c>
      <c r="G852">
        <v>0</v>
      </c>
      <c r="H852" t="s">
        <v>76</v>
      </c>
      <c r="I852" s="128" t="s">
        <v>76</v>
      </c>
      <c r="J852">
        <v>0</v>
      </c>
    </row>
    <row r="853" spans="1:10" x14ac:dyDescent="0.2">
      <c r="A853" s="132">
        <v>41097</v>
      </c>
      <c r="B853" s="129">
        <v>1994</v>
      </c>
      <c r="C853" s="129">
        <v>518.44000000000005</v>
      </c>
      <c r="D853" s="131">
        <v>989.84</v>
      </c>
      <c r="E853" s="130">
        <v>388</v>
      </c>
      <c r="F853" s="130">
        <v>110.56669294601585</v>
      </c>
      <c r="G853">
        <v>0</v>
      </c>
      <c r="H853" t="s">
        <v>76</v>
      </c>
      <c r="I853" s="128" t="s">
        <v>76</v>
      </c>
      <c r="J853">
        <v>0</v>
      </c>
    </row>
    <row r="854" spans="1:10" x14ac:dyDescent="0.2">
      <c r="A854" s="132">
        <v>41098</v>
      </c>
      <c r="B854" s="129">
        <v>2118</v>
      </c>
      <c r="C854" s="129">
        <v>550.68000000000006</v>
      </c>
      <c r="D854" s="131">
        <v>990.8</v>
      </c>
      <c r="E854" s="130">
        <v>390</v>
      </c>
      <c r="F854" s="130">
        <v>111.41843139025542</v>
      </c>
      <c r="G854">
        <v>0</v>
      </c>
      <c r="H854" t="s">
        <v>76</v>
      </c>
      <c r="I854" s="128" t="s">
        <v>76</v>
      </c>
      <c r="J854">
        <v>0</v>
      </c>
    </row>
    <row r="855" spans="1:10" x14ac:dyDescent="0.2">
      <c r="A855" s="132">
        <v>41099</v>
      </c>
      <c r="B855" s="129">
        <v>2129</v>
      </c>
      <c r="C855" s="129">
        <v>553.54</v>
      </c>
      <c r="D855" s="131">
        <v>991.75</v>
      </c>
      <c r="E855" s="130">
        <v>390</v>
      </c>
      <c r="F855" s="130">
        <v>111.52254945685087</v>
      </c>
      <c r="G855">
        <v>0</v>
      </c>
      <c r="H855" t="s">
        <v>76</v>
      </c>
      <c r="I855" s="128" t="s">
        <v>76</v>
      </c>
      <c r="J855">
        <v>0</v>
      </c>
    </row>
    <row r="856" spans="1:10" x14ac:dyDescent="0.2">
      <c r="A856" s="132">
        <v>41100</v>
      </c>
      <c r="B856" s="129">
        <v>2062</v>
      </c>
      <c r="C856" s="129">
        <v>536.12</v>
      </c>
      <c r="D856" s="131">
        <v>992.68</v>
      </c>
      <c r="E856" s="130">
        <v>391</v>
      </c>
      <c r="F856" s="130">
        <v>111.88249104776469</v>
      </c>
      <c r="G856">
        <v>0</v>
      </c>
      <c r="H856" t="s">
        <v>76</v>
      </c>
      <c r="I856" s="128" t="s">
        <v>76</v>
      </c>
      <c r="J856">
        <v>0</v>
      </c>
    </row>
    <row r="857" spans="1:10" x14ac:dyDescent="0.2">
      <c r="A857" s="132">
        <v>41101</v>
      </c>
      <c r="B857" s="129">
        <v>1926</v>
      </c>
      <c r="C857" s="129">
        <v>500.76</v>
      </c>
      <c r="D857" s="131">
        <v>993.54</v>
      </c>
      <c r="E857" s="130">
        <v>393</v>
      </c>
      <c r="F857" s="130">
        <v>111.43852139580986</v>
      </c>
      <c r="G857">
        <v>0</v>
      </c>
      <c r="H857" t="s">
        <v>76</v>
      </c>
      <c r="I857" s="128" t="s">
        <v>76</v>
      </c>
      <c r="J857">
        <v>0</v>
      </c>
    </row>
    <row r="858" spans="1:10" x14ac:dyDescent="0.2">
      <c r="A858" s="132">
        <v>41102</v>
      </c>
      <c r="B858" s="129">
        <v>1798</v>
      </c>
      <c r="C858" s="129">
        <v>467.48</v>
      </c>
      <c r="D858" s="131">
        <v>994.34</v>
      </c>
      <c r="E858" s="130">
        <v>393</v>
      </c>
      <c r="F858" s="130">
        <v>112.21816073789978</v>
      </c>
      <c r="G858">
        <v>0</v>
      </c>
      <c r="H858" t="s">
        <v>76</v>
      </c>
      <c r="I858" s="128" t="s">
        <v>76</v>
      </c>
      <c r="J858">
        <v>0</v>
      </c>
    </row>
    <row r="859" spans="1:10" x14ac:dyDescent="0.2">
      <c r="A859" s="132">
        <v>41103</v>
      </c>
      <c r="B859" s="129">
        <v>1801</v>
      </c>
      <c r="C859" s="129">
        <v>468.26</v>
      </c>
      <c r="D859" s="131">
        <v>995.14</v>
      </c>
      <c r="E859" s="130">
        <v>394</v>
      </c>
      <c r="F859" s="130">
        <v>112.57841800768847</v>
      </c>
      <c r="G859">
        <v>0</v>
      </c>
      <c r="H859" t="s">
        <v>76</v>
      </c>
      <c r="I859" s="128" t="s">
        <v>76</v>
      </c>
      <c r="J859">
        <v>0</v>
      </c>
    </row>
    <row r="860" spans="1:10" x14ac:dyDescent="0.2">
      <c r="A860" s="132">
        <v>41104</v>
      </c>
      <c r="B860" s="129">
        <v>1724</v>
      </c>
      <c r="C860" s="129">
        <v>448.24</v>
      </c>
      <c r="D860" s="131">
        <v>995.91</v>
      </c>
      <c r="E860" s="130">
        <v>395</v>
      </c>
      <c r="F860" s="130">
        <v>112.77568305486312</v>
      </c>
      <c r="G860">
        <v>0</v>
      </c>
      <c r="H860" t="s">
        <v>76</v>
      </c>
      <c r="I860" s="128" t="s">
        <v>76</v>
      </c>
      <c r="J860">
        <v>0</v>
      </c>
    </row>
    <row r="861" spans="1:10" x14ac:dyDescent="0.2">
      <c r="A861" s="132">
        <v>41105</v>
      </c>
      <c r="B861" s="129">
        <v>1669</v>
      </c>
      <c r="C861" s="129">
        <v>433.94</v>
      </c>
      <c r="D861" s="131">
        <v>996.65</v>
      </c>
      <c r="E861" s="130">
        <v>396</v>
      </c>
      <c r="F861" s="130">
        <v>112.60991490446361</v>
      </c>
      <c r="G861">
        <v>0</v>
      </c>
      <c r="H861" t="s">
        <v>76</v>
      </c>
      <c r="I861" s="128" t="s">
        <v>76</v>
      </c>
      <c r="J861">
        <v>0</v>
      </c>
    </row>
    <row r="862" spans="1:10" x14ac:dyDescent="0.2">
      <c r="A862" s="132">
        <v>41106</v>
      </c>
      <c r="B862" s="129">
        <v>1469</v>
      </c>
      <c r="C862" s="129">
        <v>381.94</v>
      </c>
      <c r="D862" s="131">
        <v>997.3</v>
      </c>
      <c r="E862" s="130">
        <v>397</v>
      </c>
      <c r="F862" s="130">
        <v>111.98580570174875</v>
      </c>
      <c r="G862">
        <v>0</v>
      </c>
      <c r="H862" t="s">
        <v>76</v>
      </c>
      <c r="I862" s="128" t="s">
        <v>76</v>
      </c>
      <c r="J862">
        <v>0</v>
      </c>
    </row>
    <row r="863" spans="1:10" x14ac:dyDescent="0.2">
      <c r="A863" s="132">
        <v>41107</v>
      </c>
      <c r="B863" s="129">
        <v>1543</v>
      </c>
      <c r="C863" s="129">
        <v>401.18</v>
      </c>
      <c r="D863" s="131">
        <v>995.65</v>
      </c>
      <c r="E863" s="130">
        <v>396</v>
      </c>
      <c r="F863" s="130">
        <v>112.76602190496823</v>
      </c>
      <c r="G863">
        <v>1239</v>
      </c>
      <c r="H863">
        <v>23</v>
      </c>
      <c r="I863" s="128">
        <v>37.737573099415208</v>
      </c>
      <c r="J863">
        <v>1368</v>
      </c>
    </row>
    <row r="864" spans="1:10" x14ac:dyDescent="0.2">
      <c r="A864" s="132">
        <v>41108</v>
      </c>
      <c r="B864" s="129">
        <v>1604</v>
      </c>
      <c r="C864" s="129">
        <v>417.04</v>
      </c>
      <c r="D864" s="131">
        <v>995.6</v>
      </c>
      <c r="E864" s="130">
        <v>394</v>
      </c>
      <c r="F864" s="130">
        <v>111.97593553506084</v>
      </c>
      <c r="G864">
        <v>400</v>
      </c>
      <c r="H864">
        <v>8</v>
      </c>
      <c r="I864" s="128">
        <v>37.369207772795214</v>
      </c>
      <c r="J864">
        <v>446</v>
      </c>
    </row>
    <row r="865" spans="1:10" x14ac:dyDescent="0.2">
      <c r="A865" s="132">
        <v>41109</v>
      </c>
      <c r="B865" s="129">
        <v>1739</v>
      </c>
      <c r="C865" s="129">
        <v>452.14000000000004</v>
      </c>
      <c r="D865" s="131">
        <v>995.61</v>
      </c>
      <c r="E865" s="130">
        <v>395</v>
      </c>
      <c r="F865" s="130">
        <v>111.69787831203877</v>
      </c>
      <c r="G865">
        <v>400</v>
      </c>
      <c r="H865">
        <v>8</v>
      </c>
      <c r="I865" s="128">
        <v>37.453183520599246</v>
      </c>
      <c r="J865">
        <v>445</v>
      </c>
    </row>
    <row r="866" spans="1:10" x14ac:dyDescent="0.2">
      <c r="A866" s="132">
        <v>41110</v>
      </c>
      <c r="B866" s="129">
        <v>1578</v>
      </c>
      <c r="C866" s="129">
        <v>410.28000000000003</v>
      </c>
      <c r="D866" s="131">
        <v>996.31</v>
      </c>
      <c r="E866" s="130">
        <v>395</v>
      </c>
      <c r="F866" s="130">
        <v>112.58604265458052</v>
      </c>
      <c r="G866">
        <v>0</v>
      </c>
      <c r="H866" t="s">
        <v>76</v>
      </c>
      <c r="I866" s="128" t="s">
        <v>76</v>
      </c>
      <c r="J866">
        <v>0</v>
      </c>
    </row>
    <row r="867" spans="1:10" x14ac:dyDescent="0.2">
      <c r="A867" s="132">
        <v>41111</v>
      </c>
      <c r="B867" s="129">
        <v>1545</v>
      </c>
      <c r="C867" s="129">
        <v>401.7</v>
      </c>
      <c r="D867" s="131">
        <v>996.24</v>
      </c>
      <c r="E867" s="130">
        <v>396</v>
      </c>
      <c r="F867" s="130">
        <v>111.79456952799018</v>
      </c>
      <c r="G867">
        <v>400</v>
      </c>
      <c r="H867">
        <v>8</v>
      </c>
      <c r="I867" s="128">
        <v>37.537537537537538</v>
      </c>
      <c r="J867">
        <v>444</v>
      </c>
    </row>
    <row r="868" spans="1:10" x14ac:dyDescent="0.2">
      <c r="A868" s="132">
        <v>41112</v>
      </c>
      <c r="B868" s="129">
        <v>1417</v>
      </c>
      <c r="C868" s="129">
        <v>368.42</v>
      </c>
      <c r="D868" s="131">
        <v>996.86</v>
      </c>
      <c r="E868" s="130">
        <v>396</v>
      </c>
      <c r="F868" s="130">
        <v>112.50077847463706</v>
      </c>
      <c r="G868">
        <v>0</v>
      </c>
      <c r="H868" t="s">
        <v>76</v>
      </c>
      <c r="I868" s="128" t="s">
        <v>76</v>
      </c>
      <c r="J868">
        <v>0</v>
      </c>
    </row>
    <row r="869" spans="1:10" x14ac:dyDescent="0.2">
      <c r="A869" s="132">
        <v>41113</v>
      </c>
      <c r="B869" s="129">
        <v>1442</v>
      </c>
      <c r="C869" s="129">
        <v>374.92</v>
      </c>
      <c r="D869" s="131">
        <v>997.5</v>
      </c>
      <c r="E869" s="130">
        <v>397</v>
      </c>
      <c r="F869" s="130">
        <v>111.50887940209452</v>
      </c>
      <c r="G869">
        <v>0</v>
      </c>
      <c r="H869" t="s">
        <v>76</v>
      </c>
      <c r="I869" s="128" t="s">
        <v>76</v>
      </c>
      <c r="J869">
        <v>0</v>
      </c>
    </row>
    <row r="870" spans="1:10" x14ac:dyDescent="0.2">
      <c r="A870" s="132">
        <v>41114</v>
      </c>
      <c r="B870" s="129">
        <v>1275</v>
      </c>
      <c r="C870" s="129">
        <v>331.5</v>
      </c>
      <c r="D870" s="131">
        <v>996.94</v>
      </c>
      <c r="E870" s="130">
        <v>398</v>
      </c>
      <c r="F870" s="130">
        <v>112.10225062206797</v>
      </c>
      <c r="G870">
        <v>603</v>
      </c>
      <c r="H870">
        <v>11</v>
      </c>
      <c r="I870" s="128">
        <v>37.838855421686745</v>
      </c>
      <c r="J870">
        <v>664</v>
      </c>
    </row>
    <row r="871" spans="1:10" x14ac:dyDescent="0.2">
      <c r="A871" s="132">
        <v>41115</v>
      </c>
      <c r="B871" s="129">
        <v>1314</v>
      </c>
      <c r="C871" s="129">
        <v>341.64</v>
      </c>
      <c r="D871" s="131">
        <v>996.39</v>
      </c>
      <c r="E871" s="130">
        <v>397</v>
      </c>
      <c r="F871" s="130">
        <v>111.64047719745844</v>
      </c>
      <c r="G871">
        <v>603</v>
      </c>
      <c r="H871">
        <v>11</v>
      </c>
      <c r="I871" s="128">
        <v>37.725225225225223</v>
      </c>
      <c r="J871">
        <v>666</v>
      </c>
    </row>
    <row r="872" spans="1:10" x14ac:dyDescent="0.2">
      <c r="A872" s="132">
        <v>41116</v>
      </c>
      <c r="B872" s="129">
        <v>1344</v>
      </c>
      <c r="C872" s="129">
        <v>349.44</v>
      </c>
      <c r="D872" s="131">
        <v>995.84</v>
      </c>
      <c r="E872" s="130">
        <v>396</v>
      </c>
      <c r="F872" s="130">
        <v>111.8984091997151</v>
      </c>
      <c r="G872">
        <v>603</v>
      </c>
      <c r="H872">
        <v>11</v>
      </c>
      <c r="I872" s="128">
        <v>37.612275449101794</v>
      </c>
      <c r="J872">
        <v>668</v>
      </c>
    </row>
    <row r="873" spans="1:10" x14ac:dyDescent="0.2">
      <c r="A873" s="132">
        <v>41117</v>
      </c>
      <c r="B873" s="129">
        <v>1285</v>
      </c>
      <c r="C873" s="129">
        <v>334.1</v>
      </c>
      <c r="D873" s="131">
        <v>996.41</v>
      </c>
      <c r="E873" s="130">
        <v>396</v>
      </c>
      <c r="F873" s="130">
        <v>111.81544926042824</v>
      </c>
      <c r="G873">
        <v>0</v>
      </c>
      <c r="H873" t="s">
        <v>76</v>
      </c>
      <c r="I873" s="128" t="s">
        <v>76</v>
      </c>
      <c r="J873">
        <v>0</v>
      </c>
    </row>
    <row r="874" spans="1:10" x14ac:dyDescent="0.2">
      <c r="A874" s="132">
        <v>41118</v>
      </c>
      <c r="B874" s="129">
        <v>1234</v>
      </c>
      <c r="C874" s="129">
        <v>320.84000000000003</v>
      </c>
      <c r="D874" s="131">
        <v>996.96</v>
      </c>
      <c r="E874" s="130">
        <v>397</v>
      </c>
      <c r="F874" s="130">
        <v>111.58986445725276</v>
      </c>
      <c r="G874">
        <v>0</v>
      </c>
      <c r="H874" t="s">
        <v>76</v>
      </c>
      <c r="I874" s="128" t="s">
        <v>76</v>
      </c>
      <c r="J874">
        <v>0</v>
      </c>
    </row>
    <row r="875" spans="1:10" x14ac:dyDescent="0.2">
      <c r="A875" s="132">
        <v>41119</v>
      </c>
      <c r="B875" s="129">
        <v>1314</v>
      </c>
      <c r="C875" s="129">
        <v>341.64</v>
      </c>
      <c r="D875" s="131">
        <v>997.54</v>
      </c>
      <c r="E875" s="130">
        <v>396</v>
      </c>
      <c r="F875" s="130">
        <v>111.8066325944344</v>
      </c>
      <c r="G875">
        <v>0</v>
      </c>
      <c r="H875" t="s">
        <v>76</v>
      </c>
      <c r="I875" s="128" t="s">
        <v>76</v>
      </c>
      <c r="J875">
        <v>0</v>
      </c>
    </row>
    <row r="876" spans="1:10" x14ac:dyDescent="0.2">
      <c r="A876" s="132">
        <v>41120</v>
      </c>
      <c r="B876" s="129">
        <v>1236</v>
      </c>
      <c r="C876" s="129">
        <v>321.36</v>
      </c>
      <c r="D876" s="131">
        <v>998.08</v>
      </c>
      <c r="E876" s="130">
        <v>398</v>
      </c>
      <c r="F876" s="130">
        <v>111.53682594676627</v>
      </c>
      <c r="G876">
        <v>0</v>
      </c>
      <c r="H876" t="s">
        <v>76</v>
      </c>
      <c r="I876" s="128" t="s">
        <v>76</v>
      </c>
      <c r="J876">
        <v>0</v>
      </c>
    </row>
    <row r="877" spans="1:10" x14ac:dyDescent="0.2">
      <c r="A877" s="132">
        <v>41121</v>
      </c>
      <c r="B877" s="129">
        <v>1082</v>
      </c>
      <c r="C877" s="129">
        <v>281.32</v>
      </c>
      <c r="D877" s="131">
        <v>998.56</v>
      </c>
      <c r="E877" s="130">
        <v>398</v>
      </c>
      <c r="F877" s="130">
        <v>112.08586245052982</v>
      </c>
      <c r="G877">
        <v>0</v>
      </c>
      <c r="H877" t="s">
        <v>76</v>
      </c>
      <c r="I877" s="128" t="s">
        <v>76</v>
      </c>
      <c r="J877">
        <v>0</v>
      </c>
    </row>
    <row r="878" spans="1:10" x14ac:dyDescent="0.2">
      <c r="A878" s="132">
        <v>41122</v>
      </c>
      <c r="B878" s="129">
        <v>1138</v>
      </c>
      <c r="C878" s="129">
        <v>295.88</v>
      </c>
      <c r="D878" s="131">
        <v>997.94</v>
      </c>
      <c r="E878" s="130">
        <v>399</v>
      </c>
      <c r="F878" s="130">
        <v>112.08570787200665</v>
      </c>
      <c r="G878">
        <v>603</v>
      </c>
      <c r="H878">
        <v>11</v>
      </c>
      <c r="I878" s="128">
        <v>37.953172205438065</v>
      </c>
      <c r="J878">
        <v>662</v>
      </c>
    </row>
    <row r="879" spans="1:10" x14ac:dyDescent="0.2">
      <c r="A879" s="132">
        <v>41123</v>
      </c>
      <c r="B879" s="129">
        <v>1308</v>
      </c>
      <c r="C879" s="129">
        <v>340.08</v>
      </c>
      <c r="D879" s="131">
        <v>997.39</v>
      </c>
      <c r="E879" s="130">
        <v>398</v>
      </c>
      <c r="F879" s="130">
        <v>111.7150969120807</v>
      </c>
      <c r="G879">
        <v>603</v>
      </c>
      <c r="H879">
        <v>11</v>
      </c>
      <c r="I879" s="128">
        <v>37.838855421686745</v>
      </c>
      <c r="J879">
        <v>664</v>
      </c>
    </row>
    <row r="880" spans="1:10" x14ac:dyDescent="0.2">
      <c r="A880" s="132">
        <v>41124</v>
      </c>
      <c r="B880" s="129">
        <v>1146</v>
      </c>
      <c r="C880" s="129">
        <v>297.96000000000004</v>
      </c>
      <c r="D880" s="131">
        <v>997.89</v>
      </c>
      <c r="E880" s="130">
        <v>397</v>
      </c>
      <c r="F880" s="130">
        <v>112.35625458039294</v>
      </c>
      <c r="G880">
        <v>0</v>
      </c>
      <c r="H880" t="s">
        <v>76</v>
      </c>
      <c r="I880" s="128" t="s">
        <v>76</v>
      </c>
      <c r="J880">
        <v>0</v>
      </c>
    </row>
    <row r="881" spans="1:10" x14ac:dyDescent="0.2">
      <c r="A881" s="132">
        <v>41125</v>
      </c>
      <c r="B881" s="129">
        <v>1136</v>
      </c>
      <c r="C881" s="129">
        <v>295.36</v>
      </c>
      <c r="D881" s="131">
        <v>998.39</v>
      </c>
      <c r="E881" s="130">
        <v>397</v>
      </c>
      <c r="F881" s="130">
        <v>111.95183845213364</v>
      </c>
      <c r="G881">
        <v>0</v>
      </c>
      <c r="H881" t="s">
        <v>76</v>
      </c>
      <c r="I881" s="128" t="s">
        <v>76</v>
      </c>
      <c r="J881">
        <v>0</v>
      </c>
    </row>
    <row r="882" spans="1:10" x14ac:dyDescent="0.2">
      <c r="A882" s="132">
        <v>41126</v>
      </c>
      <c r="B882" s="129">
        <v>1119</v>
      </c>
      <c r="C882" s="129">
        <v>290.94</v>
      </c>
      <c r="D882" s="131">
        <v>998.89</v>
      </c>
      <c r="E882" s="130">
        <v>398</v>
      </c>
      <c r="F882" s="130">
        <v>111.38302347238857</v>
      </c>
      <c r="G882">
        <v>0</v>
      </c>
      <c r="H882" t="s">
        <v>76</v>
      </c>
      <c r="I882" s="128" t="s">
        <v>76</v>
      </c>
      <c r="J882">
        <v>0</v>
      </c>
    </row>
    <row r="883" spans="1:10" x14ac:dyDescent="0.2">
      <c r="A883" s="132">
        <v>41127</v>
      </c>
      <c r="B883" s="129">
        <v>1132</v>
      </c>
      <c r="C883" s="129">
        <v>294.32</v>
      </c>
      <c r="D883" s="131">
        <v>999.38</v>
      </c>
      <c r="E883" s="130">
        <v>398</v>
      </c>
      <c r="F883" s="130">
        <v>111.25874859355264</v>
      </c>
      <c r="G883">
        <v>0</v>
      </c>
      <c r="H883" t="s">
        <v>76</v>
      </c>
      <c r="I883" s="128" t="s">
        <v>76</v>
      </c>
      <c r="J883">
        <v>0</v>
      </c>
    </row>
    <row r="884" spans="1:10" x14ac:dyDescent="0.2">
      <c r="A884" s="132">
        <v>41128</v>
      </c>
      <c r="B884" s="129">
        <v>1096</v>
      </c>
      <c r="C884" s="129">
        <v>284.96000000000004</v>
      </c>
      <c r="D884" s="131">
        <v>998.74</v>
      </c>
      <c r="E884" s="130">
        <v>398</v>
      </c>
      <c r="F884" s="130">
        <v>111.7512460830348</v>
      </c>
      <c r="G884">
        <v>603</v>
      </c>
      <c r="H884">
        <v>11</v>
      </c>
      <c r="I884" s="128">
        <v>37.838855421686745</v>
      </c>
      <c r="J884">
        <v>664</v>
      </c>
    </row>
    <row r="885" spans="1:10" x14ac:dyDescent="0.2">
      <c r="A885" s="132">
        <v>41129</v>
      </c>
      <c r="B885" s="129">
        <v>1138</v>
      </c>
      <c r="C885" s="129">
        <v>295.88</v>
      </c>
      <c r="D885" s="131">
        <v>998.12</v>
      </c>
      <c r="E885" s="130">
        <v>399</v>
      </c>
      <c r="F885" s="130">
        <v>111.84488021504285</v>
      </c>
      <c r="G885">
        <v>603</v>
      </c>
      <c r="H885">
        <v>11</v>
      </c>
      <c r="I885" s="128">
        <v>37.953172205438065</v>
      </c>
      <c r="J885">
        <v>662</v>
      </c>
    </row>
    <row r="886" spans="1:10" x14ac:dyDescent="0.2">
      <c r="A886" s="132">
        <v>41130</v>
      </c>
      <c r="B886" s="129">
        <v>1071</v>
      </c>
      <c r="C886" s="129">
        <v>278.46000000000004</v>
      </c>
      <c r="D886" s="131">
        <v>997.47</v>
      </c>
      <c r="E886" s="130">
        <v>398</v>
      </c>
      <c r="F886" s="130">
        <v>112.59420577467949</v>
      </c>
      <c r="G886">
        <v>603</v>
      </c>
      <c r="H886">
        <v>11</v>
      </c>
      <c r="I886" s="128">
        <v>37.895927601809952</v>
      </c>
      <c r="J886">
        <v>663</v>
      </c>
    </row>
    <row r="887" spans="1:10" x14ac:dyDescent="0.2">
      <c r="A887" s="132">
        <v>41131</v>
      </c>
      <c r="B887" s="129">
        <v>1078</v>
      </c>
      <c r="C887" s="129">
        <v>280.28000000000003</v>
      </c>
      <c r="D887" s="131">
        <v>996.82</v>
      </c>
      <c r="E887" s="130">
        <v>397</v>
      </c>
      <c r="F887" s="130">
        <v>113.19112158683356</v>
      </c>
      <c r="G887">
        <v>603</v>
      </c>
      <c r="H887">
        <v>11</v>
      </c>
      <c r="I887" s="128">
        <v>37.781954887218042</v>
      </c>
      <c r="J887">
        <v>665</v>
      </c>
    </row>
    <row r="888" spans="1:10" x14ac:dyDescent="0.2">
      <c r="A888" s="132">
        <v>41132</v>
      </c>
      <c r="B888" s="129">
        <v>1047</v>
      </c>
      <c r="C888" s="129">
        <v>272.22000000000003</v>
      </c>
      <c r="D888" s="131">
        <v>996.15</v>
      </c>
      <c r="E888" s="130">
        <v>396</v>
      </c>
      <c r="F888" s="130">
        <v>114.09877601397085</v>
      </c>
      <c r="G888">
        <v>603</v>
      </c>
      <c r="H888">
        <v>11</v>
      </c>
      <c r="I888" s="128">
        <v>37.725225225225223</v>
      </c>
      <c r="J888">
        <v>666</v>
      </c>
    </row>
    <row r="889" spans="1:10" x14ac:dyDescent="0.2">
      <c r="A889" s="132">
        <v>41133</v>
      </c>
      <c r="B889" s="129">
        <v>1016</v>
      </c>
      <c r="C889" s="129">
        <v>264.16000000000003</v>
      </c>
      <c r="D889" s="131">
        <v>996.6</v>
      </c>
      <c r="E889" s="130">
        <v>396</v>
      </c>
      <c r="F889" s="130">
        <v>114.8073511676983</v>
      </c>
      <c r="G889">
        <v>0</v>
      </c>
      <c r="H889" t="s">
        <v>76</v>
      </c>
      <c r="I889" s="128" t="s">
        <v>76</v>
      </c>
      <c r="J889">
        <v>0</v>
      </c>
    </row>
    <row r="890" spans="1:10" x14ac:dyDescent="0.2">
      <c r="A890" s="132">
        <v>41134</v>
      </c>
      <c r="B890" s="129">
        <v>996</v>
      </c>
      <c r="C890" s="129">
        <v>258.96000000000004</v>
      </c>
      <c r="D890" s="131">
        <v>997.04</v>
      </c>
      <c r="E890" s="130">
        <v>397</v>
      </c>
      <c r="F890" s="130">
        <v>115.04677354516241</v>
      </c>
      <c r="G890">
        <v>0</v>
      </c>
      <c r="H890" t="s">
        <v>76</v>
      </c>
      <c r="I890" s="128" t="s">
        <v>76</v>
      </c>
      <c r="J890">
        <v>0</v>
      </c>
    </row>
    <row r="891" spans="1:10" x14ac:dyDescent="0.2">
      <c r="A891" s="132">
        <v>41135</v>
      </c>
      <c r="B891" s="129">
        <v>1000</v>
      </c>
      <c r="C891" s="129">
        <v>260</v>
      </c>
      <c r="D891" s="131">
        <v>997.48</v>
      </c>
      <c r="E891" s="130">
        <v>396</v>
      </c>
      <c r="F891" s="130">
        <v>115.63002412317269</v>
      </c>
      <c r="G891">
        <v>0</v>
      </c>
      <c r="H891" t="s">
        <v>76</v>
      </c>
      <c r="I891" s="128" t="s">
        <v>76</v>
      </c>
      <c r="J891">
        <v>0</v>
      </c>
    </row>
    <row r="892" spans="1:10" x14ac:dyDescent="0.2">
      <c r="A892" s="132">
        <v>41136</v>
      </c>
      <c r="B892" s="129">
        <v>1073</v>
      </c>
      <c r="C892" s="129">
        <v>278.98</v>
      </c>
      <c r="D892" s="131">
        <v>995.69</v>
      </c>
      <c r="E892" s="130">
        <v>397</v>
      </c>
      <c r="F892" s="130">
        <v>114.36729523323186</v>
      </c>
      <c r="G892">
        <v>1206</v>
      </c>
      <c r="H892">
        <v>22</v>
      </c>
      <c r="I892" s="128">
        <v>37.838855421686745</v>
      </c>
      <c r="J892">
        <v>1328</v>
      </c>
    </row>
    <row r="893" spans="1:10" x14ac:dyDescent="0.2">
      <c r="A893" s="132">
        <v>41137</v>
      </c>
      <c r="B893" s="129">
        <v>957</v>
      </c>
      <c r="C893" s="129">
        <v>248.82000000000002</v>
      </c>
      <c r="D893" s="131">
        <v>993.84</v>
      </c>
      <c r="E893" s="130">
        <v>396</v>
      </c>
      <c r="F893" s="130">
        <v>114.87795344594002</v>
      </c>
      <c r="G893">
        <v>1206</v>
      </c>
      <c r="H893">
        <v>22</v>
      </c>
      <c r="I893" s="128">
        <v>37.781954887218042</v>
      </c>
      <c r="J893">
        <v>1330</v>
      </c>
    </row>
    <row r="894" spans="1:10" x14ac:dyDescent="0.2">
      <c r="A894" s="132">
        <v>41138</v>
      </c>
      <c r="B894" s="129">
        <v>890</v>
      </c>
      <c r="C894" s="129">
        <v>231.4</v>
      </c>
      <c r="D894" s="131">
        <v>991.94</v>
      </c>
      <c r="E894" s="130">
        <v>394</v>
      </c>
      <c r="F894" s="130">
        <v>115.29047882441728</v>
      </c>
      <c r="G894">
        <v>1206</v>
      </c>
      <c r="H894">
        <v>22</v>
      </c>
      <c r="I894" s="128">
        <v>37.668665667166415</v>
      </c>
      <c r="J894">
        <v>1334</v>
      </c>
    </row>
    <row r="895" spans="1:10" x14ac:dyDescent="0.2">
      <c r="A895" s="132">
        <v>41139</v>
      </c>
      <c r="B895" s="129">
        <v>1132</v>
      </c>
      <c r="C895" s="129">
        <v>294.32</v>
      </c>
      <c r="D895" s="131">
        <v>990.13</v>
      </c>
      <c r="E895" s="130">
        <v>392</v>
      </c>
      <c r="F895" s="130">
        <v>115.49590851783972</v>
      </c>
      <c r="G895">
        <v>1206</v>
      </c>
      <c r="H895">
        <v>22</v>
      </c>
      <c r="I895" s="128">
        <v>37.472035794183448</v>
      </c>
      <c r="J895">
        <v>1341</v>
      </c>
    </row>
    <row r="896" spans="1:10" x14ac:dyDescent="0.2">
      <c r="A896" s="132">
        <v>41140</v>
      </c>
      <c r="B896" s="129">
        <v>1087</v>
      </c>
      <c r="C896" s="129">
        <v>282.62</v>
      </c>
      <c r="D896" s="131">
        <v>990.62</v>
      </c>
      <c r="E896" s="130">
        <v>392</v>
      </c>
      <c r="F896" s="130">
        <v>113.80807953449965</v>
      </c>
      <c r="G896">
        <v>0</v>
      </c>
      <c r="H896" t="s">
        <v>76</v>
      </c>
      <c r="I896" s="128" t="s">
        <v>76</v>
      </c>
      <c r="J896">
        <v>0</v>
      </c>
    </row>
    <row r="897" spans="1:10" x14ac:dyDescent="0.2">
      <c r="A897" s="132">
        <v>41141</v>
      </c>
      <c r="B897" s="129">
        <v>1151</v>
      </c>
      <c r="C897" s="129">
        <v>299.26</v>
      </c>
      <c r="D897" s="131">
        <v>991.14</v>
      </c>
      <c r="E897" s="130">
        <v>390</v>
      </c>
      <c r="F897" s="130">
        <v>117.25000000000006</v>
      </c>
      <c r="G897">
        <v>0</v>
      </c>
      <c r="H897" t="s">
        <v>76</v>
      </c>
      <c r="I897" s="128" t="s">
        <v>76</v>
      </c>
      <c r="J897">
        <v>0</v>
      </c>
    </row>
    <row r="898" spans="1:10" x14ac:dyDescent="0.2">
      <c r="A898" s="132">
        <v>41142</v>
      </c>
      <c r="B898" s="129">
        <v>939</v>
      </c>
      <c r="C898" s="129">
        <v>244.14000000000001</v>
      </c>
      <c r="D898" s="131">
        <v>991.56</v>
      </c>
      <c r="E898" s="130">
        <v>391</v>
      </c>
      <c r="F898" s="130">
        <v>117.62</v>
      </c>
      <c r="G898">
        <v>0</v>
      </c>
      <c r="H898" t="s">
        <v>76</v>
      </c>
      <c r="I898" s="128" t="s">
        <v>76</v>
      </c>
      <c r="J898">
        <v>0</v>
      </c>
    </row>
    <row r="899" spans="1:10" x14ac:dyDescent="0.2">
      <c r="A899" s="132">
        <v>41143</v>
      </c>
      <c r="B899" s="129">
        <v>933</v>
      </c>
      <c r="C899" s="129">
        <v>242.58</v>
      </c>
      <c r="D899" s="131">
        <v>991.98</v>
      </c>
      <c r="E899" s="130">
        <v>391</v>
      </c>
      <c r="F899" s="130">
        <v>117.88000000000005</v>
      </c>
      <c r="G899">
        <v>0</v>
      </c>
      <c r="H899" t="s">
        <v>76</v>
      </c>
      <c r="I899" s="128" t="s">
        <v>76</v>
      </c>
      <c r="J899">
        <v>0</v>
      </c>
    </row>
    <row r="900" spans="1:10" x14ac:dyDescent="0.2">
      <c r="A900" s="132">
        <v>41144</v>
      </c>
      <c r="B900" s="129">
        <v>929</v>
      </c>
      <c r="C900" s="129">
        <v>241.54000000000002</v>
      </c>
      <c r="D900" s="131">
        <v>992.4</v>
      </c>
      <c r="E900" s="130">
        <v>392</v>
      </c>
      <c r="F900" s="130">
        <v>117.40999999999997</v>
      </c>
      <c r="G900">
        <v>0</v>
      </c>
      <c r="H900" t="s">
        <v>76</v>
      </c>
      <c r="I900" s="128" t="s">
        <v>76</v>
      </c>
      <c r="J900">
        <v>0</v>
      </c>
    </row>
    <row r="901" spans="1:10" x14ac:dyDescent="0.2">
      <c r="A901" s="132">
        <v>41145</v>
      </c>
      <c r="B901" s="129">
        <v>861</v>
      </c>
      <c r="C901" s="129">
        <v>223.86</v>
      </c>
      <c r="D901" s="131">
        <v>992.7</v>
      </c>
      <c r="E901" s="130">
        <v>392</v>
      </c>
      <c r="F901" s="130">
        <v>117.73000000000002</v>
      </c>
      <c r="G901">
        <v>0</v>
      </c>
      <c r="H901" t="s">
        <v>76</v>
      </c>
      <c r="I901" s="128" t="s">
        <v>76</v>
      </c>
      <c r="J901">
        <v>0</v>
      </c>
    </row>
    <row r="902" spans="1:10" x14ac:dyDescent="0.2">
      <c r="A902" s="132">
        <v>41146</v>
      </c>
      <c r="B902" s="129">
        <v>891</v>
      </c>
      <c r="C902" s="129">
        <v>231.66</v>
      </c>
      <c r="D902" s="131">
        <v>993.18</v>
      </c>
      <c r="E902" s="130">
        <v>392</v>
      </c>
      <c r="F902" s="130">
        <v>117.75940406158566</v>
      </c>
      <c r="G902">
        <v>0</v>
      </c>
      <c r="H902" t="s">
        <v>76</v>
      </c>
      <c r="I902" s="128" t="s">
        <v>76</v>
      </c>
      <c r="J902">
        <v>0</v>
      </c>
    </row>
    <row r="903" spans="1:10" x14ac:dyDescent="0.2">
      <c r="A903" s="132">
        <v>41147</v>
      </c>
      <c r="B903" s="129">
        <v>837</v>
      </c>
      <c r="C903" s="129">
        <v>217.62</v>
      </c>
      <c r="D903" s="131">
        <v>993.56</v>
      </c>
      <c r="E903" s="130">
        <v>393</v>
      </c>
      <c r="F903" s="130">
        <v>117.51205770826294</v>
      </c>
      <c r="G903">
        <v>0</v>
      </c>
      <c r="H903" t="s">
        <v>76</v>
      </c>
      <c r="I903" s="128" t="s">
        <v>76</v>
      </c>
      <c r="J903">
        <v>0</v>
      </c>
    </row>
    <row r="904" spans="1:10" x14ac:dyDescent="0.2">
      <c r="A904" s="132">
        <v>41148</v>
      </c>
      <c r="B904" s="129">
        <v>847</v>
      </c>
      <c r="C904" s="129">
        <v>220.22</v>
      </c>
      <c r="D904" s="131">
        <v>993.94</v>
      </c>
      <c r="E904" s="130">
        <v>394</v>
      </c>
      <c r="F904" s="130">
        <v>118.23748412069466</v>
      </c>
      <c r="G904">
        <v>0</v>
      </c>
      <c r="H904" t="s">
        <v>76</v>
      </c>
      <c r="I904" s="128" t="s">
        <v>76</v>
      </c>
      <c r="J904">
        <v>0</v>
      </c>
    </row>
    <row r="905" spans="1:10" x14ac:dyDescent="0.2">
      <c r="A905" s="132">
        <v>41149</v>
      </c>
      <c r="B905" s="129">
        <v>896</v>
      </c>
      <c r="C905" s="129">
        <v>232.96</v>
      </c>
      <c r="D905" s="131">
        <v>994.34</v>
      </c>
      <c r="E905" s="130">
        <v>394</v>
      </c>
      <c r="F905" s="130">
        <v>118.23748412069466</v>
      </c>
      <c r="G905">
        <v>0</v>
      </c>
      <c r="H905" t="s">
        <v>76</v>
      </c>
      <c r="I905" s="128" t="s">
        <v>76</v>
      </c>
      <c r="J905">
        <v>0</v>
      </c>
    </row>
    <row r="906" spans="1:10" x14ac:dyDescent="0.2">
      <c r="A906" s="132">
        <v>41150</v>
      </c>
      <c r="B906" s="129">
        <v>928</v>
      </c>
      <c r="C906" s="129">
        <v>241.28</v>
      </c>
      <c r="D906" s="131">
        <v>994.75</v>
      </c>
      <c r="E906" s="130">
        <v>394</v>
      </c>
      <c r="F906" s="130">
        <v>119.12608225744043</v>
      </c>
      <c r="G906">
        <v>0</v>
      </c>
      <c r="H906" t="s">
        <v>76</v>
      </c>
      <c r="I906" s="128" t="s">
        <v>76</v>
      </c>
      <c r="J906">
        <v>0</v>
      </c>
    </row>
    <row r="907" spans="1:10" x14ac:dyDescent="0.2">
      <c r="A907" s="132">
        <v>41151</v>
      </c>
      <c r="B907" s="129">
        <v>805</v>
      </c>
      <c r="C907" s="129">
        <v>209.3</v>
      </c>
      <c r="D907" s="131">
        <v>995.11</v>
      </c>
      <c r="E907" s="130">
        <v>395</v>
      </c>
      <c r="F907" s="130">
        <v>118.78934247500513</v>
      </c>
      <c r="G907">
        <v>0</v>
      </c>
      <c r="H907" t="s">
        <v>76</v>
      </c>
      <c r="I907" s="128" t="s">
        <v>76</v>
      </c>
      <c r="J907">
        <v>0</v>
      </c>
    </row>
    <row r="908" spans="1:10" x14ac:dyDescent="0.2">
      <c r="A908" s="132">
        <v>41152</v>
      </c>
      <c r="B908" s="129">
        <v>892</v>
      </c>
      <c r="C908" s="129">
        <v>231.92000000000002</v>
      </c>
      <c r="D908" s="131">
        <v>995.5</v>
      </c>
      <c r="E908" s="130">
        <v>395</v>
      </c>
      <c r="F908" s="130">
        <v>119.08282009026874</v>
      </c>
      <c r="G908">
        <v>0</v>
      </c>
      <c r="H908" t="s">
        <v>76</v>
      </c>
      <c r="I908" s="128" t="s">
        <v>76</v>
      </c>
      <c r="J908">
        <v>0</v>
      </c>
    </row>
    <row r="909" spans="1:10" x14ac:dyDescent="0.2">
      <c r="A909" s="132">
        <v>41153</v>
      </c>
      <c r="B909" s="129">
        <v>842</v>
      </c>
      <c r="C909" s="129">
        <v>218.92000000000002</v>
      </c>
      <c r="D909" s="131">
        <v>995.88</v>
      </c>
      <c r="E909" s="130">
        <v>396</v>
      </c>
      <c r="F909" s="130">
        <v>118.87079470105357</v>
      </c>
      <c r="G909">
        <v>0</v>
      </c>
      <c r="H909" t="s">
        <v>76</v>
      </c>
      <c r="I909" s="128" t="s">
        <v>76</v>
      </c>
      <c r="J909">
        <v>0</v>
      </c>
    </row>
    <row r="910" spans="1:10" x14ac:dyDescent="0.2">
      <c r="A910" s="132">
        <v>41154</v>
      </c>
      <c r="B910" s="129">
        <v>789</v>
      </c>
      <c r="C910" s="129">
        <v>205.14000000000001</v>
      </c>
      <c r="D910" s="131">
        <v>996.23</v>
      </c>
      <c r="E910" s="130">
        <v>396</v>
      </c>
      <c r="F910" s="130">
        <v>119.47545121730735</v>
      </c>
      <c r="G910">
        <v>0</v>
      </c>
      <c r="H910" t="s">
        <v>76</v>
      </c>
      <c r="I910" s="128" t="s">
        <v>76</v>
      </c>
      <c r="J910">
        <v>0</v>
      </c>
    </row>
    <row r="911" spans="1:10" x14ac:dyDescent="0.2">
      <c r="A911" s="132">
        <v>41155</v>
      </c>
      <c r="B911" s="129">
        <v>822</v>
      </c>
      <c r="C911" s="129">
        <v>213.72</v>
      </c>
      <c r="D911" s="131">
        <v>996.59</v>
      </c>
      <c r="E911" s="130">
        <v>396</v>
      </c>
      <c r="F911" s="130">
        <v>120.02052361385131</v>
      </c>
      <c r="G911">
        <v>0</v>
      </c>
      <c r="H911" t="s">
        <v>76</v>
      </c>
      <c r="I911" s="128" t="s">
        <v>76</v>
      </c>
      <c r="J911">
        <v>0</v>
      </c>
    </row>
    <row r="912" spans="1:10" x14ac:dyDescent="0.2">
      <c r="A912" s="132">
        <v>41156</v>
      </c>
      <c r="B912" s="129">
        <v>755</v>
      </c>
      <c r="C912" s="129">
        <v>196.3</v>
      </c>
      <c r="D912" s="131">
        <v>996.92</v>
      </c>
      <c r="E912" s="130">
        <v>396</v>
      </c>
      <c r="F912" s="130">
        <v>120.95214587120068</v>
      </c>
      <c r="G912">
        <v>0</v>
      </c>
      <c r="H912" t="s">
        <v>76</v>
      </c>
      <c r="I912" s="128" t="s">
        <v>76</v>
      </c>
      <c r="J912">
        <v>0</v>
      </c>
    </row>
    <row r="913" spans="1:10" x14ac:dyDescent="0.2">
      <c r="A913" s="132">
        <v>41157</v>
      </c>
      <c r="B913" s="129">
        <v>931</v>
      </c>
      <c r="C913" s="129">
        <v>242.06</v>
      </c>
      <c r="D913" s="131">
        <v>997.34</v>
      </c>
      <c r="E913" s="130">
        <v>396</v>
      </c>
      <c r="F913" s="130">
        <v>120.3795841159602</v>
      </c>
      <c r="G913">
        <v>0</v>
      </c>
      <c r="H913" t="s">
        <v>76</v>
      </c>
      <c r="I913" s="128" t="s">
        <v>76</v>
      </c>
      <c r="J913">
        <v>0</v>
      </c>
    </row>
    <row r="914" spans="1:10" x14ac:dyDescent="0.2">
      <c r="A914" s="132">
        <v>41158</v>
      </c>
      <c r="B914" s="129">
        <v>814</v>
      </c>
      <c r="C914" s="129">
        <v>211.64000000000001</v>
      </c>
      <c r="D914" s="131">
        <v>996.89</v>
      </c>
      <c r="E914" s="130">
        <v>397</v>
      </c>
      <c r="F914" s="130">
        <v>119.77141752771217</v>
      </c>
      <c r="G914">
        <v>432</v>
      </c>
      <c r="H914">
        <v>8</v>
      </c>
      <c r="I914" s="128">
        <v>38.135593220338983</v>
      </c>
      <c r="J914">
        <v>472</v>
      </c>
    </row>
    <row r="915" spans="1:10" x14ac:dyDescent="0.2">
      <c r="A915" s="132">
        <v>41159</v>
      </c>
      <c r="B915" s="129">
        <v>759</v>
      </c>
      <c r="C915" s="129">
        <v>197.34</v>
      </c>
      <c r="D915" s="131">
        <v>994.99</v>
      </c>
      <c r="E915" s="130">
        <v>397</v>
      </c>
      <c r="F915" s="130">
        <v>119.24087101057194</v>
      </c>
      <c r="G915">
        <v>1206</v>
      </c>
      <c r="H915">
        <v>22</v>
      </c>
      <c r="I915" s="128">
        <v>38.21292775665399</v>
      </c>
      <c r="J915">
        <v>1315</v>
      </c>
    </row>
    <row r="916" spans="1:10" x14ac:dyDescent="0.2">
      <c r="A916" s="132">
        <v>41160</v>
      </c>
      <c r="B916" s="129">
        <v>785</v>
      </c>
      <c r="C916" s="129">
        <v>204.1</v>
      </c>
      <c r="D916" s="131">
        <v>995.33</v>
      </c>
      <c r="E916" s="130">
        <v>395</v>
      </c>
      <c r="F916" s="130">
        <v>118.80601442480429</v>
      </c>
      <c r="G916">
        <v>0</v>
      </c>
      <c r="H916" t="s">
        <v>76</v>
      </c>
      <c r="I916" s="128" t="s">
        <v>76</v>
      </c>
      <c r="J916">
        <v>0</v>
      </c>
    </row>
    <row r="917" spans="1:10" x14ac:dyDescent="0.2">
      <c r="A917" s="132">
        <v>41161</v>
      </c>
      <c r="B917" s="129">
        <v>788</v>
      </c>
      <c r="C917" s="129">
        <v>204.88</v>
      </c>
      <c r="D917" s="131">
        <v>995.68</v>
      </c>
      <c r="E917" s="130">
        <v>395</v>
      </c>
      <c r="F917" s="130">
        <v>117.36039466644439</v>
      </c>
      <c r="G917">
        <v>0</v>
      </c>
      <c r="H917" t="s">
        <v>76</v>
      </c>
      <c r="I917" s="128" t="s">
        <v>76</v>
      </c>
      <c r="J917">
        <v>0</v>
      </c>
    </row>
    <row r="918" spans="1:10" x14ac:dyDescent="0.2">
      <c r="A918" s="132">
        <v>41162</v>
      </c>
      <c r="B918" s="129">
        <v>897</v>
      </c>
      <c r="C918" s="129">
        <v>233.22</v>
      </c>
      <c r="D918" s="131">
        <v>996.08</v>
      </c>
      <c r="E918" s="130">
        <v>394</v>
      </c>
      <c r="F918" s="130">
        <v>116.66502873256877</v>
      </c>
      <c r="G918">
        <v>0</v>
      </c>
      <c r="H918" t="s">
        <v>76</v>
      </c>
      <c r="I918" s="128" t="s">
        <v>76</v>
      </c>
      <c r="J918">
        <v>0</v>
      </c>
    </row>
    <row r="919" spans="1:10" x14ac:dyDescent="0.2">
      <c r="A919" s="132">
        <v>41163</v>
      </c>
      <c r="B919" s="129">
        <v>803</v>
      </c>
      <c r="C919" s="129">
        <v>208.78</v>
      </c>
      <c r="D919" s="131">
        <v>996.44</v>
      </c>
      <c r="E919" s="130">
        <v>395</v>
      </c>
      <c r="F919" s="130">
        <v>117.63066607483711</v>
      </c>
      <c r="G919">
        <v>0</v>
      </c>
      <c r="H919" t="s">
        <v>76</v>
      </c>
      <c r="I919" s="128" t="s">
        <v>76</v>
      </c>
      <c r="J919">
        <v>0</v>
      </c>
    </row>
    <row r="920" spans="1:10" x14ac:dyDescent="0.2">
      <c r="A920" s="132">
        <v>41164</v>
      </c>
      <c r="B920" s="129">
        <v>767</v>
      </c>
      <c r="C920" s="129">
        <v>199.42000000000002</v>
      </c>
      <c r="D920" s="131">
        <v>996.78</v>
      </c>
      <c r="E920" s="130">
        <v>397</v>
      </c>
      <c r="F920" s="130">
        <v>116.89537704106226</v>
      </c>
      <c r="G920">
        <v>0</v>
      </c>
      <c r="H920" t="s">
        <v>76</v>
      </c>
      <c r="I920" s="128" t="s">
        <v>76</v>
      </c>
      <c r="J920">
        <v>0</v>
      </c>
    </row>
    <row r="921" spans="1:10" x14ac:dyDescent="0.2">
      <c r="A921" s="132">
        <v>41165</v>
      </c>
      <c r="B921" s="129">
        <v>726</v>
      </c>
      <c r="C921" s="129">
        <v>188.76000000000002</v>
      </c>
      <c r="D921" s="131">
        <v>997.14</v>
      </c>
      <c r="E921" s="130">
        <v>397</v>
      </c>
      <c r="F921" s="130">
        <v>117.77641453658754</v>
      </c>
      <c r="G921">
        <v>0</v>
      </c>
      <c r="H921" t="s">
        <v>76</v>
      </c>
      <c r="I921" s="128" t="s">
        <v>76</v>
      </c>
      <c r="J921">
        <v>0</v>
      </c>
    </row>
    <row r="922" spans="1:10" x14ac:dyDescent="0.2">
      <c r="A922" s="132">
        <v>41166</v>
      </c>
      <c r="B922" s="129">
        <v>667</v>
      </c>
      <c r="C922" s="129">
        <v>173.42000000000002</v>
      </c>
      <c r="D922" s="131">
        <v>997.39</v>
      </c>
      <c r="E922" s="130">
        <v>397</v>
      </c>
      <c r="F922" s="130">
        <v>118.59576649764495</v>
      </c>
      <c r="G922">
        <v>0</v>
      </c>
      <c r="H922" t="s">
        <v>76</v>
      </c>
      <c r="I922" s="128" t="s">
        <v>76</v>
      </c>
      <c r="J922">
        <v>0</v>
      </c>
    </row>
    <row r="923" spans="1:10" x14ac:dyDescent="0.2">
      <c r="A923" s="132">
        <v>41167</v>
      </c>
      <c r="B923" s="129">
        <v>810</v>
      </c>
      <c r="C923" s="129">
        <v>210.6</v>
      </c>
      <c r="D923" s="131">
        <v>997.75</v>
      </c>
      <c r="E923" s="130">
        <v>397</v>
      </c>
      <c r="F923" s="130">
        <v>118.18367426064265</v>
      </c>
      <c r="G923">
        <v>0</v>
      </c>
      <c r="H923" t="s">
        <v>76</v>
      </c>
      <c r="I923" s="128" t="s">
        <v>76</v>
      </c>
      <c r="J923">
        <v>0</v>
      </c>
    </row>
    <row r="924" spans="1:10" x14ac:dyDescent="0.2">
      <c r="A924" s="132">
        <v>41168</v>
      </c>
      <c r="B924" s="129">
        <v>809</v>
      </c>
      <c r="C924" s="129">
        <v>210.34</v>
      </c>
      <c r="D924" s="131">
        <v>997.48</v>
      </c>
      <c r="E924" s="130">
        <v>398</v>
      </c>
      <c r="F924" s="130">
        <v>117.95606955669456</v>
      </c>
      <c r="G924">
        <v>0</v>
      </c>
      <c r="H924" t="s">
        <v>76</v>
      </c>
      <c r="I924" s="128" t="s">
        <v>76</v>
      </c>
      <c r="J924">
        <v>0</v>
      </c>
    </row>
    <row r="925" spans="1:10" x14ac:dyDescent="0.2">
      <c r="A925" s="132">
        <v>41169</v>
      </c>
      <c r="B925" s="129">
        <v>725</v>
      </c>
      <c r="C925" s="129">
        <v>188.5</v>
      </c>
      <c r="D925" s="131">
        <v>997.8</v>
      </c>
      <c r="E925" s="130">
        <v>397</v>
      </c>
      <c r="F925" s="130">
        <v>118.23781771207086</v>
      </c>
      <c r="G925">
        <v>0</v>
      </c>
      <c r="H925" t="s">
        <v>76</v>
      </c>
      <c r="I925" s="128" t="s">
        <v>76</v>
      </c>
      <c r="J925">
        <v>0</v>
      </c>
    </row>
    <row r="926" spans="1:10" x14ac:dyDescent="0.2">
      <c r="A926" s="132">
        <v>41170</v>
      </c>
      <c r="B926" s="129">
        <v>642</v>
      </c>
      <c r="C926" s="129">
        <v>166.92000000000002</v>
      </c>
      <c r="D926" s="131">
        <v>998.08</v>
      </c>
      <c r="E926" s="130">
        <v>396</v>
      </c>
      <c r="F926" s="130">
        <v>118.81808428703232</v>
      </c>
      <c r="G926">
        <v>0</v>
      </c>
      <c r="H926" t="s">
        <v>76</v>
      </c>
      <c r="I926" s="128" t="s">
        <v>76</v>
      </c>
      <c r="J926">
        <v>0</v>
      </c>
    </row>
    <row r="927" spans="1:10" x14ac:dyDescent="0.2">
      <c r="A927" s="132">
        <v>41171</v>
      </c>
      <c r="B927" s="129">
        <v>725</v>
      </c>
      <c r="C927" s="129">
        <v>188.5</v>
      </c>
      <c r="D927" s="131">
        <v>996.16</v>
      </c>
      <c r="E927" s="130">
        <v>398</v>
      </c>
      <c r="F927" s="130">
        <v>118.57855319631881</v>
      </c>
      <c r="G927">
        <v>1206</v>
      </c>
      <c r="H927">
        <v>22</v>
      </c>
      <c r="I927" s="128">
        <v>38.154897494305239</v>
      </c>
      <c r="J927">
        <v>1317</v>
      </c>
    </row>
    <row r="928" spans="1:10" x14ac:dyDescent="0.2">
      <c r="A928" s="132">
        <v>41172</v>
      </c>
      <c r="B928" s="129">
        <v>750</v>
      </c>
      <c r="C928" s="129">
        <v>195</v>
      </c>
      <c r="D928" s="131">
        <v>996.49</v>
      </c>
      <c r="E928" s="130">
        <v>396</v>
      </c>
      <c r="F928" s="130">
        <v>118.61112928249611</v>
      </c>
      <c r="G928">
        <v>0</v>
      </c>
      <c r="H928" t="s">
        <v>76</v>
      </c>
      <c r="I928" s="128" t="s">
        <v>76</v>
      </c>
      <c r="J928">
        <v>0</v>
      </c>
    </row>
    <row r="929" spans="1:10" x14ac:dyDescent="0.2">
      <c r="A929" s="132">
        <v>41173</v>
      </c>
      <c r="B929" s="129">
        <v>702</v>
      </c>
      <c r="C929" s="129">
        <v>182.52</v>
      </c>
      <c r="D929" s="131">
        <v>994.54</v>
      </c>
      <c r="E929" s="130">
        <v>396</v>
      </c>
      <c r="F929" s="130">
        <v>118.06174621550031</v>
      </c>
      <c r="G929">
        <v>1206</v>
      </c>
      <c r="H929">
        <v>22</v>
      </c>
      <c r="I929" s="128">
        <v>38.039364118092358</v>
      </c>
      <c r="J929">
        <v>1321</v>
      </c>
    </row>
    <row r="930" spans="1:10" x14ac:dyDescent="0.2">
      <c r="A930" s="132">
        <v>41174</v>
      </c>
      <c r="B930" s="129">
        <v>726</v>
      </c>
      <c r="C930" s="129">
        <v>188.76000000000002</v>
      </c>
      <c r="D930" s="131">
        <v>994.86</v>
      </c>
      <c r="E930" s="130">
        <v>394</v>
      </c>
      <c r="F930" s="130">
        <v>117.40030191515081</v>
      </c>
      <c r="G930">
        <v>0</v>
      </c>
      <c r="H930" t="s">
        <v>76</v>
      </c>
      <c r="I930" s="128" t="s">
        <v>76</v>
      </c>
      <c r="J930">
        <v>0</v>
      </c>
    </row>
    <row r="931" spans="1:10" x14ac:dyDescent="0.2">
      <c r="A931" s="132">
        <v>41175</v>
      </c>
      <c r="B931" s="129">
        <v>689</v>
      </c>
      <c r="C931" s="129">
        <v>179.14000000000001</v>
      </c>
      <c r="D931" s="131">
        <v>995.17</v>
      </c>
      <c r="E931" s="130">
        <v>395</v>
      </c>
      <c r="F931" s="130">
        <v>117.66198006002918</v>
      </c>
      <c r="G931">
        <v>0</v>
      </c>
      <c r="H931" t="s">
        <v>76</v>
      </c>
      <c r="I931" s="128" t="s">
        <v>76</v>
      </c>
      <c r="J931">
        <v>0</v>
      </c>
    </row>
    <row r="932" spans="1:10" x14ac:dyDescent="0.2">
      <c r="A932" s="132">
        <v>41176</v>
      </c>
      <c r="B932" s="129">
        <v>848</v>
      </c>
      <c r="C932" s="129">
        <v>220.48000000000002</v>
      </c>
      <c r="D932" s="131">
        <v>995.54</v>
      </c>
      <c r="E932" s="130">
        <v>394</v>
      </c>
      <c r="F932" s="130">
        <v>118.12442077275915</v>
      </c>
      <c r="G932">
        <v>0</v>
      </c>
      <c r="H932" t="s">
        <v>76</v>
      </c>
      <c r="I932" s="128" t="s">
        <v>76</v>
      </c>
      <c r="J932">
        <v>0</v>
      </c>
    </row>
    <row r="933" spans="1:10" x14ac:dyDescent="0.2">
      <c r="A933" s="132">
        <v>41177</v>
      </c>
      <c r="B933" s="129">
        <v>658</v>
      </c>
      <c r="C933" s="129">
        <v>171.08</v>
      </c>
      <c r="D933" s="131">
        <v>995.84</v>
      </c>
      <c r="E933" s="130">
        <v>394</v>
      </c>
      <c r="F933" s="130">
        <v>116.60605852359186</v>
      </c>
      <c r="G933">
        <v>0</v>
      </c>
      <c r="H933" t="s">
        <v>76</v>
      </c>
      <c r="I933" s="128" t="s">
        <v>76</v>
      </c>
      <c r="J933">
        <v>0</v>
      </c>
    </row>
    <row r="934" spans="1:10" x14ac:dyDescent="0.2">
      <c r="A934" s="132">
        <v>41178</v>
      </c>
      <c r="B934" s="129">
        <v>814</v>
      </c>
      <c r="C934" s="129">
        <v>211.64000000000001</v>
      </c>
      <c r="D934" s="131">
        <v>996.2</v>
      </c>
      <c r="E934" s="130">
        <v>396</v>
      </c>
      <c r="F934" s="130">
        <v>116.93997932235891</v>
      </c>
      <c r="G934">
        <v>0</v>
      </c>
      <c r="H934" t="s">
        <v>76</v>
      </c>
      <c r="I934" s="128" t="s">
        <v>76</v>
      </c>
      <c r="J934">
        <v>0</v>
      </c>
    </row>
    <row r="935" spans="1:10" x14ac:dyDescent="0.2">
      <c r="A935" s="132">
        <v>41179</v>
      </c>
      <c r="B935" s="129">
        <v>668</v>
      </c>
      <c r="C935" s="129">
        <v>173.68</v>
      </c>
      <c r="D935" s="131">
        <v>996.49</v>
      </c>
      <c r="E935" s="130">
        <v>397</v>
      </c>
      <c r="F935" s="130">
        <v>116.82830466652479</v>
      </c>
      <c r="G935">
        <v>0</v>
      </c>
      <c r="H935" t="s">
        <v>76</v>
      </c>
      <c r="I935" s="128" t="s">
        <v>76</v>
      </c>
      <c r="J935">
        <v>0</v>
      </c>
    </row>
    <row r="936" spans="1:10" x14ac:dyDescent="0.2">
      <c r="A936" s="132">
        <v>41180</v>
      </c>
      <c r="B936" s="129">
        <v>749</v>
      </c>
      <c r="C936" s="129">
        <v>194.74</v>
      </c>
      <c r="D936" s="131">
        <v>996.83</v>
      </c>
      <c r="E936" s="130">
        <v>396</v>
      </c>
      <c r="F936" s="130">
        <v>117.94567278370846</v>
      </c>
      <c r="G936">
        <v>0</v>
      </c>
      <c r="H936" t="s">
        <v>76</v>
      </c>
      <c r="I936" s="128" t="s">
        <v>76</v>
      </c>
      <c r="J936">
        <v>0</v>
      </c>
    </row>
    <row r="937" spans="1:10" x14ac:dyDescent="0.2">
      <c r="A937" s="132">
        <v>41181</v>
      </c>
      <c r="B937" s="129">
        <v>744</v>
      </c>
      <c r="C937" s="129">
        <v>193.44</v>
      </c>
      <c r="D937" s="131">
        <v>997.15</v>
      </c>
      <c r="E937" s="130">
        <v>397</v>
      </c>
      <c r="F937" s="130">
        <v>117.3383375235926</v>
      </c>
      <c r="G937">
        <v>0</v>
      </c>
      <c r="H937" t="s">
        <v>76</v>
      </c>
      <c r="I937" s="128" t="s">
        <v>76</v>
      </c>
      <c r="J937">
        <v>0</v>
      </c>
    </row>
    <row r="938" spans="1:10" x14ac:dyDescent="0.2">
      <c r="A938" s="132">
        <v>41182</v>
      </c>
      <c r="B938" s="129">
        <v>742</v>
      </c>
      <c r="C938" s="129">
        <v>192.92000000000002</v>
      </c>
      <c r="D938" s="131">
        <v>997.48</v>
      </c>
      <c r="E938" s="130">
        <v>397</v>
      </c>
      <c r="F938" s="130">
        <v>117.63730362144599</v>
      </c>
      <c r="G938">
        <v>0</v>
      </c>
      <c r="H938" t="s">
        <v>76</v>
      </c>
      <c r="I938" s="128" t="s">
        <v>76</v>
      </c>
      <c r="J938">
        <v>0</v>
      </c>
    </row>
    <row r="939" spans="1:10" x14ac:dyDescent="0.2">
      <c r="A939" s="132">
        <v>41183</v>
      </c>
      <c r="B939" s="129">
        <v>671</v>
      </c>
      <c r="C939" s="129">
        <v>174.46</v>
      </c>
      <c r="D939" s="131">
        <v>997.78</v>
      </c>
      <c r="E939" s="130">
        <v>397</v>
      </c>
      <c r="F939" s="130">
        <v>117.60318828378399</v>
      </c>
      <c r="G939">
        <v>0</v>
      </c>
      <c r="H939" t="s">
        <v>76</v>
      </c>
      <c r="I939" s="128" t="s">
        <v>76</v>
      </c>
      <c r="J939">
        <v>0</v>
      </c>
    </row>
    <row r="940" spans="1:10" x14ac:dyDescent="0.2">
      <c r="A940" s="132">
        <v>41184</v>
      </c>
      <c r="B940" s="129">
        <v>784</v>
      </c>
      <c r="C940" s="129">
        <v>203.84</v>
      </c>
      <c r="D940" s="131">
        <v>998.12</v>
      </c>
      <c r="E940" s="130">
        <v>398</v>
      </c>
      <c r="F940" s="130">
        <v>117.10759487917676</v>
      </c>
      <c r="G940">
        <v>0</v>
      </c>
      <c r="H940" t="s">
        <v>76</v>
      </c>
      <c r="I940" s="128" t="s">
        <v>76</v>
      </c>
      <c r="J940">
        <v>0</v>
      </c>
    </row>
    <row r="941" spans="1:10" x14ac:dyDescent="0.2">
      <c r="A941" s="132">
        <v>41185</v>
      </c>
      <c r="B941" s="129">
        <v>647</v>
      </c>
      <c r="C941" s="129">
        <v>168.22</v>
      </c>
      <c r="D941" s="131">
        <v>998.41</v>
      </c>
      <c r="E941" s="130">
        <v>398</v>
      </c>
      <c r="F941" s="130">
        <v>117.88560342624442</v>
      </c>
      <c r="G941">
        <v>0</v>
      </c>
      <c r="H941" t="s">
        <v>76</v>
      </c>
      <c r="I941" s="128" t="s">
        <v>76</v>
      </c>
      <c r="J941">
        <v>0</v>
      </c>
    </row>
    <row r="942" spans="1:10" x14ac:dyDescent="0.2">
      <c r="A942" s="132">
        <v>41186</v>
      </c>
      <c r="B942" s="129">
        <v>693</v>
      </c>
      <c r="C942" s="129">
        <v>180.18</v>
      </c>
      <c r="D942" s="131">
        <v>997.97</v>
      </c>
      <c r="E942" s="130">
        <v>398</v>
      </c>
      <c r="F942" s="130">
        <v>118.39546187448326</v>
      </c>
      <c r="G942">
        <v>400</v>
      </c>
      <c r="H942">
        <v>16</v>
      </c>
      <c r="I942" s="128">
        <v>38.138825324180011</v>
      </c>
      <c r="J942">
        <v>437</v>
      </c>
    </row>
    <row r="943" spans="1:10" x14ac:dyDescent="0.2">
      <c r="A943" s="132">
        <v>41187</v>
      </c>
      <c r="B943" s="129">
        <v>711</v>
      </c>
      <c r="C943" s="129">
        <v>184.86</v>
      </c>
      <c r="D943" s="131">
        <v>997.55</v>
      </c>
      <c r="E943" s="130">
        <v>398</v>
      </c>
      <c r="F943" s="130">
        <v>119.11482375245737</v>
      </c>
      <c r="G943">
        <v>400</v>
      </c>
      <c r="H943">
        <v>16</v>
      </c>
      <c r="I943" s="128">
        <v>38.226299694189599</v>
      </c>
      <c r="J943">
        <v>436</v>
      </c>
    </row>
    <row r="944" spans="1:10" x14ac:dyDescent="0.2">
      <c r="A944" s="132">
        <v>41188</v>
      </c>
      <c r="B944" s="129">
        <v>594</v>
      </c>
      <c r="C944" s="129">
        <v>154.44</v>
      </c>
      <c r="D944" s="131">
        <v>997.81</v>
      </c>
      <c r="E944" s="130">
        <v>398</v>
      </c>
      <c r="F944" s="130">
        <v>120.15824188436216</v>
      </c>
      <c r="G944">
        <v>0</v>
      </c>
      <c r="H944" t="s">
        <v>76</v>
      </c>
      <c r="I944" s="128" t="s">
        <v>76</v>
      </c>
      <c r="J944">
        <v>0</v>
      </c>
    </row>
    <row r="945" spans="1:10" x14ac:dyDescent="0.2">
      <c r="A945" s="132">
        <v>41189</v>
      </c>
      <c r="B945" s="129">
        <v>714</v>
      </c>
      <c r="C945" s="129">
        <v>185.64000000000001</v>
      </c>
      <c r="D945" s="131">
        <v>997.38</v>
      </c>
      <c r="E945" s="130">
        <v>398</v>
      </c>
      <c r="F945" s="130">
        <v>120.36058219772099</v>
      </c>
      <c r="G945">
        <v>400</v>
      </c>
      <c r="H945">
        <v>16</v>
      </c>
      <c r="I945" s="128">
        <v>38.226299694189599</v>
      </c>
      <c r="J945">
        <v>436</v>
      </c>
    </row>
    <row r="946" spans="1:10" x14ac:dyDescent="0.2">
      <c r="A946" s="132">
        <v>41190</v>
      </c>
      <c r="B946" s="129">
        <v>702</v>
      </c>
      <c r="C946" s="129">
        <v>182.52</v>
      </c>
      <c r="D946" s="131">
        <v>997.69</v>
      </c>
      <c r="E946" s="130">
        <v>398</v>
      </c>
      <c r="F946" s="130">
        <v>119.95804905288242</v>
      </c>
      <c r="G946">
        <v>0</v>
      </c>
      <c r="H946" t="s">
        <v>76</v>
      </c>
      <c r="I946" s="128" t="s">
        <v>76</v>
      </c>
      <c r="J946">
        <v>0</v>
      </c>
    </row>
    <row r="947" spans="1:10" x14ac:dyDescent="0.2">
      <c r="A947" s="132">
        <v>41191</v>
      </c>
      <c r="B947" s="129">
        <v>671</v>
      </c>
      <c r="C947" s="129">
        <v>174.46</v>
      </c>
      <c r="D947" s="131">
        <v>997.25</v>
      </c>
      <c r="E947" s="130">
        <v>397</v>
      </c>
      <c r="F947" s="130">
        <v>120.78599760251143</v>
      </c>
      <c r="G947">
        <v>400</v>
      </c>
      <c r="H947">
        <v>16</v>
      </c>
      <c r="I947" s="128">
        <v>38.138825324180011</v>
      </c>
      <c r="J947">
        <v>437</v>
      </c>
    </row>
    <row r="948" spans="1:10" x14ac:dyDescent="0.2">
      <c r="A948" s="132">
        <v>41192</v>
      </c>
      <c r="B948" s="129">
        <v>706</v>
      </c>
      <c r="C948" s="129">
        <v>183.56</v>
      </c>
      <c r="D948" s="131">
        <v>996.82</v>
      </c>
      <c r="E948" s="130">
        <v>397</v>
      </c>
      <c r="F948" s="130">
        <v>120.15909035456343</v>
      </c>
      <c r="G948">
        <v>400</v>
      </c>
      <c r="H948">
        <v>16</v>
      </c>
      <c r="I948" s="128">
        <v>38.138825324180011</v>
      </c>
      <c r="J948">
        <v>437</v>
      </c>
    </row>
    <row r="949" spans="1:10" x14ac:dyDescent="0.2">
      <c r="A949" s="132">
        <v>41193</v>
      </c>
      <c r="B949" s="129">
        <v>658</v>
      </c>
      <c r="C949" s="129">
        <v>171.08</v>
      </c>
      <c r="D949" s="131">
        <v>996.37</v>
      </c>
      <c r="E949" s="130">
        <v>397</v>
      </c>
      <c r="F949" s="130">
        <v>119.91047465049007</v>
      </c>
      <c r="G949">
        <v>400</v>
      </c>
      <c r="H949">
        <v>16</v>
      </c>
      <c r="I949" s="128">
        <v>38.138825324180011</v>
      </c>
      <c r="J949">
        <v>437</v>
      </c>
    </row>
    <row r="950" spans="1:10" x14ac:dyDescent="0.2">
      <c r="A950" s="132">
        <v>41194</v>
      </c>
      <c r="B950" s="129">
        <v>824</v>
      </c>
      <c r="C950" s="129">
        <v>214.24</v>
      </c>
      <c r="D950" s="131">
        <v>995.99</v>
      </c>
      <c r="E950" s="130">
        <v>397</v>
      </c>
      <c r="F950" s="130">
        <v>120.65236930763348</v>
      </c>
      <c r="G950">
        <v>400</v>
      </c>
      <c r="H950">
        <v>16</v>
      </c>
      <c r="I950" s="128">
        <v>38.138825324180011</v>
      </c>
      <c r="J950">
        <v>437</v>
      </c>
    </row>
    <row r="951" spans="1:10" x14ac:dyDescent="0.2">
      <c r="A951" s="132">
        <v>41195</v>
      </c>
      <c r="B951" s="129">
        <v>944</v>
      </c>
      <c r="C951" s="129">
        <v>245.44</v>
      </c>
      <c r="D951" s="131">
        <v>996.41</v>
      </c>
      <c r="E951" s="130">
        <v>396</v>
      </c>
      <c r="F951" s="130">
        <v>120.18717198556783</v>
      </c>
      <c r="G951">
        <v>0</v>
      </c>
      <c r="H951" t="s">
        <v>76</v>
      </c>
      <c r="I951" s="128" t="s">
        <v>76</v>
      </c>
      <c r="J951">
        <v>0</v>
      </c>
    </row>
    <row r="952" spans="1:10" x14ac:dyDescent="0.2">
      <c r="A952" s="132">
        <v>41196</v>
      </c>
      <c r="B952" s="129">
        <v>1169</v>
      </c>
      <c r="C952" s="129">
        <v>303.94</v>
      </c>
      <c r="D952" s="131">
        <v>996.93</v>
      </c>
      <c r="E952" s="130">
        <v>398</v>
      </c>
      <c r="F952" s="130">
        <v>118.35195187506736</v>
      </c>
      <c r="G952">
        <v>0</v>
      </c>
      <c r="H952" t="s">
        <v>76</v>
      </c>
      <c r="I952" s="128" t="s">
        <v>76</v>
      </c>
      <c r="J952">
        <v>0</v>
      </c>
    </row>
    <row r="953" spans="1:10" x14ac:dyDescent="0.2">
      <c r="A953" s="132">
        <v>41197</v>
      </c>
      <c r="B953" s="129">
        <v>1917</v>
      </c>
      <c r="C953" s="129">
        <v>498.42</v>
      </c>
      <c r="D953" s="131">
        <v>997.03</v>
      </c>
      <c r="E953" s="130">
        <v>397</v>
      </c>
      <c r="F953" s="130">
        <v>120.91057214871904</v>
      </c>
      <c r="G953">
        <v>400</v>
      </c>
      <c r="H953">
        <v>16</v>
      </c>
      <c r="I953" s="128">
        <v>38.226299694189599</v>
      </c>
      <c r="J953">
        <v>436</v>
      </c>
    </row>
    <row r="954" spans="1:10" x14ac:dyDescent="0.2">
      <c r="A954" s="132">
        <v>41198</v>
      </c>
      <c r="B954" s="129">
        <v>1924</v>
      </c>
      <c r="C954" s="129">
        <v>500.24</v>
      </c>
      <c r="D954" s="131">
        <v>995.59</v>
      </c>
      <c r="E954" s="130">
        <v>397</v>
      </c>
      <c r="F954" s="130">
        <v>120.16126775426301</v>
      </c>
      <c r="G954">
        <v>1238</v>
      </c>
      <c r="H954">
        <v>22</v>
      </c>
      <c r="I954" s="128">
        <v>38.294976490967578</v>
      </c>
      <c r="J954">
        <v>1347</v>
      </c>
    </row>
    <row r="955" spans="1:10" x14ac:dyDescent="0.2">
      <c r="A955" s="132">
        <v>41199</v>
      </c>
      <c r="B955" s="129">
        <v>1023</v>
      </c>
      <c r="C955" s="129">
        <v>265.98</v>
      </c>
      <c r="D955" s="131">
        <v>994.4</v>
      </c>
      <c r="E955" s="130">
        <v>396</v>
      </c>
      <c r="F955" s="130">
        <v>120.00868677844738</v>
      </c>
      <c r="G955">
        <v>880</v>
      </c>
      <c r="H955">
        <v>16</v>
      </c>
      <c r="I955" s="128">
        <v>38.15469996531391</v>
      </c>
      <c r="J955">
        <v>961</v>
      </c>
    </row>
    <row r="956" spans="1:10" x14ac:dyDescent="0.2">
      <c r="A956" s="132">
        <v>41200</v>
      </c>
      <c r="B956" s="129">
        <v>835</v>
      </c>
      <c r="C956" s="129">
        <v>217.1</v>
      </c>
      <c r="D956" s="131">
        <v>992.74</v>
      </c>
      <c r="E956" s="130">
        <v>394</v>
      </c>
      <c r="F956" s="130">
        <v>120.19654427807563</v>
      </c>
      <c r="G956">
        <v>880</v>
      </c>
      <c r="H956">
        <v>16</v>
      </c>
      <c r="I956" s="128">
        <v>37.95721187025535</v>
      </c>
      <c r="J956">
        <v>966</v>
      </c>
    </row>
    <row r="957" spans="1:10" x14ac:dyDescent="0.2">
      <c r="A957" s="132">
        <v>41201</v>
      </c>
      <c r="B957" s="129">
        <v>1213</v>
      </c>
      <c r="C957" s="129">
        <v>315.38</v>
      </c>
      <c r="D957" s="131">
        <v>991.98</v>
      </c>
      <c r="E957" s="130">
        <v>393</v>
      </c>
      <c r="F957" s="130">
        <v>120.43076909818728</v>
      </c>
      <c r="G957">
        <v>880</v>
      </c>
      <c r="H957">
        <v>16</v>
      </c>
      <c r="I957" s="128">
        <v>37.839697282421739</v>
      </c>
      <c r="J957">
        <v>969</v>
      </c>
    </row>
    <row r="958" spans="1:10" x14ac:dyDescent="0.2">
      <c r="A958" s="132">
        <v>41202</v>
      </c>
      <c r="B958" s="129">
        <v>1476</v>
      </c>
      <c r="C958" s="129">
        <v>383.76</v>
      </c>
      <c r="D958" s="131">
        <v>992.65</v>
      </c>
      <c r="E958" s="130">
        <v>391</v>
      </c>
      <c r="F958" s="130">
        <v>121.07801713211876</v>
      </c>
      <c r="G958">
        <v>0</v>
      </c>
      <c r="H958" t="s">
        <v>76</v>
      </c>
      <c r="I958" s="128" t="s">
        <v>76</v>
      </c>
      <c r="J958">
        <v>0</v>
      </c>
    </row>
    <row r="959" spans="1:10" x14ac:dyDescent="0.2">
      <c r="A959" s="132">
        <v>41203</v>
      </c>
      <c r="B959" s="129">
        <v>1335</v>
      </c>
      <c r="C959" s="129">
        <v>347.1</v>
      </c>
      <c r="D959" s="131">
        <v>993.17</v>
      </c>
      <c r="E959" s="130">
        <v>392</v>
      </c>
      <c r="F959" s="130">
        <v>121.04751797334279</v>
      </c>
      <c r="G959">
        <v>0</v>
      </c>
      <c r="H959" t="s">
        <v>76</v>
      </c>
      <c r="I959" s="128" t="s">
        <v>76</v>
      </c>
      <c r="J959">
        <v>0</v>
      </c>
    </row>
    <row r="960" spans="1:10" x14ac:dyDescent="0.2">
      <c r="A960" s="132">
        <v>41204</v>
      </c>
      <c r="B960" s="129">
        <v>1229</v>
      </c>
      <c r="C960" s="129">
        <v>319.54000000000002</v>
      </c>
      <c r="D960" s="131">
        <v>992.06</v>
      </c>
      <c r="E960" s="130">
        <v>393</v>
      </c>
      <c r="F960" s="130">
        <v>121.26303594639012</v>
      </c>
      <c r="G960">
        <v>880</v>
      </c>
      <c r="H960">
        <v>16</v>
      </c>
      <c r="I960" s="128">
        <v>37.878787878787882</v>
      </c>
      <c r="J960">
        <v>968</v>
      </c>
    </row>
    <row r="961" spans="1:10" x14ac:dyDescent="0.2">
      <c r="A961" s="132">
        <v>41205</v>
      </c>
      <c r="B961" s="129">
        <v>1306</v>
      </c>
      <c r="C961" s="129">
        <v>339.56</v>
      </c>
      <c r="D961" s="131">
        <v>990.96</v>
      </c>
      <c r="E961" s="130">
        <v>392</v>
      </c>
      <c r="F961" s="130">
        <v>121.14379942531173</v>
      </c>
      <c r="G961">
        <v>880</v>
      </c>
      <c r="H961">
        <v>16</v>
      </c>
      <c r="I961" s="128">
        <v>37.878787878787882</v>
      </c>
      <c r="J961">
        <v>968</v>
      </c>
    </row>
    <row r="962" spans="1:10" x14ac:dyDescent="0.2">
      <c r="A962" s="132">
        <v>41206</v>
      </c>
      <c r="B962" s="129">
        <v>1290</v>
      </c>
      <c r="C962" s="129">
        <v>335.40000000000003</v>
      </c>
      <c r="D962" s="131">
        <v>991.54</v>
      </c>
      <c r="E962" s="130">
        <v>391</v>
      </c>
      <c r="F962" s="130">
        <v>120.35368937970975</v>
      </c>
      <c r="G962">
        <v>0</v>
      </c>
      <c r="H962" t="s">
        <v>76</v>
      </c>
      <c r="I962" s="128" t="s">
        <v>76</v>
      </c>
      <c r="J962">
        <v>0</v>
      </c>
    </row>
    <row r="963" spans="1:10" x14ac:dyDescent="0.2">
      <c r="A963" s="132">
        <v>41207</v>
      </c>
      <c r="B963" s="129">
        <v>1228</v>
      </c>
      <c r="C963" s="129">
        <v>319.28000000000003</v>
      </c>
      <c r="D963" s="131">
        <v>990.42</v>
      </c>
      <c r="E963" s="130">
        <v>391</v>
      </c>
      <c r="F963" s="130">
        <v>121.31259467928612</v>
      </c>
      <c r="G963">
        <v>1848</v>
      </c>
      <c r="H963">
        <v>24</v>
      </c>
      <c r="I963" s="128">
        <v>79.545454545454547</v>
      </c>
      <c r="J963">
        <v>968</v>
      </c>
    </row>
    <row r="964" spans="1:10" x14ac:dyDescent="0.2">
      <c r="A964" s="132">
        <v>41208</v>
      </c>
      <c r="B964" s="129">
        <v>1473</v>
      </c>
      <c r="C964" s="129">
        <v>382.98</v>
      </c>
      <c r="D964" s="131">
        <v>989.39</v>
      </c>
      <c r="E964" s="130">
        <v>391</v>
      </c>
      <c r="F964" s="130">
        <v>121.32886463989928</v>
      </c>
      <c r="G964">
        <v>880</v>
      </c>
      <c r="H964">
        <v>16</v>
      </c>
      <c r="I964" s="128">
        <v>37.800687285223368</v>
      </c>
      <c r="J964">
        <v>970</v>
      </c>
    </row>
    <row r="965" spans="1:10" x14ac:dyDescent="0.2">
      <c r="A965" s="132">
        <v>41209</v>
      </c>
      <c r="B965" s="129">
        <v>1783</v>
      </c>
      <c r="C965" s="129">
        <v>463.58000000000004</v>
      </c>
      <c r="D965" s="131">
        <v>988.51</v>
      </c>
      <c r="E965" s="130">
        <v>389</v>
      </c>
      <c r="F965" s="130">
        <v>121.4102608336309</v>
      </c>
      <c r="G965">
        <v>880</v>
      </c>
      <c r="H965">
        <v>16</v>
      </c>
      <c r="I965" s="128">
        <v>37.645448323066397</v>
      </c>
      <c r="J965">
        <v>974</v>
      </c>
    </row>
    <row r="966" spans="1:10" x14ac:dyDescent="0.2">
      <c r="A966" s="132">
        <v>41210</v>
      </c>
      <c r="B966" s="129">
        <v>3582</v>
      </c>
      <c r="C966" s="129">
        <v>931.32</v>
      </c>
      <c r="D966" s="131">
        <v>988.42</v>
      </c>
      <c r="E966" s="130">
        <v>388</v>
      </c>
      <c r="F966" s="130">
        <v>121.0963244833801</v>
      </c>
      <c r="G966">
        <v>880</v>
      </c>
      <c r="H966">
        <v>16</v>
      </c>
      <c r="I966" s="128">
        <v>37.529853292391671</v>
      </c>
      <c r="J966">
        <v>977</v>
      </c>
    </row>
    <row r="967" spans="1:10" x14ac:dyDescent="0.2">
      <c r="A967" s="132">
        <v>41211</v>
      </c>
      <c r="B967" s="129">
        <v>8933</v>
      </c>
      <c r="C967" s="129">
        <v>2322.58</v>
      </c>
      <c r="D967" s="131">
        <v>990.55</v>
      </c>
      <c r="E967" s="130">
        <v>388</v>
      </c>
      <c r="F967" s="130">
        <v>119.89162753217113</v>
      </c>
      <c r="G967">
        <v>990</v>
      </c>
      <c r="H967">
        <v>18</v>
      </c>
      <c r="I967" s="128">
        <v>37.5</v>
      </c>
      <c r="J967">
        <v>1100</v>
      </c>
    </row>
    <row r="968" spans="1:10" x14ac:dyDescent="0.2">
      <c r="A968" s="132">
        <v>41212</v>
      </c>
      <c r="B968" s="129">
        <v>7503</v>
      </c>
      <c r="C968" s="129">
        <v>1950.78</v>
      </c>
      <c r="D968" s="131">
        <v>991.38</v>
      </c>
      <c r="E968" s="130">
        <v>388</v>
      </c>
      <c r="F968" s="130">
        <v>117.81960129835977</v>
      </c>
      <c r="G968">
        <v>1320</v>
      </c>
      <c r="H968">
        <v>24</v>
      </c>
      <c r="I968" s="128">
        <v>37.262872628726285</v>
      </c>
      <c r="J968">
        <v>1476</v>
      </c>
    </row>
    <row r="969" spans="1:10" x14ac:dyDescent="0.2">
      <c r="A969" s="132">
        <v>41213</v>
      </c>
      <c r="B969" s="129">
        <v>6834</v>
      </c>
      <c r="C969" s="129">
        <v>1776.8400000000001</v>
      </c>
      <c r="D969" s="131">
        <v>990.73</v>
      </c>
      <c r="E969" s="130">
        <v>390</v>
      </c>
      <c r="F969" s="130">
        <v>117.09377120703249</v>
      </c>
      <c r="G969">
        <v>1848</v>
      </c>
      <c r="H969">
        <v>24</v>
      </c>
      <c r="I969" s="128">
        <v>35.764050162563862</v>
      </c>
      <c r="J969">
        <v>2153</v>
      </c>
    </row>
    <row r="970" spans="1:10" x14ac:dyDescent="0.2">
      <c r="A970" s="132">
        <v>41214</v>
      </c>
      <c r="B970" s="129">
        <v>5974</v>
      </c>
      <c r="C970" s="129">
        <v>1553.24</v>
      </c>
      <c r="D970" s="131">
        <v>991.03</v>
      </c>
      <c r="E970" s="130">
        <v>390</v>
      </c>
      <c r="F970" s="130">
        <v>117.16193617698025</v>
      </c>
      <c r="G970">
        <v>1238</v>
      </c>
      <c r="H970">
        <v>22</v>
      </c>
      <c r="I970" s="128">
        <v>37.379227053140099</v>
      </c>
      <c r="J970">
        <v>1380</v>
      </c>
    </row>
    <row r="971" spans="1:10" x14ac:dyDescent="0.2">
      <c r="A971" s="132">
        <v>41215</v>
      </c>
      <c r="B971" s="129">
        <v>5190</v>
      </c>
      <c r="C971" s="129">
        <v>1349.4</v>
      </c>
      <c r="D971" s="131">
        <v>990.97</v>
      </c>
      <c r="E971" s="130">
        <v>391</v>
      </c>
      <c r="F971" s="130">
        <v>116.07124751894145</v>
      </c>
      <c r="G971">
        <v>1238</v>
      </c>
      <c r="H971">
        <v>22</v>
      </c>
      <c r="I971" s="128">
        <v>37.379227053140099</v>
      </c>
      <c r="J971">
        <v>1380</v>
      </c>
    </row>
    <row r="972" spans="1:10" x14ac:dyDescent="0.2">
      <c r="A972" s="132">
        <v>41216</v>
      </c>
      <c r="B972" s="129">
        <v>4724</v>
      </c>
      <c r="C972" s="129">
        <v>1228.24</v>
      </c>
      <c r="D972" s="131">
        <v>990.7</v>
      </c>
      <c r="E972" s="130">
        <v>390</v>
      </c>
      <c r="F972" s="130">
        <v>116.02352724069067</v>
      </c>
      <c r="G972">
        <v>1238</v>
      </c>
      <c r="H972">
        <v>22</v>
      </c>
      <c r="I972" s="128">
        <v>37.298144131115933</v>
      </c>
      <c r="J972">
        <v>1383</v>
      </c>
    </row>
    <row r="973" spans="1:10" x14ac:dyDescent="0.2">
      <c r="A973" s="132">
        <v>41217</v>
      </c>
      <c r="B973" s="129">
        <v>4537</v>
      </c>
      <c r="C973" s="129">
        <v>1179.6200000000001</v>
      </c>
      <c r="D973" s="131">
        <v>992.74</v>
      </c>
      <c r="E973" s="130">
        <v>390</v>
      </c>
      <c r="F973" s="130">
        <v>115.84072875976562</v>
      </c>
      <c r="G973">
        <v>0</v>
      </c>
      <c r="H973" t="s">
        <v>76</v>
      </c>
      <c r="I973" s="128" t="s">
        <v>76</v>
      </c>
      <c r="J973">
        <v>0</v>
      </c>
    </row>
    <row r="974" spans="1:10" x14ac:dyDescent="0.2">
      <c r="A974" s="132">
        <v>41218</v>
      </c>
      <c r="B974" s="129">
        <v>4049</v>
      </c>
      <c r="C974" s="129">
        <v>1052.74</v>
      </c>
      <c r="D974" s="131">
        <v>992.19</v>
      </c>
      <c r="E974" s="130">
        <v>393</v>
      </c>
      <c r="F974" s="130">
        <v>116.95161431760926</v>
      </c>
      <c r="G974">
        <v>1238</v>
      </c>
      <c r="H974">
        <v>22</v>
      </c>
      <c r="I974" s="128">
        <v>37.624604911256988</v>
      </c>
      <c r="J974">
        <v>1371</v>
      </c>
    </row>
    <row r="975" spans="1:10" x14ac:dyDescent="0.2">
      <c r="A975" s="132">
        <v>41219</v>
      </c>
      <c r="B975" s="129">
        <v>3570</v>
      </c>
      <c r="C975" s="129">
        <v>928.2</v>
      </c>
      <c r="D975" s="131">
        <v>991.42</v>
      </c>
      <c r="E975" s="130">
        <v>391</v>
      </c>
      <c r="F975" s="130">
        <v>116.79651849225968</v>
      </c>
      <c r="G975">
        <v>1238</v>
      </c>
      <c r="H975">
        <v>22</v>
      </c>
      <c r="I975" s="128">
        <v>37.48788759689922</v>
      </c>
      <c r="J975">
        <v>1376</v>
      </c>
    </row>
    <row r="976" spans="1:10" x14ac:dyDescent="0.2">
      <c r="A976" s="132">
        <v>41220</v>
      </c>
      <c r="B976" s="129">
        <v>3233</v>
      </c>
      <c r="C976" s="129">
        <v>840.58</v>
      </c>
      <c r="D976" s="131">
        <v>990.5</v>
      </c>
      <c r="E976" s="130">
        <v>392</v>
      </c>
      <c r="F976" s="130">
        <v>116.99794904124155</v>
      </c>
      <c r="G976">
        <v>1238</v>
      </c>
      <c r="H976">
        <v>22</v>
      </c>
      <c r="I976" s="128">
        <v>37.597181729834794</v>
      </c>
      <c r="J976">
        <v>1372</v>
      </c>
    </row>
    <row r="977" spans="1:10" x14ac:dyDescent="0.2">
      <c r="A977" s="132">
        <v>41221</v>
      </c>
      <c r="B977" s="129">
        <v>2836</v>
      </c>
      <c r="C977" s="129">
        <v>737.36</v>
      </c>
      <c r="D977" s="131">
        <v>989.39</v>
      </c>
      <c r="E977" s="130">
        <v>390</v>
      </c>
      <c r="F977" s="130">
        <v>118.87955879092578</v>
      </c>
      <c r="G977">
        <v>1238</v>
      </c>
      <c r="H977">
        <v>22</v>
      </c>
      <c r="I977" s="128">
        <v>37.542455118874337</v>
      </c>
      <c r="J977">
        <v>1374</v>
      </c>
    </row>
    <row r="978" spans="1:10" x14ac:dyDescent="0.2">
      <c r="A978" s="132">
        <v>41222</v>
      </c>
      <c r="B978" s="129">
        <v>2426</v>
      </c>
      <c r="C978" s="129">
        <v>630.76</v>
      </c>
      <c r="D978" s="131">
        <v>988.09</v>
      </c>
      <c r="E978" s="130">
        <v>389</v>
      </c>
      <c r="F978" s="130">
        <v>119.16053988865747</v>
      </c>
      <c r="G978">
        <v>1238</v>
      </c>
      <c r="H978">
        <v>22</v>
      </c>
      <c r="I978" s="128">
        <v>37.460663277656742</v>
      </c>
      <c r="J978">
        <v>1377</v>
      </c>
    </row>
    <row r="979" spans="1:10" x14ac:dyDescent="0.2">
      <c r="A979" s="132">
        <v>41223</v>
      </c>
      <c r="B979" s="129">
        <v>2293</v>
      </c>
      <c r="C979" s="129">
        <v>596.18000000000006</v>
      </c>
      <c r="D979" s="131">
        <v>986.71</v>
      </c>
      <c r="E979" s="130">
        <v>388</v>
      </c>
      <c r="F979" s="130">
        <v>119.13762963754061</v>
      </c>
      <c r="G979">
        <v>1238</v>
      </c>
      <c r="H979">
        <v>22</v>
      </c>
      <c r="I979" s="128">
        <v>37.35216027033551</v>
      </c>
      <c r="J979">
        <v>1381</v>
      </c>
    </row>
    <row r="980" spans="1:10" x14ac:dyDescent="0.2">
      <c r="A980" s="132">
        <v>41224</v>
      </c>
      <c r="B980" s="129">
        <v>2383</v>
      </c>
      <c r="C980" s="129">
        <v>619.58000000000004</v>
      </c>
      <c r="D980" s="131">
        <v>985.37</v>
      </c>
      <c r="E980" s="130">
        <v>386</v>
      </c>
      <c r="F980" s="130">
        <v>119.52844968288002</v>
      </c>
      <c r="G980">
        <v>1238</v>
      </c>
      <c r="H980">
        <v>22</v>
      </c>
      <c r="I980" s="128">
        <v>37.217412217412218</v>
      </c>
      <c r="J980">
        <v>1386</v>
      </c>
    </row>
    <row r="981" spans="1:10" x14ac:dyDescent="0.2">
      <c r="A981" s="132">
        <v>41225</v>
      </c>
      <c r="B981" s="129">
        <v>3481</v>
      </c>
      <c r="C981" s="129">
        <v>905.06000000000006</v>
      </c>
      <c r="D981" s="131">
        <v>984.52</v>
      </c>
      <c r="E981" s="130">
        <v>385</v>
      </c>
      <c r="F981" s="130">
        <v>121.19477228691505</v>
      </c>
      <c r="G981">
        <v>1238</v>
      </c>
      <c r="H981">
        <v>22</v>
      </c>
      <c r="I981" s="128">
        <v>37.271194605009633</v>
      </c>
      <c r="J981">
        <v>1384</v>
      </c>
    </row>
    <row r="982" spans="1:10" x14ac:dyDescent="0.2">
      <c r="A982" s="132">
        <v>41226</v>
      </c>
      <c r="B982" s="129">
        <v>3006</v>
      </c>
      <c r="C982" s="129">
        <v>781.56000000000006</v>
      </c>
      <c r="D982" s="131">
        <v>983.44</v>
      </c>
      <c r="E982" s="130">
        <v>385</v>
      </c>
      <c r="F982" s="130">
        <v>120.19357650413667</v>
      </c>
      <c r="G982">
        <v>1238</v>
      </c>
      <c r="H982">
        <v>22</v>
      </c>
      <c r="I982" s="128">
        <v>37.137029037676989</v>
      </c>
      <c r="J982">
        <v>1389</v>
      </c>
    </row>
    <row r="983" spans="1:10" x14ac:dyDescent="0.2">
      <c r="A983" s="132">
        <v>41227</v>
      </c>
      <c r="B983" s="129">
        <v>2730</v>
      </c>
      <c r="C983" s="129">
        <v>709.80000000000007</v>
      </c>
      <c r="D983" s="131">
        <v>982.24</v>
      </c>
      <c r="E983" s="130">
        <v>384</v>
      </c>
      <c r="F983" s="130">
        <v>120.51839386644542</v>
      </c>
      <c r="G983">
        <v>1238</v>
      </c>
      <c r="H983">
        <v>22</v>
      </c>
      <c r="I983" s="128">
        <v>37.190579187695263</v>
      </c>
      <c r="J983">
        <v>1387</v>
      </c>
    </row>
    <row r="984" spans="1:10" x14ac:dyDescent="0.2">
      <c r="A984" s="132">
        <v>41228</v>
      </c>
      <c r="B984" s="129">
        <v>2515</v>
      </c>
      <c r="C984" s="129">
        <v>653.9</v>
      </c>
      <c r="D984" s="131">
        <v>980.91</v>
      </c>
      <c r="E984" s="130">
        <v>382</v>
      </c>
      <c r="F984" s="130">
        <v>120.06402062093059</v>
      </c>
      <c r="G984">
        <v>1848</v>
      </c>
      <c r="H984">
        <v>24</v>
      </c>
      <c r="I984" s="128">
        <v>55.118110236220474</v>
      </c>
      <c r="J984">
        <v>1397</v>
      </c>
    </row>
    <row r="985" spans="1:10" x14ac:dyDescent="0.2">
      <c r="A985" s="132">
        <v>41229</v>
      </c>
      <c r="B985" s="129">
        <v>2162</v>
      </c>
      <c r="C985" s="129">
        <v>562.12</v>
      </c>
      <c r="D985" s="131">
        <v>979.41</v>
      </c>
      <c r="E985" s="130">
        <v>381</v>
      </c>
      <c r="F985" s="130">
        <v>120.89723187157119</v>
      </c>
      <c r="G985">
        <v>1238</v>
      </c>
      <c r="H985">
        <v>22</v>
      </c>
      <c r="I985" s="128">
        <v>36.897949451597519</v>
      </c>
      <c r="J985">
        <v>1398</v>
      </c>
    </row>
    <row r="986" spans="1:10" x14ac:dyDescent="0.2">
      <c r="A986" s="132">
        <v>41230</v>
      </c>
      <c r="B986" s="129">
        <v>2713</v>
      </c>
      <c r="C986" s="129">
        <v>705.38</v>
      </c>
      <c r="D986" s="131">
        <v>978.13</v>
      </c>
      <c r="E986" s="130">
        <v>377</v>
      </c>
      <c r="F986" s="130">
        <v>120.17086319631301</v>
      </c>
      <c r="G986">
        <v>1238</v>
      </c>
      <c r="H986">
        <v>22</v>
      </c>
      <c r="I986" s="128">
        <v>36.48043375766148</v>
      </c>
      <c r="J986">
        <v>1414</v>
      </c>
    </row>
    <row r="987" spans="1:10" x14ac:dyDescent="0.2">
      <c r="A987" s="132">
        <v>41231</v>
      </c>
      <c r="B987" s="129">
        <v>3488</v>
      </c>
      <c r="C987" s="129">
        <v>906.88</v>
      </c>
      <c r="D987" s="131">
        <v>977.21</v>
      </c>
      <c r="E987" s="130">
        <v>377</v>
      </c>
      <c r="F987" s="130">
        <v>120.01429186969142</v>
      </c>
      <c r="G987">
        <v>1238</v>
      </c>
      <c r="H987">
        <v>22</v>
      </c>
      <c r="I987" s="128">
        <v>36.48043375766148</v>
      </c>
      <c r="J987">
        <v>1414</v>
      </c>
    </row>
    <row r="988" spans="1:10" x14ac:dyDescent="0.2">
      <c r="A988" s="132">
        <v>41232</v>
      </c>
      <c r="B988" s="129">
        <v>15745</v>
      </c>
      <c r="C988" s="129">
        <v>4093.7000000000003</v>
      </c>
      <c r="D988" s="131">
        <v>982.03</v>
      </c>
      <c r="E988" s="130">
        <v>377</v>
      </c>
      <c r="F988" s="130">
        <v>119.9190308908444</v>
      </c>
      <c r="G988">
        <v>1238</v>
      </c>
      <c r="H988">
        <v>22</v>
      </c>
      <c r="I988" s="128">
        <v>36.48043375766148</v>
      </c>
      <c r="J988">
        <v>1414</v>
      </c>
    </row>
    <row r="989" spans="1:10" x14ac:dyDescent="0.2">
      <c r="A989" s="132">
        <v>41233</v>
      </c>
      <c r="B989" s="129">
        <v>19706</v>
      </c>
      <c r="C989" s="129">
        <v>5123.5600000000004</v>
      </c>
      <c r="D989" s="131">
        <v>987.14</v>
      </c>
      <c r="E989" s="130">
        <v>379</v>
      </c>
      <c r="F989" s="130">
        <v>117.81724884327076</v>
      </c>
      <c r="G989">
        <v>1848</v>
      </c>
      <c r="H989">
        <v>24</v>
      </c>
      <c r="I989" s="128">
        <v>34.421099687080911</v>
      </c>
      <c r="J989">
        <v>2237</v>
      </c>
    </row>
    <row r="990" spans="1:10" x14ac:dyDescent="0.2">
      <c r="A990" s="132">
        <v>41234</v>
      </c>
      <c r="B990" s="129">
        <v>12200</v>
      </c>
      <c r="C990" s="129">
        <v>3172</v>
      </c>
      <c r="D990" s="131">
        <v>988.86</v>
      </c>
      <c r="E990" s="130">
        <v>385</v>
      </c>
      <c r="F990" s="130">
        <v>116.62117812619653</v>
      </c>
      <c r="G990">
        <v>1848</v>
      </c>
      <c r="H990">
        <v>24</v>
      </c>
      <c r="I990" s="128">
        <v>35.095715587967184</v>
      </c>
      <c r="J990">
        <v>2194</v>
      </c>
    </row>
    <row r="991" spans="1:10" x14ac:dyDescent="0.2">
      <c r="A991" s="132">
        <v>41235</v>
      </c>
      <c r="B991" s="129">
        <v>8258</v>
      </c>
      <c r="C991" s="129">
        <v>2147.08</v>
      </c>
      <c r="D991" s="131">
        <v>988.8</v>
      </c>
      <c r="E991" s="130">
        <v>387</v>
      </c>
      <c r="F991" s="130">
        <v>118.24934927404718</v>
      </c>
      <c r="G991">
        <v>1848</v>
      </c>
      <c r="H991">
        <v>24</v>
      </c>
      <c r="I991" s="128">
        <v>35.304906006419074</v>
      </c>
      <c r="J991">
        <v>2181</v>
      </c>
    </row>
    <row r="992" spans="1:10" x14ac:dyDescent="0.2">
      <c r="A992" s="132">
        <v>41236</v>
      </c>
      <c r="B992" s="129">
        <v>8222</v>
      </c>
      <c r="C992" s="129">
        <v>2137.7200000000003</v>
      </c>
      <c r="D992" s="131">
        <v>988.75</v>
      </c>
      <c r="E992" s="130">
        <v>386</v>
      </c>
      <c r="F992" s="130">
        <v>119.62973325930056</v>
      </c>
      <c r="G992">
        <v>1848</v>
      </c>
      <c r="H992">
        <v>24</v>
      </c>
      <c r="I992" s="128">
        <v>35.532994923857864</v>
      </c>
      <c r="J992">
        <v>2167</v>
      </c>
    </row>
    <row r="993" spans="1:10" x14ac:dyDescent="0.2">
      <c r="A993" s="132">
        <v>41237</v>
      </c>
      <c r="B993" s="129">
        <v>7544</v>
      </c>
      <c r="C993" s="129">
        <v>1961.44</v>
      </c>
      <c r="D993" s="131">
        <v>989.45</v>
      </c>
      <c r="E993" s="130">
        <v>386</v>
      </c>
      <c r="F993" s="130">
        <v>119.54835475479558</v>
      </c>
      <c r="G993">
        <v>1392</v>
      </c>
      <c r="H993">
        <v>24</v>
      </c>
      <c r="I993" s="128">
        <v>37.084398976982094</v>
      </c>
      <c r="J993">
        <v>1564</v>
      </c>
    </row>
    <row r="994" spans="1:10" x14ac:dyDescent="0.2">
      <c r="A994" s="132">
        <v>41238</v>
      </c>
      <c r="B994" s="129">
        <v>5237</v>
      </c>
      <c r="C994" s="129">
        <v>1361.6200000000001</v>
      </c>
      <c r="D994" s="131">
        <v>988.06</v>
      </c>
      <c r="E994" s="130">
        <v>387</v>
      </c>
      <c r="F994" s="130">
        <v>119.93791127533791</v>
      </c>
      <c r="G994">
        <v>1848</v>
      </c>
      <c r="H994">
        <v>24</v>
      </c>
      <c r="I994" s="128">
        <v>35.648148148148145</v>
      </c>
      <c r="J994">
        <v>2160</v>
      </c>
    </row>
    <row r="995" spans="1:10" x14ac:dyDescent="0.2">
      <c r="A995" s="132">
        <v>41239</v>
      </c>
      <c r="B995" s="129">
        <v>5883</v>
      </c>
      <c r="C995" s="129">
        <v>1529.5800000000002</v>
      </c>
      <c r="D995" s="131">
        <v>986.94</v>
      </c>
      <c r="E995" s="130">
        <v>386</v>
      </c>
      <c r="F995" s="130">
        <v>119.61905456530337</v>
      </c>
      <c r="G995">
        <v>1848</v>
      </c>
      <c r="H995">
        <v>24</v>
      </c>
      <c r="I995" s="128">
        <v>35.532994923857864</v>
      </c>
      <c r="J995">
        <v>2167</v>
      </c>
    </row>
    <row r="996" spans="1:10" x14ac:dyDescent="0.2">
      <c r="A996" s="132">
        <v>41240</v>
      </c>
      <c r="B996" s="129">
        <v>4799</v>
      </c>
      <c r="C996" s="129">
        <v>1247.74</v>
      </c>
      <c r="D996" s="131">
        <v>985.28</v>
      </c>
      <c r="E996" s="130">
        <v>385</v>
      </c>
      <c r="F996" s="130">
        <v>118.90194272670578</v>
      </c>
      <c r="G996">
        <v>1848</v>
      </c>
      <c r="H996">
        <v>24</v>
      </c>
      <c r="I996" s="128">
        <v>35.079726651480634</v>
      </c>
      <c r="J996">
        <v>2195</v>
      </c>
    </row>
    <row r="997" spans="1:10" x14ac:dyDescent="0.2">
      <c r="A997" s="132">
        <v>41241</v>
      </c>
      <c r="B997" s="129">
        <v>4037</v>
      </c>
      <c r="C997" s="129">
        <v>1049.6200000000001</v>
      </c>
      <c r="D997" s="131">
        <v>983.23</v>
      </c>
      <c r="E997" s="130">
        <v>383</v>
      </c>
      <c r="F997" s="130">
        <v>118.9919630655537</v>
      </c>
      <c r="G997">
        <v>1848</v>
      </c>
      <c r="H997">
        <v>24</v>
      </c>
      <c r="I997" s="128">
        <v>34.888989578613504</v>
      </c>
      <c r="J997">
        <v>2207</v>
      </c>
    </row>
    <row r="998" spans="1:10" x14ac:dyDescent="0.2">
      <c r="A998" s="132">
        <v>41242</v>
      </c>
      <c r="B998" s="129">
        <v>3956</v>
      </c>
      <c r="C998" s="129">
        <v>1028.56</v>
      </c>
      <c r="D998" s="131">
        <v>982.56</v>
      </c>
      <c r="E998" s="130">
        <v>381</v>
      </c>
      <c r="F998" s="130">
        <v>118.85673680101479</v>
      </c>
      <c r="G998">
        <v>1238</v>
      </c>
      <c r="H998">
        <v>22</v>
      </c>
      <c r="I998" s="128">
        <v>36.740265906932571</v>
      </c>
      <c r="J998">
        <v>1404</v>
      </c>
    </row>
    <row r="999" spans="1:10" x14ac:dyDescent="0.2">
      <c r="A999" s="132">
        <v>41243</v>
      </c>
      <c r="B999" s="129">
        <v>4401</v>
      </c>
      <c r="C999" s="129">
        <v>1144.26</v>
      </c>
      <c r="D999" s="131">
        <v>982.09</v>
      </c>
      <c r="E999" s="130">
        <v>380</v>
      </c>
      <c r="F999" s="130">
        <v>119.27597168085089</v>
      </c>
      <c r="G999">
        <v>1238</v>
      </c>
      <c r="H999">
        <v>22</v>
      </c>
      <c r="I999" s="128">
        <v>36.661928452973228</v>
      </c>
      <c r="J999">
        <v>1407</v>
      </c>
    </row>
    <row r="1000" spans="1:10" x14ac:dyDescent="0.2">
      <c r="A1000" s="132">
        <v>41244</v>
      </c>
      <c r="B1000" s="129">
        <v>6620</v>
      </c>
      <c r="C1000" s="129">
        <v>1721.2</v>
      </c>
      <c r="D1000" s="131">
        <v>982.64</v>
      </c>
      <c r="E1000" s="130">
        <v>380</v>
      </c>
      <c r="F1000" s="130">
        <v>118.15339203377238</v>
      </c>
      <c r="G1000">
        <v>1238</v>
      </c>
      <c r="H1000">
        <v>22</v>
      </c>
      <c r="I1000" s="128">
        <v>36.557996692652964</v>
      </c>
      <c r="J1000">
        <v>1411</v>
      </c>
    </row>
    <row r="1001" spans="1:10" x14ac:dyDescent="0.2">
      <c r="A1001" s="132">
        <v>41245</v>
      </c>
      <c r="B1001" s="129">
        <v>7447</v>
      </c>
      <c r="C1001" s="129">
        <v>1936.22</v>
      </c>
      <c r="D1001" s="131">
        <v>983.11</v>
      </c>
      <c r="E1001" s="130">
        <v>380</v>
      </c>
      <c r="F1001" s="130">
        <v>117.93332937521018</v>
      </c>
      <c r="G1001">
        <v>1238</v>
      </c>
      <c r="H1001">
        <v>22</v>
      </c>
      <c r="I1001" s="128">
        <v>36.557996692652964</v>
      </c>
      <c r="J1001">
        <v>1411</v>
      </c>
    </row>
    <row r="1002" spans="1:10" x14ac:dyDescent="0.2">
      <c r="A1002" s="132">
        <v>41246</v>
      </c>
      <c r="B1002" s="129">
        <v>8468</v>
      </c>
      <c r="C1002" s="129">
        <v>2201.6800000000003</v>
      </c>
      <c r="D1002" s="131">
        <v>984.98</v>
      </c>
      <c r="E1002" s="130">
        <v>381</v>
      </c>
      <c r="F1002" s="130">
        <v>117.16750380287152</v>
      </c>
      <c r="G1002">
        <v>1238</v>
      </c>
      <c r="H1002">
        <v>22</v>
      </c>
      <c r="I1002" s="128">
        <v>36.557996692652964</v>
      </c>
      <c r="J1002">
        <v>1411</v>
      </c>
    </row>
    <row r="1003" spans="1:10" x14ac:dyDescent="0.2">
      <c r="A1003" s="132">
        <v>41247</v>
      </c>
      <c r="B1003" s="129">
        <v>12237</v>
      </c>
      <c r="C1003" s="129">
        <v>3181.62</v>
      </c>
      <c r="D1003" s="131">
        <v>988.1</v>
      </c>
      <c r="E1003" s="130">
        <v>383</v>
      </c>
      <c r="F1003" s="130">
        <v>115.84629270790322</v>
      </c>
      <c r="G1003">
        <v>1238</v>
      </c>
      <c r="H1003">
        <v>22</v>
      </c>
      <c r="I1003" s="128">
        <v>36.661928452973228</v>
      </c>
      <c r="J1003">
        <v>1407</v>
      </c>
    </row>
    <row r="1004" spans="1:10" x14ac:dyDescent="0.2">
      <c r="A1004" s="132">
        <v>41248</v>
      </c>
      <c r="B1004" s="129">
        <v>12588</v>
      </c>
      <c r="C1004" s="129">
        <v>3272.88</v>
      </c>
      <c r="D1004" s="131">
        <v>991.35</v>
      </c>
      <c r="E1004" s="130">
        <v>386</v>
      </c>
      <c r="F1004" s="130">
        <v>114.36907400498785</v>
      </c>
      <c r="G1004">
        <v>1238</v>
      </c>
      <c r="H1004">
        <v>22</v>
      </c>
      <c r="I1004" s="128">
        <v>36.740265906932571</v>
      </c>
      <c r="J1004">
        <v>1404</v>
      </c>
    </row>
    <row r="1005" spans="1:10" x14ac:dyDescent="0.2">
      <c r="A1005" s="132">
        <v>41249</v>
      </c>
      <c r="B1005" s="129">
        <v>9178</v>
      </c>
      <c r="C1005" s="129">
        <v>2386.2800000000002</v>
      </c>
      <c r="D1005" s="131">
        <v>993.07</v>
      </c>
      <c r="E1005" s="130">
        <v>391</v>
      </c>
      <c r="F1005" s="130">
        <v>112.65109821301758</v>
      </c>
      <c r="G1005">
        <v>1238</v>
      </c>
      <c r="H1005">
        <v>22</v>
      </c>
      <c r="I1005" s="128">
        <v>37.137029037676989</v>
      </c>
      <c r="J1005">
        <v>1389</v>
      </c>
    </row>
    <row r="1006" spans="1:10" x14ac:dyDescent="0.2">
      <c r="A1006" s="132">
        <v>41250</v>
      </c>
      <c r="B1006" s="129">
        <v>7942</v>
      </c>
      <c r="C1006" s="129">
        <v>2064.92</v>
      </c>
      <c r="D1006" s="131">
        <v>994.25</v>
      </c>
      <c r="E1006" s="130">
        <v>393</v>
      </c>
      <c r="F1006" s="130">
        <v>114.11006028795316</v>
      </c>
      <c r="G1006">
        <v>1238</v>
      </c>
      <c r="H1006">
        <v>22</v>
      </c>
      <c r="I1006" s="128">
        <v>37.433478471214322</v>
      </c>
      <c r="J1006">
        <v>1378</v>
      </c>
    </row>
    <row r="1007" spans="1:10" x14ac:dyDescent="0.2">
      <c r="A1007" s="132">
        <v>41251</v>
      </c>
      <c r="B1007" s="129">
        <v>6482</v>
      </c>
      <c r="C1007" s="129">
        <v>1685.3200000000002</v>
      </c>
      <c r="D1007" s="131">
        <v>994.79</v>
      </c>
      <c r="E1007" s="130">
        <v>394</v>
      </c>
      <c r="F1007" s="130">
        <v>114.75471801767054</v>
      </c>
      <c r="G1007">
        <v>1238</v>
      </c>
      <c r="H1007">
        <v>22</v>
      </c>
      <c r="I1007" s="128">
        <v>37.597181729834794</v>
      </c>
      <c r="J1007">
        <v>1372</v>
      </c>
    </row>
    <row r="1008" spans="1:10" x14ac:dyDescent="0.2">
      <c r="A1008" s="132">
        <v>41252</v>
      </c>
      <c r="B1008" s="129">
        <v>5351</v>
      </c>
      <c r="C1008" s="129">
        <v>1391.26</v>
      </c>
      <c r="D1008" s="131">
        <v>994.83</v>
      </c>
      <c r="E1008" s="130">
        <v>395</v>
      </c>
      <c r="F1008" s="130">
        <v>115.6177788002442</v>
      </c>
      <c r="G1008">
        <v>1238</v>
      </c>
      <c r="H1008">
        <v>22</v>
      </c>
      <c r="I1008" s="128">
        <v>37.762323084431429</v>
      </c>
      <c r="J1008">
        <v>1366</v>
      </c>
    </row>
    <row r="1009" spans="1:10" x14ac:dyDescent="0.2">
      <c r="A1009" s="132">
        <v>41253</v>
      </c>
      <c r="B1009" s="129">
        <v>4787</v>
      </c>
      <c r="C1009" s="129">
        <v>1244.6200000000001</v>
      </c>
      <c r="D1009" s="131">
        <v>994.62</v>
      </c>
      <c r="E1009" s="130">
        <v>394</v>
      </c>
      <c r="F1009" s="130">
        <v>117.09201393128774</v>
      </c>
      <c r="G1009">
        <v>1238</v>
      </c>
      <c r="H1009">
        <v>22</v>
      </c>
      <c r="I1009" s="128">
        <v>37.707115009746587</v>
      </c>
      <c r="J1009">
        <v>1368</v>
      </c>
    </row>
    <row r="1010" spans="1:10" x14ac:dyDescent="0.2">
      <c r="A1010" s="132">
        <v>41254</v>
      </c>
      <c r="B1010" s="129">
        <v>4392</v>
      </c>
      <c r="C1010" s="129">
        <v>1141.92</v>
      </c>
      <c r="D1010" s="131">
        <v>994.25</v>
      </c>
      <c r="E1010" s="130">
        <v>394</v>
      </c>
      <c r="F1010" s="130">
        <v>119.18585783553874</v>
      </c>
      <c r="G1010">
        <v>1238</v>
      </c>
      <c r="H1010">
        <v>22</v>
      </c>
      <c r="I1010" s="128">
        <v>37.928921568627452</v>
      </c>
      <c r="J1010">
        <v>1360</v>
      </c>
    </row>
    <row r="1011" spans="1:10" x14ac:dyDescent="0.2">
      <c r="A1011" s="132">
        <v>41255</v>
      </c>
      <c r="B1011" s="129">
        <v>3907</v>
      </c>
      <c r="C1011" s="129">
        <v>1015.82</v>
      </c>
      <c r="D1011" s="131">
        <v>993.66</v>
      </c>
      <c r="E1011" s="130">
        <v>394</v>
      </c>
      <c r="F1011" s="130">
        <v>120.57854165475158</v>
      </c>
      <c r="G1011">
        <v>1238</v>
      </c>
      <c r="H1011">
        <v>22</v>
      </c>
      <c r="I1011" s="128">
        <v>37.940080415808573</v>
      </c>
      <c r="J1011">
        <v>1359.6</v>
      </c>
    </row>
    <row r="1012" spans="1:10" x14ac:dyDescent="0.2">
      <c r="A1012" s="132">
        <v>41256</v>
      </c>
      <c r="B1012" s="129">
        <v>3463</v>
      </c>
      <c r="C1012" s="129">
        <v>900.38</v>
      </c>
      <c r="D1012" s="131">
        <v>992.87</v>
      </c>
      <c r="E1012" s="130">
        <v>393</v>
      </c>
      <c r="F1012" s="130">
        <v>121.80419380415742</v>
      </c>
      <c r="G1012">
        <v>1238</v>
      </c>
      <c r="H1012">
        <v>22</v>
      </c>
      <c r="I1012" s="128">
        <v>37.984781541482569</v>
      </c>
      <c r="J1012">
        <v>1358</v>
      </c>
    </row>
    <row r="1013" spans="1:10" x14ac:dyDescent="0.2">
      <c r="A1013" s="132">
        <v>41257</v>
      </c>
      <c r="B1013" s="129">
        <v>3247</v>
      </c>
      <c r="C1013" s="129">
        <v>844.22</v>
      </c>
      <c r="D1013" s="131">
        <v>991.99</v>
      </c>
      <c r="E1013" s="130">
        <v>393</v>
      </c>
      <c r="F1013" s="130">
        <v>122.71397605940905</v>
      </c>
      <c r="G1013">
        <v>1238</v>
      </c>
      <c r="H1013">
        <v>22</v>
      </c>
      <c r="I1013" s="128">
        <v>38.02958812543006</v>
      </c>
      <c r="J1013">
        <v>1356.4</v>
      </c>
    </row>
    <row r="1014" spans="1:10" x14ac:dyDescent="0.2">
      <c r="A1014" s="132">
        <v>41258</v>
      </c>
      <c r="B1014" s="129">
        <v>3086</v>
      </c>
      <c r="C1014" s="129">
        <v>802.36</v>
      </c>
      <c r="D1014" s="131">
        <v>991.02</v>
      </c>
      <c r="E1014" s="130">
        <v>392</v>
      </c>
      <c r="F1014" s="130">
        <v>122.32339535375411</v>
      </c>
      <c r="G1014">
        <v>1238</v>
      </c>
      <c r="H1014">
        <v>22</v>
      </c>
      <c r="I1014" s="128">
        <v>37.899939262132882</v>
      </c>
      <c r="J1014">
        <v>1361.04</v>
      </c>
    </row>
    <row r="1015" spans="1:10" x14ac:dyDescent="0.2">
      <c r="A1015" s="132">
        <v>41259</v>
      </c>
      <c r="B1015" s="129">
        <v>3369</v>
      </c>
      <c r="C1015" s="129">
        <v>875.94</v>
      </c>
      <c r="D1015" s="131">
        <v>990.17</v>
      </c>
      <c r="E1015" s="130">
        <v>390</v>
      </c>
      <c r="F1015" s="130">
        <v>120.99032350239713</v>
      </c>
      <c r="G1015">
        <v>1238</v>
      </c>
      <c r="H1015">
        <v>22</v>
      </c>
      <c r="I1015" s="128">
        <v>37.649869593989649</v>
      </c>
      <c r="J1015">
        <v>1370.08</v>
      </c>
    </row>
    <row r="1016" spans="1:10" x14ac:dyDescent="0.2">
      <c r="A1016" s="132">
        <v>41260</v>
      </c>
      <c r="B1016" s="129">
        <v>4076</v>
      </c>
      <c r="C1016" s="129">
        <v>1059.76</v>
      </c>
      <c r="D1016" s="131">
        <v>989.62</v>
      </c>
      <c r="E1016" s="130">
        <v>390</v>
      </c>
      <c r="F1016" s="130">
        <v>119.56252826481989</v>
      </c>
      <c r="G1016">
        <v>1238</v>
      </c>
      <c r="H1016">
        <v>22</v>
      </c>
      <c r="I1016" s="128">
        <v>37.599922248949142</v>
      </c>
      <c r="J1016">
        <v>1371.9</v>
      </c>
    </row>
    <row r="1017" spans="1:10" x14ac:dyDescent="0.2">
      <c r="A1017" s="132">
        <v>41261</v>
      </c>
      <c r="B1017" s="129">
        <v>3281</v>
      </c>
      <c r="C1017" s="129">
        <v>853.06000000000006</v>
      </c>
      <c r="D1017" s="131">
        <v>988.73</v>
      </c>
      <c r="E1017" s="130">
        <v>390</v>
      </c>
      <c r="F1017" s="130">
        <v>122.12496583011625</v>
      </c>
      <c r="G1017">
        <v>1232</v>
      </c>
      <c r="H1017">
        <v>22</v>
      </c>
      <c r="I1017" s="128">
        <v>37.69991358396431</v>
      </c>
      <c r="J1017">
        <v>1361.63</v>
      </c>
    </row>
    <row r="1018" spans="1:10" x14ac:dyDescent="0.2">
      <c r="A1018" s="132">
        <v>41262</v>
      </c>
      <c r="B1018" s="129">
        <v>3473</v>
      </c>
      <c r="C1018" s="129">
        <v>902.98</v>
      </c>
      <c r="D1018" s="131">
        <v>987.9</v>
      </c>
      <c r="E1018" s="130">
        <v>389</v>
      </c>
      <c r="F1018" s="130">
        <v>120.01895618660012</v>
      </c>
      <c r="G1018">
        <v>1238</v>
      </c>
      <c r="H1018">
        <v>22</v>
      </c>
      <c r="I1018" s="128">
        <v>37.50969555943378</v>
      </c>
      <c r="J1018">
        <v>1375.2</v>
      </c>
    </row>
    <row r="1019" spans="1:10" x14ac:dyDescent="0.2">
      <c r="A1019" s="132">
        <v>41263</v>
      </c>
      <c r="B1019" s="129">
        <v>3432</v>
      </c>
      <c r="C1019" s="129">
        <v>892.32</v>
      </c>
      <c r="D1019" s="131">
        <v>987.06</v>
      </c>
      <c r="E1019" s="130">
        <v>388</v>
      </c>
      <c r="F1019" s="130">
        <v>119.85242367310804</v>
      </c>
      <c r="G1019">
        <v>1238</v>
      </c>
      <c r="H1019">
        <v>22</v>
      </c>
      <c r="I1019" s="128">
        <v>37.40904585780936</v>
      </c>
      <c r="J1019">
        <v>1378.9</v>
      </c>
    </row>
    <row r="1020" spans="1:10" x14ac:dyDescent="0.2">
      <c r="A1020" s="132">
        <v>41264</v>
      </c>
      <c r="B1020" s="129">
        <v>2955</v>
      </c>
      <c r="C1020" s="129">
        <v>768.30000000000007</v>
      </c>
      <c r="D1020" s="131">
        <v>985.97</v>
      </c>
      <c r="E1020" s="130">
        <v>387</v>
      </c>
      <c r="F1020" s="130">
        <v>118.19494112268904</v>
      </c>
      <c r="G1020">
        <v>1238</v>
      </c>
      <c r="H1020">
        <v>22</v>
      </c>
      <c r="I1020" s="128">
        <v>37.190042921755513</v>
      </c>
      <c r="J1020">
        <v>1387.02</v>
      </c>
    </row>
    <row r="1021" spans="1:10" x14ac:dyDescent="0.2">
      <c r="A1021" s="132">
        <v>41265</v>
      </c>
      <c r="B1021" s="129">
        <v>2888</v>
      </c>
      <c r="C1021" s="129">
        <v>750.88</v>
      </c>
      <c r="D1021" s="131">
        <v>984.84</v>
      </c>
      <c r="E1021" s="130">
        <v>386</v>
      </c>
      <c r="F1021" s="130">
        <v>118.34768439671257</v>
      </c>
      <c r="G1021">
        <v>1238</v>
      </c>
      <c r="H1021">
        <v>22</v>
      </c>
      <c r="I1021" s="128">
        <v>37.099902425458559</v>
      </c>
      <c r="J1021">
        <v>1390.39</v>
      </c>
    </row>
    <row r="1022" spans="1:10" x14ac:dyDescent="0.2">
      <c r="A1022" s="132">
        <v>41266</v>
      </c>
      <c r="B1022" s="129">
        <v>2912</v>
      </c>
      <c r="C1022" s="129">
        <v>757.12</v>
      </c>
      <c r="D1022" s="131">
        <v>983.71</v>
      </c>
      <c r="E1022" s="130">
        <v>385</v>
      </c>
      <c r="F1022" s="130">
        <v>117.59770038944549</v>
      </c>
      <c r="G1022">
        <v>1238</v>
      </c>
      <c r="H1022">
        <v>22</v>
      </c>
      <c r="I1022" s="128">
        <v>37.009932293946157</v>
      </c>
      <c r="J1022">
        <v>1393.77</v>
      </c>
    </row>
    <row r="1023" spans="1:10" x14ac:dyDescent="0.2">
      <c r="A1023" s="132">
        <v>41267</v>
      </c>
      <c r="B1023" s="129">
        <v>2686</v>
      </c>
      <c r="C1023" s="129">
        <v>698.36</v>
      </c>
      <c r="D1023" s="131">
        <v>982.46</v>
      </c>
      <c r="E1023" s="130">
        <v>384</v>
      </c>
      <c r="F1023" s="130">
        <v>116.11742903549805</v>
      </c>
      <c r="G1023">
        <v>1238</v>
      </c>
      <c r="H1023">
        <v>22</v>
      </c>
      <c r="I1023" s="128">
        <v>36.740004225990795</v>
      </c>
      <c r="J1023">
        <v>1404.01</v>
      </c>
    </row>
    <row r="1024" spans="1:10" x14ac:dyDescent="0.2">
      <c r="A1024" s="132">
        <v>41268</v>
      </c>
      <c r="B1024" s="129">
        <v>2754</v>
      </c>
      <c r="C1024" s="129">
        <v>716.04000000000008</v>
      </c>
      <c r="D1024" s="131">
        <v>981.22</v>
      </c>
      <c r="E1024" s="130">
        <v>382</v>
      </c>
      <c r="F1024" s="130">
        <v>115.72356187142668</v>
      </c>
      <c r="G1024">
        <v>1238</v>
      </c>
      <c r="H1024">
        <v>22</v>
      </c>
      <c r="I1024" s="128">
        <v>36.560069552726823</v>
      </c>
      <c r="J1024">
        <v>1410.92</v>
      </c>
    </row>
    <row r="1025" spans="1:10" x14ac:dyDescent="0.2">
      <c r="A1025" s="132">
        <v>41269</v>
      </c>
      <c r="B1025" s="129">
        <v>2391</v>
      </c>
      <c r="C1025" s="129">
        <v>621.66</v>
      </c>
      <c r="D1025" s="131">
        <v>979.84</v>
      </c>
      <c r="E1025" s="130">
        <v>381</v>
      </c>
      <c r="F1025" s="130">
        <v>115.52577778705904</v>
      </c>
      <c r="G1025">
        <v>1238</v>
      </c>
      <c r="H1025">
        <v>22</v>
      </c>
      <c r="I1025" s="128">
        <v>36.470116892911008</v>
      </c>
      <c r="J1025">
        <v>1414.4</v>
      </c>
    </row>
    <row r="1026" spans="1:10" x14ac:dyDescent="0.2">
      <c r="A1026" s="132">
        <v>41270</v>
      </c>
      <c r="B1026" s="129">
        <v>2435</v>
      </c>
      <c r="C1026" s="129">
        <v>633.1</v>
      </c>
      <c r="D1026" s="131">
        <v>978.38</v>
      </c>
      <c r="E1026" s="130">
        <v>379</v>
      </c>
      <c r="F1026" s="130">
        <v>116.22372545667463</v>
      </c>
      <c r="G1026">
        <v>1238</v>
      </c>
      <c r="H1026">
        <v>22</v>
      </c>
      <c r="I1026" s="128">
        <v>36.299960826536619</v>
      </c>
      <c r="J1026">
        <v>1421.03</v>
      </c>
    </row>
    <row r="1027" spans="1:10" x14ac:dyDescent="0.2">
      <c r="A1027" s="132">
        <v>41271</v>
      </c>
      <c r="B1027" s="129">
        <v>2241</v>
      </c>
      <c r="C1027" s="129">
        <v>582.66</v>
      </c>
      <c r="D1027" s="131">
        <v>976.86</v>
      </c>
      <c r="E1027" s="130">
        <v>378</v>
      </c>
      <c r="F1027" s="130">
        <v>115.89497545850065</v>
      </c>
      <c r="G1027">
        <v>1238</v>
      </c>
      <c r="H1027">
        <v>22</v>
      </c>
      <c r="I1027" s="128">
        <v>36.210011044345855</v>
      </c>
      <c r="J1027">
        <v>1424.56</v>
      </c>
    </row>
    <row r="1028" spans="1:10" x14ac:dyDescent="0.2">
      <c r="A1028" s="132">
        <v>41272</v>
      </c>
      <c r="B1028" s="129">
        <v>2080</v>
      </c>
      <c r="C1028" s="129">
        <v>540.80000000000007</v>
      </c>
      <c r="D1028" s="131">
        <v>975.24</v>
      </c>
      <c r="E1028" s="130">
        <v>377</v>
      </c>
      <c r="F1028" s="130">
        <v>116.39075147461722</v>
      </c>
      <c r="G1028">
        <v>1238</v>
      </c>
      <c r="H1028">
        <v>22</v>
      </c>
      <c r="I1028" s="128">
        <v>36.120000093363494</v>
      </c>
      <c r="J1028">
        <v>1428.11</v>
      </c>
    </row>
    <row r="1029" spans="1:10" x14ac:dyDescent="0.2">
      <c r="A1029" s="132">
        <v>41273</v>
      </c>
      <c r="B1029" s="129">
        <v>2023</v>
      </c>
      <c r="C1029" s="129">
        <v>525.98</v>
      </c>
      <c r="D1029" s="131">
        <v>973.57</v>
      </c>
      <c r="E1029" s="130">
        <v>375</v>
      </c>
      <c r="F1029" s="130">
        <v>115.68065725807674</v>
      </c>
      <c r="G1029">
        <v>1238</v>
      </c>
      <c r="H1029">
        <v>22</v>
      </c>
      <c r="I1029" s="128">
        <v>35.95008107643487</v>
      </c>
      <c r="J1029">
        <v>1434.86</v>
      </c>
    </row>
    <row r="1030" spans="1:10" x14ac:dyDescent="0.2">
      <c r="A1030" s="132">
        <v>41274</v>
      </c>
      <c r="B1030" s="129">
        <v>1962</v>
      </c>
      <c r="C1030" s="129">
        <v>510.12</v>
      </c>
      <c r="D1030" s="131">
        <v>974.51</v>
      </c>
      <c r="E1030" s="130">
        <v>373</v>
      </c>
      <c r="F1030" s="130">
        <v>114.82550170002776</v>
      </c>
      <c r="G1030">
        <v>0</v>
      </c>
      <c r="H1030" t="s">
        <v>76</v>
      </c>
      <c r="I1030" s="128" t="s">
        <v>76</v>
      </c>
      <c r="J1030">
        <v>0</v>
      </c>
    </row>
    <row r="1031" spans="1:10" x14ac:dyDescent="0.2">
      <c r="A1031" s="132">
        <v>41275</v>
      </c>
      <c r="B1031" s="129">
        <v>1934</v>
      </c>
      <c r="C1031" s="129">
        <v>502.84000000000003</v>
      </c>
      <c r="D1031" s="131">
        <v>975.43</v>
      </c>
      <c r="E1031" s="130">
        <v>374</v>
      </c>
      <c r="F1031" s="130">
        <v>114.3710189220451</v>
      </c>
      <c r="G1031">
        <v>0</v>
      </c>
      <c r="H1031" t="s">
        <v>76</v>
      </c>
      <c r="I1031" s="128" t="s">
        <v>76</v>
      </c>
      <c r="J1031">
        <v>0</v>
      </c>
    </row>
    <row r="1032" spans="1:10" x14ac:dyDescent="0.2">
      <c r="A1032" s="132">
        <v>41276</v>
      </c>
      <c r="B1032" s="129">
        <v>1793</v>
      </c>
      <c r="C1032" s="129">
        <v>466.18</v>
      </c>
      <c r="D1032" s="131">
        <v>973.64</v>
      </c>
      <c r="E1032" s="130">
        <v>375</v>
      </c>
      <c r="F1032" s="130">
        <v>114.18514878036615</v>
      </c>
      <c r="G1032">
        <v>1238</v>
      </c>
      <c r="H1032">
        <v>22</v>
      </c>
      <c r="I1032" s="128">
        <v>35.730200620170073</v>
      </c>
      <c r="J1032">
        <v>1443.69</v>
      </c>
    </row>
    <row r="1033" spans="1:10" x14ac:dyDescent="0.2">
      <c r="A1033" s="132">
        <v>41277</v>
      </c>
      <c r="B1033" s="129">
        <v>1668</v>
      </c>
      <c r="C1033" s="129">
        <v>433.68</v>
      </c>
      <c r="D1033" s="131">
        <v>971.77</v>
      </c>
      <c r="E1033" s="130">
        <v>374</v>
      </c>
      <c r="F1033" s="130">
        <v>114.18403109412907</v>
      </c>
      <c r="G1033">
        <v>1238</v>
      </c>
      <c r="H1033">
        <v>22</v>
      </c>
      <c r="I1033" s="128">
        <v>35.640093781235464</v>
      </c>
      <c r="J1033">
        <v>1447.34</v>
      </c>
    </row>
    <row r="1034" spans="1:10" x14ac:dyDescent="0.2">
      <c r="A1034" s="132">
        <v>41278</v>
      </c>
      <c r="B1034" s="129">
        <v>1750</v>
      </c>
      <c r="C1034" s="129">
        <v>455</v>
      </c>
      <c r="D1034" s="131">
        <v>972.61</v>
      </c>
      <c r="E1034" s="130">
        <v>371</v>
      </c>
      <c r="F1034" s="130">
        <v>115.00695192733184</v>
      </c>
      <c r="G1034">
        <v>0</v>
      </c>
      <c r="H1034" t="s">
        <v>76</v>
      </c>
      <c r="I1034" s="128" t="s">
        <v>76</v>
      </c>
      <c r="J1034">
        <v>0</v>
      </c>
    </row>
    <row r="1035" spans="1:10" x14ac:dyDescent="0.2">
      <c r="A1035" s="132">
        <v>41279</v>
      </c>
      <c r="B1035" s="129">
        <v>1792</v>
      </c>
      <c r="C1035" s="129">
        <v>465.92</v>
      </c>
      <c r="D1035" s="131">
        <v>973.47</v>
      </c>
      <c r="E1035" s="130">
        <v>372</v>
      </c>
      <c r="F1035" s="130">
        <v>115.23437458685726</v>
      </c>
      <c r="G1035">
        <v>0</v>
      </c>
      <c r="H1035" t="s">
        <v>76</v>
      </c>
      <c r="I1035" s="128" t="s">
        <v>76</v>
      </c>
      <c r="J1035">
        <v>0</v>
      </c>
    </row>
    <row r="1036" spans="1:10" x14ac:dyDescent="0.2">
      <c r="A1036" s="132">
        <v>41280</v>
      </c>
      <c r="B1036" s="129">
        <v>1734</v>
      </c>
      <c r="C1036" s="129">
        <v>450.84000000000003</v>
      </c>
      <c r="D1036" s="131">
        <v>974.3</v>
      </c>
      <c r="E1036" s="130">
        <v>373</v>
      </c>
      <c r="F1036" s="130">
        <v>115.82031933298248</v>
      </c>
      <c r="G1036">
        <v>0</v>
      </c>
      <c r="H1036" t="s">
        <v>76</v>
      </c>
      <c r="I1036" s="128" t="s">
        <v>76</v>
      </c>
      <c r="J1036">
        <v>0</v>
      </c>
    </row>
    <row r="1037" spans="1:10" x14ac:dyDescent="0.2">
      <c r="A1037" s="132">
        <v>41281</v>
      </c>
      <c r="B1037" s="129">
        <v>2207</v>
      </c>
      <c r="C1037" s="129">
        <v>573.82000000000005</v>
      </c>
      <c r="D1037" s="131">
        <v>972.7</v>
      </c>
      <c r="E1037" s="130">
        <v>374</v>
      </c>
      <c r="F1037" s="130">
        <v>116.34509758880074</v>
      </c>
      <c r="G1037">
        <v>1238</v>
      </c>
      <c r="H1037">
        <v>22</v>
      </c>
      <c r="I1037" s="128">
        <v>35.859112501448266</v>
      </c>
      <c r="J1037">
        <v>1438.5</v>
      </c>
    </row>
    <row r="1038" spans="1:10" x14ac:dyDescent="0.2">
      <c r="A1038" s="132">
        <v>41282</v>
      </c>
      <c r="B1038" s="129">
        <v>2806</v>
      </c>
      <c r="C1038" s="129">
        <v>729.56000000000006</v>
      </c>
      <c r="D1038" s="131">
        <v>971.38</v>
      </c>
      <c r="E1038" s="130">
        <v>372</v>
      </c>
      <c r="F1038" s="130">
        <v>116.31603865833188</v>
      </c>
      <c r="G1038">
        <v>1238</v>
      </c>
      <c r="H1038">
        <v>22</v>
      </c>
      <c r="I1038" s="128">
        <v>35.630000575605827</v>
      </c>
      <c r="J1038">
        <v>1447.75</v>
      </c>
    </row>
    <row r="1039" spans="1:10" x14ac:dyDescent="0.2">
      <c r="A1039" s="132">
        <v>41283</v>
      </c>
      <c r="B1039" s="129">
        <v>3776</v>
      </c>
      <c r="C1039" s="129">
        <v>981.76</v>
      </c>
      <c r="D1039" s="131">
        <v>970.51</v>
      </c>
      <c r="E1039" s="130">
        <v>371</v>
      </c>
      <c r="F1039" s="130">
        <v>116.31603865833188</v>
      </c>
      <c r="G1039">
        <v>1238</v>
      </c>
      <c r="H1039">
        <v>22</v>
      </c>
      <c r="I1039" s="128">
        <v>35.540397776859123</v>
      </c>
      <c r="J1039">
        <v>1451.4</v>
      </c>
    </row>
    <row r="1040" spans="1:10" x14ac:dyDescent="0.2">
      <c r="A1040" s="132">
        <v>41284</v>
      </c>
      <c r="B1040" s="129">
        <v>3152</v>
      </c>
      <c r="C1040" s="129">
        <v>819.52</v>
      </c>
      <c r="D1040" s="131">
        <v>969.32</v>
      </c>
      <c r="E1040" s="130">
        <v>369</v>
      </c>
      <c r="F1040" s="130">
        <v>115.5333983145523</v>
      </c>
      <c r="G1040">
        <v>1238</v>
      </c>
      <c r="H1040">
        <v>22</v>
      </c>
      <c r="I1040" s="128">
        <v>35.369811665752422</v>
      </c>
      <c r="J1040">
        <v>1458.4</v>
      </c>
    </row>
    <row r="1041" spans="1:10" x14ac:dyDescent="0.2">
      <c r="A1041" s="132">
        <v>41285</v>
      </c>
      <c r="B1041" s="129">
        <v>2872</v>
      </c>
      <c r="C1041" s="129">
        <v>746.72</v>
      </c>
      <c r="D1041" s="131">
        <v>967.98</v>
      </c>
      <c r="E1041" s="130">
        <v>369</v>
      </c>
      <c r="F1041" s="130">
        <v>114.5114639003549</v>
      </c>
      <c r="G1041">
        <v>1238</v>
      </c>
      <c r="H1041">
        <v>22</v>
      </c>
      <c r="I1041" s="128">
        <v>35.220082844007472</v>
      </c>
      <c r="J1041">
        <v>1464.6</v>
      </c>
    </row>
    <row r="1042" spans="1:10" x14ac:dyDescent="0.2">
      <c r="A1042" s="132">
        <v>41286</v>
      </c>
      <c r="B1042" s="129">
        <v>2489</v>
      </c>
      <c r="C1042" s="129">
        <v>647.14</v>
      </c>
      <c r="D1042" s="131">
        <v>966.44</v>
      </c>
      <c r="E1042" s="130">
        <v>368</v>
      </c>
      <c r="F1042" s="130">
        <v>114.70651068759798</v>
      </c>
      <c r="G1042">
        <v>1238</v>
      </c>
      <c r="H1042">
        <v>22</v>
      </c>
      <c r="I1042" s="128">
        <v>35.130134731728361</v>
      </c>
      <c r="J1042">
        <v>1468.35</v>
      </c>
    </row>
    <row r="1043" spans="1:10" x14ac:dyDescent="0.2">
      <c r="A1043" s="132">
        <v>41287</v>
      </c>
      <c r="B1043" s="129">
        <v>2364</v>
      </c>
      <c r="C1043" s="129">
        <v>614.64</v>
      </c>
      <c r="D1043" s="131">
        <v>967.6</v>
      </c>
      <c r="E1043" s="130">
        <v>365</v>
      </c>
      <c r="F1043" s="130">
        <v>114.29484603770129</v>
      </c>
      <c r="G1043">
        <v>0</v>
      </c>
      <c r="H1043" t="s">
        <v>76</v>
      </c>
      <c r="I1043" s="128" t="s">
        <v>76</v>
      </c>
      <c r="J1043">
        <v>0</v>
      </c>
    </row>
    <row r="1044" spans="1:10" x14ac:dyDescent="0.2">
      <c r="A1044" s="132">
        <v>41288</v>
      </c>
      <c r="B1044" s="129">
        <v>2262</v>
      </c>
      <c r="C1044" s="129">
        <v>588.12</v>
      </c>
      <c r="D1044" s="131">
        <v>965.95</v>
      </c>
      <c r="E1044" s="130">
        <v>367</v>
      </c>
      <c r="F1044" s="130">
        <v>115.73678753305427</v>
      </c>
      <c r="G1044">
        <v>1238</v>
      </c>
      <c r="H1044">
        <v>22</v>
      </c>
      <c r="I1044" s="128">
        <v>35.199894457182367</v>
      </c>
      <c r="J1044">
        <v>1465.44</v>
      </c>
    </row>
    <row r="1045" spans="1:10" x14ac:dyDescent="0.2">
      <c r="A1045" s="132">
        <v>41289</v>
      </c>
      <c r="B1045" s="129">
        <v>2131</v>
      </c>
      <c r="C1045" s="129">
        <v>554.06000000000006</v>
      </c>
      <c r="D1045" s="131">
        <v>964.23</v>
      </c>
      <c r="E1045" s="130">
        <v>366</v>
      </c>
      <c r="F1045" s="130">
        <v>117.02267644085333</v>
      </c>
      <c r="G1045">
        <v>1238</v>
      </c>
      <c r="H1045">
        <v>22</v>
      </c>
      <c r="I1045" s="128">
        <v>35.210466439135381</v>
      </c>
      <c r="J1045">
        <v>1465</v>
      </c>
    </row>
    <row r="1046" spans="1:10" x14ac:dyDescent="0.2">
      <c r="A1046" s="132">
        <v>41290</v>
      </c>
      <c r="B1046" s="129">
        <v>2079</v>
      </c>
      <c r="C1046" s="129">
        <v>540.54</v>
      </c>
      <c r="D1046" s="131">
        <v>962.47</v>
      </c>
      <c r="E1046" s="130">
        <v>364</v>
      </c>
      <c r="F1046" s="130">
        <v>118.26862326007512</v>
      </c>
      <c r="G1046">
        <v>1238</v>
      </c>
      <c r="H1046">
        <v>22</v>
      </c>
      <c r="I1046" s="128">
        <v>35.190049004559363</v>
      </c>
      <c r="J1046">
        <v>1465.85</v>
      </c>
    </row>
    <row r="1047" spans="1:10" x14ac:dyDescent="0.2">
      <c r="A1047" s="132">
        <v>41291</v>
      </c>
      <c r="B1047" s="129">
        <v>1995</v>
      </c>
      <c r="C1047" s="129">
        <v>518.70000000000005</v>
      </c>
      <c r="D1047" s="131">
        <v>960.63</v>
      </c>
      <c r="E1047" s="130">
        <v>362</v>
      </c>
      <c r="F1047" s="130">
        <v>118.03862675439916</v>
      </c>
      <c r="G1047">
        <v>1238</v>
      </c>
      <c r="H1047">
        <v>22</v>
      </c>
      <c r="I1047" s="128">
        <v>34.877169258507998</v>
      </c>
      <c r="J1047">
        <v>1479</v>
      </c>
    </row>
    <row r="1048" spans="1:10" x14ac:dyDescent="0.2">
      <c r="A1048" s="132">
        <v>41292</v>
      </c>
      <c r="B1048" s="129">
        <v>1952</v>
      </c>
      <c r="C1048" s="129">
        <v>507.52000000000004</v>
      </c>
      <c r="D1048" s="131">
        <v>958.76</v>
      </c>
      <c r="E1048" s="130">
        <v>361</v>
      </c>
      <c r="F1048" s="130">
        <v>119.14718159599869</v>
      </c>
      <c r="G1048">
        <v>1238</v>
      </c>
      <c r="H1048">
        <v>22</v>
      </c>
      <c r="I1048" s="128">
        <v>34.957531399656638</v>
      </c>
      <c r="J1048">
        <v>1475.6</v>
      </c>
    </row>
    <row r="1049" spans="1:10" x14ac:dyDescent="0.2">
      <c r="A1049" s="132">
        <v>41293</v>
      </c>
      <c r="B1049" s="129">
        <v>1941</v>
      </c>
      <c r="C1049" s="129">
        <v>504.66</v>
      </c>
      <c r="D1049" s="131">
        <v>956.88</v>
      </c>
      <c r="E1049" s="130">
        <v>359</v>
      </c>
      <c r="F1049" s="130">
        <v>119.95067202472706</v>
      </c>
      <c r="G1049">
        <v>1238</v>
      </c>
      <c r="H1049">
        <v>22</v>
      </c>
      <c r="I1049" s="128">
        <v>34.963454999378676</v>
      </c>
      <c r="J1049">
        <v>1475.35</v>
      </c>
    </row>
    <row r="1050" spans="1:10" x14ac:dyDescent="0.2">
      <c r="A1050" s="132">
        <v>41294</v>
      </c>
      <c r="B1050" s="129">
        <v>1936</v>
      </c>
      <c r="C1050" s="129">
        <v>503.36</v>
      </c>
      <c r="D1050" s="131">
        <v>957.85</v>
      </c>
      <c r="E1050" s="130">
        <v>357</v>
      </c>
      <c r="F1050" s="130">
        <v>121.52024739125898</v>
      </c>
      <c r="G1050">
        <v>0</v>
      </c>
      <c r="H1050" t="s">
        <v>76</v>
      </c>
      <c r="I1050" s="128" t="s">
        <v>76</v>
      </c>
      <c r="J1050">
        <v>0</v>
      </c>
    </row>
    <row r="1051" spans="1:10" x14ac:dyDescent="0.2">
      <c r="A1051" s="132">
        <v>41295</v>
      </c>
      <c r="B1051" s="129">
        <v>1934</v>
      </c>
      <c r="C1051" s="129">
        <v>502.84000000000003</v>
      </c>
      <c r="D1051" s="131">
        <v>955.97</v>
      </c>
      <c r="E1051" s="130">
        <v>358</v>
      </c>
      <c r="F1051" s="130">
        <v>122.86586740066161</v>
      </c>
      <c r="G1051">
        <v>1238</v>
      </c>
      <c r="H1051">
        <v>22</v>
      </c>
      <c r="I1051" s="128">
        <v>35.090702947845806</v>
      </c>
      <c r="J1051">
        <v>1470</v>
      </c>
    </row>
    <row r="1052" spans="1:10" x14ac:dyDescent="0.2">
      <c r="A1052" s="132">
        <v>41296</v>
      </c>
      <c r="B1052" s="129">
        <v>1878</v>
      </c>
      <c r="C1052" s="129">
        <v>488.28000000000003</v>
      </c>
      <c r="D1052" s="131">
        <v>954.05</v>
      </c>
      <c r="E1052" s="130">
        <v>358</v>
      </c>
      <c r="F1052" s="130">
        <v>124.17441252727912</v>
      </c>
      <c r="G1052">
        <v>1238</v>
      </c>
      <c r="H1052">
        <v>22</v>
      </c>
      <c r="I1052" s="128">
        <v>35.203257580927684</v>
      </c>
      <c r="J1052">
        <v>1465.3</v>
      </c>
    </row>
    <row r="1053" spans="1:10" x14ac:dyDescent="0.2">
      <c r="A1053" s="132">
        <v>41297</v>
      </c>
      <c r="B1053" s="129">
        <v>1910</v>
      </c>
      <c r="C1053" s="129">
        <v>496.6</v>
      </c>
      <c r="D1053" s="131">
        <v>952.13</v>
      </c>
      <c r="E1053" s="130">
        <v>355</v>
      </c>
      <c r="F1053" s="130">
        <v>124.641729305681</v>
      </c>
      <c r="G1053">
        <v>1238</v>
      </c>
      <c r="H1053">
        <v>22</v>
      </c>
      <c r="I1053" s="128">
        <v>35.126546362501422</v>
      </c>
      <c r="J1053">
        <v>1468.5</v>
      </c>
    </row>
    <row r="1054" spans="1:10" x14ac:dyDescent="0.2">
      <c r="A1054" s="132">
        <v>41298</v>
      </c>
      <c r="B1054" s="129">
        <v>1984</v>
      </c>
      <c r="C1054" s="129">
        <v>515.84</v>
      </c>
      <c r="D1054" s="131">
        <v>950.23</v>
      </c>
      <c r="E1054" s="130">
        <v>351</v>
      </c>
      <c r="F1054" s="130">
        <v>127.38697563240544</v>
      </c>
      <c r="G1054">
        <v>1238</v>
      </c>
      <c r="H1054">
        <v>22</v>
      </c>
      <c r="I1054" s="128">
        <v>35.007352109489879</v>
      </c>
      <c r="J1054">
        <v>1473.5</v>
      </c>
    </row>
    <row r="1055" spans="1:10" x14ac:dyDescent="0.2">
      <c r="A1055" s="132">
        <v>41299</v>
      </c>
      <c r="B1055" s="129">
        <v>2353</v>
      </c>
      <c r="C1055" s="129">
        <v>611.78</v>
      </c>
      <c r="D1055" s="131">
        <v>948.51</v>
      </c>
      <c r="E1055" s="130">
        <v>350</v>
      </c>
      <c r="F1055" s="130">
        <v>128.55551881095926</v>
      </c>
      <c r="G1055">
        <v>1238</v>
      </c>
      <c r="H1055">
        <v>22</v>
      </c>
      <c r="I1055" s="128">
        <v>35.090702947845806</v>
      </c>
      <c r="J1055">
        <v>1470</v>
      </c>
    </row>
    <row r="1056" spans="1:10" x14ac:dyDescent="0.2">
      <c r="A1056" s="132">
        <v>41300</v>
      </c>
      <c r="B1056" s="129">
        <v>2307</v>
      </c>
      <c r="C1056" s="129">
        <v>599.82000000000005</v>
      </c>
      <c r="D1056" s="131">
        <v>946.75</v>
      </c>
      <c r="E1056" s="130">
        <v>348</v>
      </c>
      <c r="F1056" s="130">
        <v>128.32485917589509</v>
      </c>
      <c r="G1056">
        <v>1238</v>
      </c>
      <c r="H1056">
        <v>22</v>
      </c>
      <c r="I1056" s="128">
        <v>34.87952757680258</v>
      </c>
      <c r="J1056">
        <v>1478.9</v>
      </c>
    </row>
    <row r="1057" spans="1:10" x14ac:dyDescent="0.2">
      <c r="A1057" s="132">
        <v>41301</v>
      </c>
      <c r="B1057" s="129">
        <v>2374</v>
      </c>
      <c r="C1057" s="129">
        <v>617.24</v>
      </c>
      <c r="D1057" s="131">
        <v>944.96</v>
      </c>
      <c r="E1057" s="130">
        <v>346</v>
      </c>
      <c r="F1057" s="130">
        <v>126.56043603204671</v>
      </c>
      <c r="G1057">
        <v>1238</v>
      </c>
      <c r="H1057">
        <v>22</v>
      </c>
      <c r="I1057" s="128">
        <v>34.660162426816107</v>
      </c>
      <c r="J1057">
        <v>1488.26</v>
      </c>
    </row>
    <row r="1058" spans="1:10" x14ac:dyDescent="0.2">
      <c r="A1058" s="132">
        <v>41302</v>
      </c>
      <c r="B1058" s="129">
        <v>2504</v>
      </c>
      <c r="C1058" s="129">
        <v>651.04000000000008</v>
      </c>
      <c r="D1058" s="131">
        <v>946.29</v>
      </c>
      <c r="E1058" s="130">
        <v>344</v>
      </c>
      <c r="F1058" s="130">
        <v>126.04576812006536</v>
      </c>
      <c r="G1058">
        <v>0</v>
      </c>
      <c r="H1058" t="s">
        <v>76</v>
      </c>
      <c r="I1058" s="128" t="s">
        <v>76</v>
      </c>
      <c r="J1058">
        <v>0</v>
      </c>
    </row>
    <row r="1059" spans="1:10" x14ac:dyDescent="0.2">
      <c r="A1059" s="132">
        <v>41303</v>
      </c>
      <c r="B1059" s="129">
        <v>2690</v>
      </c>
      <c r="C1059" s="129">
        <v>699.4</v>
      </c>
      <c r="D1059" s="131">
        <v>947.71</v>
      </c>
      <c r="E1059" s="130">
        <v>346</v>
      </c>
      <c r="F1059" s="130">
        <v>124.30408409033976</v>
      </c>
      <c r="G1059">
        <v>0</v>
      </c>
      <c r="H1059" t="s">
        <v>76</v>
      </c>
      <c r="I1059" s="128" t="s">
        <v>76</v>
      </c>
      <c r="J1059">
        <v>0</v>
      </c>
    </row>
    <row r="1060" spans="1:10" x14ac:dyDescent="0.2">
      <c r="A1060" s="132">
        <v>41304</v>
      </c>
      <c r="B1060" s="129">
        <v>3081</v>
      </c>
      <c r="C1060" s="129">
        <v>801.06000000000006</v>
      </c>
      <c r="D1060" s="131">
        <v>946.29</v>
      </c>
      <c r="E1060" s="130">
        <v>347</v>
      </c>
      <c r="F1060" s="130">
        <v>122.87438791113647</v>
      </c>
      <c r="G1060">
        <v>1238</v>
      </c>
      <c r="H1060">
        <v>22</v>
      </c>
      <c r="I1060" s="128">
        <v>34.388888888888893</v>
      </c>
      <c r="J1060">
        <v>1500</v>
      </c>
    </row>
    <row r="1061" spans="1:10" x14ac:dyDescent="0.2">
      <c r="A1061" s="132">
        <v>41305</v>
      </c>
      <c r="B1061" s="129">
        <v>3365</v>
      </c>
      <c r="C1061" s="129">
        <v>874.9</v>
      </c>
      <c r="D1061" s="131">
        <v>945.01</v>
      </c>
      <c r="E1061" s="130">
        <v>346</v>
      </c>
      <c r="F1061" s="130">
        <v>121.97950156556055</v>
      </c>
      <c r="G1061">
        <v>1238</v>
      </c>
      <c r="H1061">
        <v>22</v>
      </c>
      <c r="I1061" s="128">
        <v>34.190583504562426</v>
      </c>
      <c r="J1061">
        <v>1508.7</v>
      </c>
    </row>
    <row r="1062" spans="1:10" x14ac:dyDescent="0.2">
      <c r="A1062" s="132">
        <v>41306</v>
      </c>
      <c r="B1062" s="129">
        <v>3037</v>
      </c>
      <c r="C1062" s="129">
        <v>789.62</v>
      </c>
      <c r="D1062" s="131">
        <v>943.51</v>
      </c>
      <c r="E1062" s="130">
        <v>345</v>
      </c>
      <c r="F1062" s="130">
        <v>120.1711694160249</v>
      </c>
      <c r="G1062">
        <v>1238</v>
      </c>
      <c r="H1062">
        <v>22</v>
      </c>
      <c r="I1062" s="128">
        <v>33.92970685610296</v>
      </c>
      <c r="J1062">
        <v>1520.3</v>
      </c>
    </row>
    <row r="1063" spans="1:10" x14ac:dyDescent="0.2">
      <c r="A1063" s="132">
        <v>41307</v>
      </c>
      <c r="B1063" s="129">
        <v>2292</v>
      </c>
      <c r="C1063" s="129">
        <v>595.92000000000007</v>
      </c>
      <c r="D1063" s="131">
        <v>941.59</v>
      </c>
      <c r="E1063" s="130">
        <v>343</v>
      </c>
      <c r="F1063" s="130">
        <v>118.51529166872581</v>
      </c>
      <c r="G1063">
        <v>1238</v>
      </c>
      <c r="H1063">
        <v>22</v>
      </c>
      <c r="I1063" s="128">
        <v>33.829573277369711</v>
      </c>
      <c r="J1063">
        <v>1524.8</v>
      </c>
    </row>
    <row r="1064" spans="1:10" x14ac:dyDescent="0.2">
      <c r="A1064" s="132">
        <v>41308</v>
      </c>
      <c r="B1064" s="129">
        <v>2835</v>
      </c>
      <c r="C1064" s="129">
        <v>737.1</v>
      </c>
      <c r="D1064" s="131">
        <v>943.11</v>
      </c>
      <c r="E1064" s="130">
        <v>341</v>
      </c>
      <c r="F1064" s="130">
        <v>117.52548686631354</v>
      </c>
      <c r="G1064">
        <v>0</v>
      </c>
      <c r="H1064" t="s">
        <v>76</v>
      </c>
      <c r="I1064" s="128" t="s">
        <v>76</v>
      </c>
      <c r="J1064">
        <v>0</v>
      </c>
    </row>
    <row r="1065" spans="1:10" x14ac:dyDescent="0.2">
      <c r="A1065" s="132">
        <v>41309</v>
      </c>
      <c r="B1065" s="129">
        <v>2722</v>
      </c>
      <c r="C1065" s="129">
        <v>707.72</v>
      </c>
      <c r="D1065" s="131">
        <v>941.41</v>
      </c>
      <c r="E1065" s="130">
        <v>343</v>
      </c>
      <c r="F1065" s="130">
        <v>117.62311302801112</v>
      </c>
      <c r="G1065">
        <v>1238</v>
      </c>
      <c r="H1065">
        <v>22</v>
      </c>
      <c r="I1065" s="128">
        <v>33.473934674453822</v>
      </c>
      <c r="J1065">
        <v>1541</v>
      </c>
    </row>
    <row r="1066" spans="1:10" x14ac:dyDescent="0.2">
      <c r="A1066" s="132">
        <v>41310</v>
      </c>
      <c r="B1066" s="129">
        <v>2768</v>
      </c>
      <c r="C1066" s="129">
        <v>719.68000000000006</v>
      </c>
      <c r="D1066" s="131">
        <v>939.68</v>
      </c>
      <c r="E1066" s="130">
        <v>342</v>
      </c>
      <c r="F1066" s="130">
        <v>116.16934620216523</v>
      </c>
      <c r="G1066">
        <v>1238</v>
      </c>
      <c r="H1066">
        <v>22</v>
      </c>
      <c r="I1066" s="128">
        <v>33.225979602791199</v>
      </c>
      <c r="J1066">
        <v>1552.5</v>
      </c>
    </row>
    <row r="1067" spans="1:10" x14ac:dyDescent="0.2">
      <c r="A1067" s="132">
        <v>41311</v>
      </c>
      <c r="B1067" s="129">
        <v>2993</v>
      </c>
      <c r="C1067" s="129">
        <v>778.18000000000006</v>
      </c>
      <c r="D1067" s="131">
        <v>938.06</v>
      </c>
      <c r="E1067" s="130">
        <v>340</v>
      </c>
      <c r="F1067" s="130">
        <v>114.27896735298475</v>
      </c>
      <c r="G1067">
        <v>1238</v>
      </c>
      <c r="H1067">
        <v>22</v>
      </c>
      <c r="I1067" s="128">
        <v>33.045056587657484</v>
      </c>
      <c r="J1067">
        <v>1561</v>
      </c>
    </row>
    <row r="1068" spans="1:10" x14ac:dyDescent="0.2">
      <c r="A1068" s="132">
        <v>41312</v>
      </c>
      <c r="B1068" s="129">
        <v>2953</v>
      </c>
      <c r="C1068" s="129">
        <v>767.78</v>
      </c>
      <c r="D1068" s="131">
        <v>936.38</v>
      </c>
      <c r="E1068" s="130">
        <v>338</v>
      </c>
      <c r="F1068" s="130">
        <v>113.92218032510164</v>
      </c>
      <c r="G1068">
        <v>1238</v>
      </c>
      <c r="H1068">
        <v>22</v>
      </c>
      <c r="I1068" s="128">
        <v>32.910127174514052</v>
      </c>
      <c r="J1068">
        <v>1567.4</v>
      </c>
    </row>
    <row r="1069" spans="1:10" x14ac:dyDescent="0.2">
      <c r="A1069" s="132">
        <v>41313</v>
      </c>
      <c r="B1069" s="129">
        <v>2724</v>
      </c>
      <c r="C1069" s="129">
        <v>708.24</v>
      </c>
      <c r="D1069" s="131">
        <v>934.52</v>
      </c>
      <c r="E1069" s="130">
        <v>337</v>
      </c>
      <c r="F1069" s="130">
        <v>114.29692940397797</v>
      </c>
      <c r="G1069">
        <v>1238</v>
      </c>
      <c r="H1069">
        <v>22</v>
      </c>
      <c r="I1069" s="128">
        <v>32.483207388748951</v>
      </c>
      <c r="J1069">
        <v>1588</v>
      </c>
    </row>
    <row r="1070" spans="1:10" x14ac:dyDescent="0.2">
      <c r="A1070" s="132">
        <v>41314</v>
      </c>
      <c r="B1070" s="129">
        <v>2556</v>
      </c>
      <c r="C1070" s="129">
        <v>664.56000000000006</v>
      </c>
      <c r="D1070" s="131">
        <v>932.54</v>
      </c>
      <c r="E1070" s="130">
        <v>334</v>
      </c>
      <c r="F1070" s="130">
        <v>114.28048847537519</v>
      </c>
      <c r="G1070">
        <v>1238</v>
      </c>
      <c r="H1070">
        <v>22</v>
      </c>
      <c r="I1070" s="128">
        <v>32.26378116921024</v>
      </c>
      <c r="J1070">
        <v>1598.8</v>
      </c>
    </row>
    <row r="1071" spans="1:10" x14ac:dyDescent="0.2">
      <c r="A1071" s="132">
        <v>41315</v>
      </c>
      <c r="B1071" s="129">
        <v>2544</v>
      </c>
      <c r="C1071" s="129">
        <v>661.44</v>
      </c>
      <c r="D1071" s="131">
        <v>930.51</v>
      </c>
      <c r="E1071" s="130">
        <v>332</v>
      </c>
      <c r="F1071" s="130">
        <v>114.42671933658329</v>
      </c>
      <c r="G1071">
        <v>1238</v>
      </c>
      <c r="H1071">
        <v>22</v>
      </c>
      <c r="I1071" s="128">
        <v>32.119136571191369</v>
      </c>
      <c r="J1071">
        <v>1606</v>
      </c>
    </row>
    <row r="1072" spans="1:10" x14ac:dyDescent="0.2">
      <c r="A1072" s="132">
        <v>41316</v>
      </c>
      <c r="B1072" s="129">
        <v>2316</v>
      </c>
      <c r="C1072" s="129">
        <v>602.16</v>
      </c>
      <c r="D1072" s="131">
        <v>928.36</v>
      </c>
      <c r="E1072" s="130">
        <v>330</v>
      </c>
      <c r="F1072" s="130">
        <v>115.6649356240988</v>
      </c>
      <c r="G1072">
        <v>1238</v>
      </c>
      <c r="H1072">
        <v>22</v>
      </c>
      <c r="I1072" s="128">
        <v>32.360936846507734</v>
      </c>
      <c r="J1072">
        <v>1594</v>
      </c>
    </row>
    <row r="1073" spans="1:10" x14ac:dyDescent="0.2">
      <c r="A1073" s="132">
        <v>41317</v>
      </c>
      <c r="B1073" s="129">
        <v>2252</v>
      </c>
      <c r="C1073" s="129">
        <v>585.52</v>
      </c>
      <c r="D1073" s="131">
        <v>926.16</v>
      </c>
      <c r="E1073" s="130">
        <v>329</v>
      </c>
      <c r="F1073" s="130">
        <v>118.3030651087297</v>
      </c>
      <c r="G1073">
        <v>1238</v>
      </c>
      <c r="H1073">
        <v>22</v>
      </c>
      <c r="I1073" s="128">
        <v>32.30014610728449</v>
      </c>
      <c r="J1073">
        <v>1597</v>
      </c>
    </row>
    <row r="1074" spans="1:10" x14ac:dyDescent="0.2">
      <c r="A1074" s="132">
        <v>41318</v>
      </c>
      <c r="B1074" s="129">
        <v>2282</v>
      </c>
      <c r="C1074" s="129">
        <v>593.32000000000005</v>
      </c>
      <c r="D1074" s="131">
        <v>927.45</v>
      </c>
      <c r="E1074" s="130">
        <v>325</v>
      </c>
      <c r="F1074" s="130">
        <v>121.15315259649742</v>
      </c>
      <c r="G1074">
        <v>0</v>
      </c>
      <c r="H1074" t="s">
        <v>76</v>
      </c>
      <c r="I1074" s="128" t="s">
        <v>76</v>
      </c>
      <c r="J1074">
        <v>0</v>
      </c>
    </row>
    <row r="1075" spans="1:10" x14ac:dyDescent="0.2">
      <c r="A1075" s="132">
        <v>41319</v>
      </c>
      <c r="B1075" s="129">
        <v>2167</v>
      </c>
      <c r="C1075" s="129">
        <v>563.42000000000007</v>
      </c>
      <c r="D1075" s="131">
        <v>925.2</v>
      </c>
      <c r="E1075" s="130">
        <v>325</v>
      </c>
      <c r="F1075" s="130">
        <v>119.85896523910856</v>
      </c>
      <c r="G1075">
        <v>1238</v>
      </c>
      <c r="H1075">
        <v>22</v>
      </c>
      <c r="I1075" s="128">
        <v>32.38125130780498</v>
      </c>
      <c r="J1075">
        <v>1593</v>
      </c>
    </row>
    <row r="1076" spans="1:10" x14ac:dyDescent="0.2">
      <c r="A1076" s="132">
        <v>41320</v>
      </c>
      <c r="B1076" s="129">
        <v>2218</v>
      </c>
      <c r="C1076" s="129">
        <v>576.68000000000006</v>
      </c>
      <c r="D1076" s="131">
        <v>922.89</v>
      </c>
      <c r="E1076" s="130">
        <v>323</v>
      </c>
      <c r="F1076" s="130">
        <v>118.1723033462726</v>
      </c>
      <c r="G1076">
        <v>1238</v>
      </c>
      <c r="H1076">
        <v>22</v>
      </c>
      <c r="I1076" s="128">
        <v>31.861231212682725</v>
      </c>
      <c r="J1076">
        <v>1619</v>
      </c>
    </row>
    <row r="1077" spans="1:10" x14ac:dyDescent="0.2">
      <c r="A1077" s="132">
        <v>41321</v>
      </c>
      <c r="B1077" s="129">
        <v>2229</v>
      </c>
      <c r="C1077" s="129">
        <v>579.54</v>
      </c>
      <c r="D1077" s="131">
        <v>924.18</v>
      </c>
      <c r="E1077" s="130">
        <v>321</v>
      </c>
      <c r="F1077" s="130">
        <v>116.13328916642394</v>
      </c>
      <c r="G1077">
        <v>0</v>
      </c>
      <c r="H1077" t="s">
        <v>76</v>
      </c>
      <c r="I1077" s="128" t="s">
        <v>76</v>
      </c>
      <c r="J1077">
        <v>0</v>
      </c>
    </row>
    <row r="1078" spans="1:10" x14ac:dyDescent="0.2">
      <c r="A1078" s="132">
        <v>41322</v>
      </c>
      <c r="B1078" s="129">
        <v>2146</v>
      </c>
      <c r="C1078" s="129">
        <v>557.96</v>
      </c>
      <c r="D1078" s="131">
        <v>921.78</v>
      </c>
      <c r="E1078" s="130">
        <v>324</v>
      </c>
      <c r="F1078" s="130">
        <v>113.60410693181376</v>
      </c>
      <c r="G1078">
        <v>1238</v>
      </c>
      <c r="H1078">
        <v>22</v>
      </c>
      <c r="I1078" s="128">
        <v>31.520521438028311</v>
      </c>
      <c r="J1078">
        <v>1636.5</v>
      </c>
    </row>
    <row r="1079" spans="1:10" x14ac:dyDescent="0.2">
      <c r="A1079" s="132">
        <v>41323</v>
      </c>
      <c r="B1079" s="129">
        <v>2116</v>
      </c>
      <c r="C1079" s="129">
        <v>550.16</v>
      </c>
      <c r="D1079" s="131">
        <v>919.3</v>
      </c>
      <c r="E1079" s="130">
        <v>322</v>
      </c>
      <c r="F1079" s="130">
        <v>113.27590842990435</v>
      </c>
      <c r="G1079">
        <v>1238</v>
      </c>
      <c r="H1079">
        <v>22</v>
      </c>
      <c r="I1079" s="128">
        <v>31.130557231945286</v>
      </c>
      <c r="J1079">
        <v>1657</v>
      </c>
    </row>
    <row r="1080" spans="1:10" x14ac:dyDescent="0.2">
      <c r="A1080" s="132">
        <v>41324</v>
      </c>
      <c r="B1080" s="129">
        <v>1963</v>
      </c>
      <c r="C1080" s="129">
        <v>510.38</v>
      </c>
      <c r="D1080" s="131">
        <v>916.69</v>
      </c>
      <c r="E1080" s="130">
        <v>318</v>
      </c>
      <c r="F1080" s="130">
        <v>113.64438047630199</v>
      </c>
      <c r="G1080">
        <v>1238</v>
      </c>
      <c r="H1080">
        <v>22</v>
      </c>
      <c r="I1080" s="128">
        <v>31.049980938622365</v>
      </c>
      <c r="J1080">
        <v>1661.3</v>
      </c>
    </row>
    <row r="1081" spans="1:10" x14ac:dyDescent="0.2">
      <c r="A1081" s="132">
        <v>41325</v>
      </c>
      <c r="B1081" s="129">
        <v>1844</v>
      </c>
      <c r="C1081" s="129">
        <v>479.44</v>
      </c>
      <c r="D1081" s="131">
        <v>914</v>
      </c>
      <c r="E1081" s="130">
        <v>317</v>
      </c>
      <c r="F1081" s="130">
        <v>114.5599996861032</v>
      </c>
      <c r="G1081">
        <v>1238</v>
      </c>
      <c r="H1081">
        <v>22</v>
      </c>
      <c r="I1081" s="128">
        <v>31.168177240684795</v>
      </c>
      <c r="J1081">
        <v>1655</v>
      </c>
    </row>
    <row r="1082" spans="1:10" x14ac:dyDescent="0.2">
      <c r="A1082" s="132">
        <v>41326</v>
      </c>
      <c r="B1082" s="129">
        <v>2022</v>
      </c>
      <c r="C1082" s="129">
        <v>525.72</v>
      </c>
      <c r="D1082" s="131">
        <v>911.33</v>
      </c>
      <c r="E1082" s="130">
        <v>314</v>
      </c>
      <c r="F1082" s="130">
        <v>114.01642417784547</v>
      </c>
      <c r="G1082">
        <v>1238</v>
      </c>
      <c r="H1082">
        <v>22</v>
      </c>
      <c r="I1082" s="128">
        <v>30.746458445093481</v>
      </c>
      <c r="J1082">
        <v>1677.7</v>
      </c>
    </row>
    <row r="1083" spans="1:10" x14ac:dyDescent="0.2">
      <c r="A1083" s="132">
        <v>41327</v>
      </c>
      <c r="B1083" s="129">
        <v>2417</v>
      </c>
      <c r="C1083" s="129">
        <v>628.42000000000007</v>
      </c>
      <c r="D1083" s="131">
        <v>912.79</v>
      </c>
      <c r="E1083" s="130">
        <v>311</v>
      </c>
      <c r="F1083" s="130">
        <v>113.68937238575421</v>
      </c>
      <c r="G1083">
        <v>0</v>
      </c>
      <c r="H1083" t="s">
        <v>76</v>
      </c>
      <c r="I1083" s="128" t="s">
        <v>76</v>
      </c>
      <c r="J1083">
        <v>0</v>
      </c>
    </row>
    <row r="1084" spans="1:10" x14ac:dyDescent="0.2">
      <c r="A1084" s="132">
        <v>41328</v>
      </c>
      <c r="B1084" s="129">
        <v>2362</v>
      </c>
      <c r="C1084" s="129">
        <v>614.12</v>
      </c>
      <c r="D1084" s="131">
        <v>914.21</v>
      </c>
      <c r="E1084" s="130">
        <v>313</v>
      </c>
      <c r="F1084" s="130">
        <v>113.65830590142593</v>
      </c>
      <c r="G1084">
        <v>0</v>
      </c>
      <c r="H1084" t="s">
        <v>76</v>
      </c>
      <c r="I1084" s="128" t="s">
        <v>76</v>
      </c>
      <c r="J1084">
        <v>0</v>
      </c>
    </row>
    <row r="1085" spans="1:10" x14ac:dyDescent="0.2">
      <c r="A1085" s="132">
        <v>41329.603115162034</v>
      </c>
      <c r="B1085" s="129">
        <v>1954</v>
      </c>
      <c r="C1085" s="129">
        <v>508.04</v>
      </c>
      <c r="D1085" s="131">
        <v>915.38</v>
      </c>
      <c r="E1085" s="130">
        <v>314</v>
      </c>
      <c r="F1085" s="130">
        <v>114.04495453239866</v>
      </c>
      <c r="G1085">
        <v>0</v>
      </c>
      <c r="H1085" t="s">
        <v>76</v>
      </c>
      <c r="I1085" s="128" t="s">
        <v>76</v>
      </c>
      <c r="J1085">
        <v>0</v>
      </c>
    </row>
    <row r="1086" spans="1:10" x14ac:dyDescent="0.2">
      <c r="A1086" s="132">
        <v>41330.603115162034</v>
      </c>
      <c r="B1086" s="129">
        <v>2364</v>
      </c>
      <c r="C1086" s="129">
        <v>614.64</v>
      </c>
      <c r="D1086" s="131">
        <v>916.79</v>
      </c>
      <c r="E1086" s="130">
        <v>313</v>
      </c>
      <c r="F1086" s="130">
        <v>118.85991613417048</v>
      </c>
      <c r="G1086">
        <v>0</v>
      </c>
      <c r="H1086" t="s">
        <v>76</v>
      </c>
      <c r="I1086" s="128" t="s">
        <v>76</v>
      </c>
      <c r="J1086">
        <v>0</v>
      </c>
    </row>
    <row r="1087" spans="1:10" x14ac:dyDescent="0.2">
      <c r="A1087" s="132">
        <v>41331.603115162034</v>
      </c>
      <c r="B1087" s="129">
        <v>2041</v>
      </c>
      <c r="C1087" s="129">
        <v>530.66</v>
      </c>
      <c r="D1087" s="131">
        <v>914.2</v>
      </c>
      <c r="E1087" s="130">
        <v>316</v>
      </c>
      <c r="F1087" s="130">
        <v>115.49286991543647</v>
      </c>
      <c r="G1087">
        <v>1238</v>
      </c>
      <c r="H1087">
        <v>22</v>
      </c>
      <c r="I1087" s="128">
        <v>31.093027928470963</v>
      </c>
      <c r="J1087">
        <v>1659</v>
      </c>
    </row>
    <row r="1088" spans="1:10" x14ac:dyDescent="0.2">
      <c r="A1088" s="132">
        <v>41332.603115162034</v>
      </c>
      <c r="B1088" s="129">
        <v>2039</v>
      </c>
      <c r="C1088" s="129">
        <v>530.14</v>
      </c>
      <c r="D1088" s="131">
        <v>911.7</v>
      </c>
      <c r="E1088" s="130">
        <v>315</v>
      </c>
      <c r="F1088" s="130">
        <v>114.55961780164165</v>
      </c>
      <c r="G1088">
        <v>1208</v>
      </c>
      <c r="H1088">
        <v>24</v>
      </c>
      <c r="I1088" s="128">
        <v>31.262939958592131</v>
      </c>
      <c r="J1088">
        <v>1610</v>
      </c>
    </row>
    <row r="1089" spans="1:10" x14ac:dyDescent="0.2">
      <c r="A1089" s="132">
        <v>41333.612244444441</v>
      </c>
      <c r="B1089" s="129">
        <v>3152</v>
      </c>
      <c r="C1089" s="129">
        <v>819.52</v>
      </c>
      <c r="D1089" s="131">
        <v>909.81</v>
      </c>
      <c r="E1089" s="130">
        <v>312</v>
      </c>
      <c r="F1089" s="130">
        <v>114.46429859714283</v>
      </c>
      <c r="G1089">
        <v>1208</v>
      </c>
      <c r="H1089">
        <v>24</v>
      </c>
      <c r="I1089" s="128">
        <v>30.879345603271986</v>
      </c>
      <c r="J1089">
        <v>1630</v>
      </c>
    </row>
    <row r="1090" spans="1:10" x14ac:dyDescent="0.2">
      <c r="A1090" s="132">
        <v>41334.612244444441</v>
      </c>
      <c r="B1090" s="129">
        <v>4680</v>
      </c>
      <c r="C1090" s="129">
        <v>1216.8</v>
      </c>
      <c r="D1090" s="131">
        <v>908.84</v>
      </c>
      <c r="E1090" s="130">
        <v>310</v>
      </c>
      <c r="F1090" s="130">
        <v>115.06937639950286</v>
      </c>
      <c r="G1090">
        <v>1208</v>
      </c>
      <c r="H1090">
        <v>24</v>
      </c>
      <c r="I1090" s="128">
        <v>30.898301616533661</v>
      </c>
      <c r="J1090">
        <v>1629</v>
      </c>
    </row>
    <row r="1091" spans="1:10" x14ac:dyDescent="0.2">
      <c r="A1091" s="132">
        <v>41335.612244444441</v>
      </c>
      <c r="B1091" s="129">
        <v>4649</v>
      </c>
      <c r="C1091" s="129">
        <v>1208.74</v>
      </c>
      <c r="D1091" s="131">
        <v>907.86</v>
      </c>
      <c r="E1091" s="130">
        <v>310</v>
      </c>
      <c r="F1091" s="130">
        <v>115.8375643829321</v>
      </c>
      <c r="G1091">
        <v>1208</v>
      </c>
      <c r="H1091">
        <v>24</v>
      </c>
      <c r="I1091" s="128">
        <v>31.050791692370964</v>
      </c>
      <c r="J1091">
        <v>1621</v>
      </c>
    </row>
    <row r="1092" spans="1:10" x14ac:dyDescent="0.2">
      <c r="A1092" s="132">
        <v>41336.612244444441</v>
      </c>
      <c r="B1092" s="129">
        <v>4241</v>
      </c>
      <c r="C1092" s="129">
        <v>1102.6600000000001</v>
      </c>
      <c r="D1092" s="131">
        <v>910.46</v>
      </c>
      <c r="E1092" s="130">
        <v>308</v>
      </c>
      <c r="F1092" s="130">
        <v>117.10080047362914</v>
      </c>
      <c r="G1092">
        <v>0</v>
      </c>
      <c r="H1092" t="s">
        <v>76</v>
      </c>
      <c r="I1092" s="128" t="s">
        <v>76</v>
      </c>
      <c r="J1092">
        <v>0</v>
      </c>
    </row>
    <row r="1093" spans="1:10" x14ac:dyDescent="0.2">
      <c r="A1093" s="132">
        <v>41337.612244444441</v>
      </c>
      <c r="B1093" s="129">
        <v>3956</v>
      </c>
      <c r="C1093" s="129">
        <v>1028.56</v>
      </c>
      <c r="D1093" s="131">
        <v>909.07</v>
      </c>
      <c r="E1093" s="130">
        <v>310</v>
      </c>
      <c r="F1093" s="130">
        <v>116.39612436024106</v>
      </c>
      <c r="G1093">
        <v>1208</v>
      </c>
      <c r="H1093">
        <v>24</v>
      </c>
      <c r="I1093" s="128">
        <v>31.050791692370964</v>
      </c>
      <c r="J1093">
        <v>1621</v>
      </c>
    </row>
    <row r="1094" spans="1:10" x14ac:dyDescent="0.2">
      <c r="A1094" s="132">
        <v>41338.355269560183</v>
      </c>
      <c r="B1094" s="129">
        <v>3579</v>
      </c>
      <c r="C1094" s="129">
        <v>930.54000000000008</v>
      </c>
      <c r="D1094" s="131">
        <v>907.44</v>
      </c>
      <c r="E1094" s="130">
        <v>308</v>
      </c>
      <c r="F1094" s="130">
        <v>116.67132604669018</v>
      </c>
      <c r="G1094">
        <v>1208</v>
      </c>
      <c r="H1094">
        <v>24</v>
      </c>
      <c r="I1094" s="128">
        <v>31.041216980162403</v>
      </c>
      <c r="J1094">
        <v>1621.5</v>
      </c>
    </row>
    <row r="1095" spans="1:10" x14ac:dyDescent="0.2">
      <c r="A1095" s="132">
        <v>41339.355269560183</v>
      </c>
      <c r="B1095" s="129">
        <v>3426</v>
      </c>
      <c r="C1095" s="129">
        <v>890.76</v>
      </c>
      <c r="D1095" s="131">
        <v>909.54</v>
      </c>
      <c r="E1095" s="130">
        <v>307</v>
      </c>
      <c r="F1095" s="130">
        <v>116.09569657451971</v>
      </c>
      <c r="G1095">
        <v>0</v>
      </c>
      <c r="H1095" t="s">
        <v>76</v>
      </c>
      <c r="I1095" s="128" t="s">
        <v>76</v>
      </c>
      <c r="J1095">
        <v>0</v>
      </c>
    </row>
    <row r="1096" spans="1:10" x14ac:dyDescent="0.2">
      <c r="A1096" s="132">
        <v>41340.594554861113</v>
      </c>
      <c r="B1096" s="129">
        <v>3137</v>
      </c>
      <c r="C1096" s="129">
        <v>815.62</v>
      </c>
      <c r="D1096" s="131">
        <v>907.63</v>
      </c>
      <c r="E1096" s="130">
        <v>309</v>
      </c>
      <c r="F1096" s="130">
        <v>116.40866780112901</v>
      </c>
      <c r="G1096">
        <v>1208</v>
      </c>
      <c r="H1096">
        <v>24</v>
      </c>
      <c r="I1096" s="128">
        <v>30.980078373443302</v>
      </c>
      <c r="J1096">
        <v>1624.7</v>
      </c>
    </row>
    <row r="1097" spans="1:10" x14ac:dyDescent="0.2">
      <c r="A1097" s="132">
        <v>41341.594554861113</v>
      </c>
      <c r="B1097" s="129">
        <v>2905</v>
      </c>
      <c r="C1097" s="129">
        <v>755.30000000000007</v>
      </c>
      <c r="D1097" s="131">
        <v>905.54</v>
      </c>
      <c r="E1097" s="130">
        <v>307</v>
      </c>
      <c r="F1097" s="130">
        <v>116.33178764566219</v>
      </c>
      <c r="G1097">
        <v>1208</v>
      </c>
      <c r="H1097">
        <v>24</v>
      </c>
      <c r="I1097" s="128">
        <v>30.841503267973859</v>
      </c>
      <c r="J1097">
        <v>1632</v>
      </c>
    </row>
    <row r="1098" spans="1:10" x14ac:dyDescent="0.2">
      <c r="A1098" s="132">
        <v>41342.594554861113</v>
      </c>
      <c r="B1098" s="129">
        <v>2655</v>
      </c>
      <c r="C1098" s="129">
        <v>690.30000000000007</v>
      </c>
      <c r="D1098" s="131">
        <v>903.27</v>
      </c>
      <c r="E1098" s="130">
        <v>304</v>
      </c>
      <c r="F1098" s="130">
        <v>118.84825725618703</v>
      </c>
      <c r="G1098">
        <v>1208</v>
      </c>
      <c r="H1098">
        <v>24</v>
      </c>
      <c r="I1098" s="128">
        <v>30.822616860583793</v>
      </c>
      <c r="J1098">
        <v>1633</v>
      </c>
    </row>
    <row r="1099" spans="1:10" x14ac:dyDescent="0.2">
      <c r="A1099" s="132">
        <v>41343.594554861113</v>
      </c>
      <c r="B1099" s="129">
        <v>2479</v>
      </c>
      <c r="C1099" s="129">
        <v>644.54000000000008</v>
      </c>
      <c r="D1099" s="131">
        <v>900.8</v>
      </c>
      <c r="E1099" s="130">
        <v>302</v>
      </c>
      <c r="F1099" s="130">
        <v>116.37059125752194</v>
      </c>
      <c r="G1099">
        <v>1207</v>
      </c>
      <c r="H1099">
        <v>23</v>
      </c>
      <c r="I1099" s="128">
        <v>30.219725193286063</v>
      </c>
      <c r="J1099">
        <v>1664.2</v>
      </c>
    </row>
    <row r="1100" spans="1:10" x14ac:dyDescent="0.2">
      <c r="A1100" s="132">
        <v>41344.594554861113</v>
      </c>
      <c r="B1100" s="129">
        <v>2434</v>
      </c>
      <c r="C1100" s="129">
        <v>632.84</v>
      </c>
      <c r="D1100" s="131">
        <v>902.34</v>
      </c>
      <c r="E1100" s="130">
        <v>300</v>
      </c>
      <c r="F1100" s="130">
        <v>115.73229860079562</v>
      </c>
      <c r="G1100">
        <v>0</v>
      </c>
      <c r="H1100" t="s">
        <v>76</v>
      </c>
      <c r="I1100" s="128" t="s">
        <v>76</v>
      </c>
      <c r="J1100">
        <v>0</v>
      </c>
    </row>
    <row r="1101" spans="1:10" x14ac:dyDescent="0.2">
      <c r="A1101" s="132">
        <v>41345.635967245369</v>
      </c>
      <c r="B1101" s="129">
        <v>2575</v>
      </c>
      <c r="C1101" s="129">
        <v>669.5</v>
      </c>
      <c r="D1101" s="131">
        <v>899.9</v>
      </c>
      <c r="E1101" s="130">
        <v>301</v>
      </c>
      <c r="F1101" s="130">
        <v>115.77529468612784</v>
      </c>
      <c r="G1101">
        <v>1208</v>
      </c>
      <c r="H1101">
        <v>24</v>
      </c>
      <c r="I1101" s="128">
        <v>30.139720558882235</v>
      </c>
      <c r="J1101">
        <v>1670</v>
      </c>
    </row>
    <row r="1102" spans="1:10" x14ac:dyDescent="0.2">
      <c r="A1102" s="132">
        <v>41346.635967245369</v>
      </c>
      <c r="B1102" s="129">
        <v>2689</v>
      </c>
      <c r="C1102" s="129">
        <v>699.14</v>
      </c>
      <c r="D1102" s="131">
        <v>897.49</v>
      </c>
      <c r="E1102" s="130">
        <v>299</v>
      </c>
      <c r="F1102" s="130">
        <v>116.29876674774476</v>
      </c>
      <c r="G1102">
        <v>1208</v>
      </c>
      <c r="H1102">
        <v>24</v>
      </c>
      <c r="I1102" s="128">
        <v>29.996027016289233</v>
      </c>
      <c r="J1102">
        <v>1678</v>
      </c>
    </row>
    <row r="1103" spans="1:10" x14ac:dyDescent="0.2">
      <c r="A1103" s="132">
        <v>41347.635967245369</v>
      </c>
      <c r="B1103" s="129">
        <v>2836</v>
      </c>
      <c r="C1103" s="129">
        <v>737.36</v>
      </c>
      <c r="D1103" s="131">
        <v>899.31</v>
      </c>
      <c r="E1103" s="130">
        <v>298</v>
      </c>
      <c r="F1103" s="130">
        <v>115.02183183448176</v>
      </c>
      <c r="G1103">
        <v>0</v>
      </c>
      <c r="H1103" t="s">
        <v>76</v>
      </c>
      <c r="I1103" s="128" t="s">
        <v>76</v>
      </c>
      <c r="J1103">
        <v>0</v>
      </c>
    </row>
    <row r="1104" spans="1:10" x14ac:dyDescent="0.2">
      <c r="A1104" s="132">
        <v>41348.635967245369</v>
      </c>
      <c r="B1104" s="129">
        <v>3287</v>
      </c>
      <c r="C1104" s="129">
        <v>854.62</v>
      </c>
      <c r="D1104" s="131">
        <v>901.4</v>
      </c>
      <c r="E1104" s="130">
        <v>298</v>
      </c>
      <c r="F1104" s="130">
        <v>116.48068797469506</v>
      </c>
      <c r="G1104">
        <v>0</v>
      </c>
      <c r="H1104" t="s">
        <v>76</v>
      </c>
      <c r="I1104" s="128" t="s">
        <v>76</v>
      </c>
      <c r="J1104">
        <v>0</v>
      </c>
    </row>
    <row r="1105" spans="1:10" x14ac:dyDescent="0.2">
      <c r="A1105" s="132">
        <v>41349.635967245369</v>
      </c>
      <c r="B1105" s="129">
        <v>3907</v>
      </c>
      <c r="C1105" s="129">
        <v>1015.82</v>
      </c>
      <c r="D1105" s="131">
        <v>903.86</v>
      </c>
      <c r="E1105" s="130">
        <v>301</v>
      </c>
      <c r="F1105" s="130">
        <v>115.79952416589271</v>
      </c>
      <c r="G1105">
        <v>0</v>
      </c>
      <c r="H1105" t="s">
        <v>76</v>
      </c>
      <c r="I1105" s="128" t="s">
        <v>76</v>
      </c>
      <c r="J1105">
        <v>0</v>
      </c>
    </row>
    <row r="1106" spans="1:10" x14ac:dyDescent="0.2">
      <c r="A1106" s="132">
        <v>41350.635967245369</v>
      </c>
      <c r="B1106" s="129">
        <v>3870</v>
      </c>
      <c r="C1106" s="129">
        <v>1006.2</v>
      </c>
      <c r="D1106" s="131">
        <v>906.28</v>
      </c>
      <c r="E1106" s="130">
        <v>304</v>
      </c>
      <c r="F1106" s="130">
        <v>116.14936678824608</v>
      </c>
      <c r="G1106">
        <v>0</v>
      </c>
      <c r="H1106" t="s">
        <v>76</v>
      </c>
      <c r="I1106" s="128" t="s">
        <v>76</v>
      </c>
      <c r="J1106">
        <v>0</v>
      </c>
    </row>
    <row r="1107" spans="1:10" x14ac:dyDescent="0.2">
      <c r="A1107" s="132">
        <v>41351.45910428241</v>
      </c>
      <c r="B1107" s="129">
        <v>3576</v>
      </c>
      <c r="C1107" s="129">
        <v>929.76</v>
      </c>
      <c r="D1107" s="131">
        <v>904.57</v>
      </c>
      <c r="E1107" s="130">
        <v>306</v>
      </c>
      <c r="F1107" s="130">
        <v>116.90924921833823</v>
      </c>
      <c r="G1107">
        <v>1208</v>
      </c>
      <c r="H1107">
        <v>24</v>
      </c>
      <c r="I1107" s="128">
        <v>30.672354255535243</v>
      </c>
      <c r="J1107">
        <v>1641</v>
      </c>
    </row>
    <row r="1108" spans="1:10" x14ac:dyDescent="0.2">
      <c r="A1108" s="132">
        <v>41352.45910428241</v>
      </c>
      <c r="B1108" s="129">
        <v>3361</v>
      </c>
      <c r="C1108" s="129">
        <v>873.86</v>
      </c>
      <c r="D1108" s="131">
        <v>902.77</v>
      </c>
      <c r="E1108" s="130">
        <v>304</v>
      </c>
      <c r="F1108" s="130">
        <v>117.02130716078341</v>
      </c>
      <c r="G1108">
        <v>1194</v>
      </c>
      <c r="H1108">
        <v>24</v>
      </c>
      <c r="I1108" s="128">
        <v>30.766852195423624</v>
      </c>
      <c r="J1108">
        <v>1617</v>
      </c>
    </row>
    <row r="1109" spans="1:10" x14ac:dyDescent="0.2">
      <c r="A1109" s="132">
        <v>41353.45910428241</v>
      </c>
      <c r="B1109" s="129">
        <v>5004</v>
      </c>
      <c r="C1109" s="129">
        <v>1301.04</v>
      </c>
      <c r="D1109" s="131">
        <v>905.9</v>
      </c>
      <c r="E1109" s="130">
        <v>302</v>
      </c>
      <c r="F1109" s="130">
        <v>117.19631298964634</v>
      </c>
      <c r="G1109">
        <v>0</v>
      </c>
      <c r="H1109" t="s">
        <v>76</v>
      </c>
      <c r="I1109" s="128" t="s">
        <v>76</v>
      </c>
      <c r="J1109">
        <v>0</v>
      </c>
    </row>
    <row r="1110" spans="1:10" x14ac:dyDescent="0.2">
      <c r="A1110" s="132">
        <v>41354.45910428241</v>
      </c>
      <c r="B1110" s="129">
        <v>4870</v>
      </c>
      <c r="C1110" s="129">
        <v>1266.2</v>
      </c>
      <c r="D1110" s="131">
        <v>908.91</v>
      </c>
      <c r="E1110" s="130">
        <v>305</v>
      </c>
      <c r="F1110" s="130">
        <v>116.85865237778324</v>
      </c>
      <c r="G1110">
        <v>0</v>
      </c>
      <c r="H1110" t="s">
        <v>76</v>
      </c>
      <c r="I1110" s="128" t="s">
        <v>76</v>
      </c>
      <c r="J1110">
        <v>0</v>
      </c>
    </row>
    <row r="1111" spans="1:10" x14ac:dyDescent="0.2">
      <c r="A1111" s="132">
        <v>41355.45910428241</v>
      </c>
      <c r="B1111" s="129">
        <v>4254</v>
      </c>
      <c r="C1111" s="129">
        <v>1106.04</v>
      </c>
      <c r="D1111" s="131">
        <v>911.5</v>
      </c>
      <c r="E1111" s="130">
        <v>308</v>
      </c>
      <c r="F1111" s="130">
        <v>116.60082109359377</v>
      </c>
      <c r="G1111">
        <v>0</v>
      </c>
      <c r="H1111" t="s">
        <v>76</v>
      </c>
      <c r="I1111" s="128" t="s">
        <v>76</v>
      </c>
      <c r="J1111">
        <v>0</v>
      </c>
    </row>
    <row r="1112" spans="1:10" x14ac:dyDescent="0.2">
      <c r="A1112" s="132">
        <v>41356.420778009262</v>
      </c>
      <c r="B1112" s="129">
        <v>3812</v>
      </c>
      <c r="C1112" s="129">
        <v>991.12</v>
      </c>
      <c r="D1112" s="131">
        <v>913.8</v>
      </c>
      <c r="E1112" s="130">
        <v>310</v>
      </c>
      <c r="F1112" s="130">
        <v>114.54182302161109</v>
      </c>
      <c r="G1112">
        <v>0</v>
      </c>
      <c r="H1112" t="s">
        <v>76</v>
      </c>
      <c r="I1112" s="128" t="s">
        <v>76</v>
      </c>
      <c r="J1112">
        <v>0</v>
      </c>
    </row>
    <row r="1113" spans="1:10" x14ac:dyDescent="0.2">
      <c r="A1113" s="132">
        <v>41357.420778009262</v>
      </c>
      <c r="B1113" s="129">
        <v>3347</v>
      </c>
      <c r="C1113" s="129">
        <v>870.22</v>
      </c>
      <c r="D1113" s="131">
        <v>912.07</v>
      </c>
      <c r="E1113" s="130">
        <v>313</v>
      </c>
      <c r="F1113" s="130">
        <v>115.29907675356043</v>
      </c>
      <c r="G1113">
        <v>1208</v>
      </c>
      <c r="H1113">
        <v>24</v>
      </c>
      <c r="I1113" s="128">
        <v>31.108364235681915</v>
      </c>
      <c r="J1113">
        <v>1618</v>
      </c>
    </row>
    <row r="1114" spans="1:10" x14ac:dyDescent="0.2">
      <c r="A1114" s="132">
        <v>41358.420778009262</v>
      </c>
      <c r="B1114" s="129">
        <v>3873</v>
      </c>
      <c r="C1114" s="129">
        <v>1006.98</v>
      </c>
      <c r="D1114" s="131">
        <v>912.27</v>
      </c>
      <c r="E1114" s="130">
        <v>310</v>
      </c>
      <c r="F1114" s="130">
        <v>116.42170568807495</v>
      </c>
      <c r="G1114">
        <v>679</v>
      </c>
      <c r="H1114">
        <v>13</v>
      </c>
      <c r="I1114" s="128">
        <v>30.818809005083512</v>
      </c>
      <c r="J1114">
        <v>918</v>
      </c>
    </row>
    <row r="1115" spans="1:10" x14ac:dyDescent="0.2">
      <c r="A1115" s="132">
        <v>41359.420778009262</v>
      </c>
      <c r="B1115" s="129">
        <v>3286</v>
      </c>
      <c r="C1115" s="129">
        <v>854.36</v>
      </c>
      <c r="D1115" s="131">
        <v>912.13</v>
      </c>
      <c r="E1115" s="130">
        <v>311</v>
      </c>
      <c r="F1115" s="130">
        <v>115.78495247047726</v>
      </c>
      <c r="G1115">
        <v>679</v>
      </c>
      <c r="H1115">
        <v>13</v>
      </c>
      <c r="I1115" s="128">
        <v>30.886098981077144</v>
      </c>
      <c r="J1115">
        <v>916</v>
      </c>
    </row>
    <row r="1116" spans="1:10" x14ac:dyDescent="0.2">
      <c r="A1116" s="132">
        <v>41360.420778009262</v>
      </c>
      <c r="B1116" s="129">
        <v>2864</v>
      </c>
      <c r="C1116" s="129">
        <v>744.64</v>
      </c>
      <c r="D1116" s="131">
        <v>911.72</v>
      </c>
      <c r="E1116" s="130">
        <v>312</v>
      </c>
      <c r="F1116" s="130">
        <v>115.06746116781108</v>
      </c>
      <c r="G1116">
        <v>679</v>
      </c>
      <c r="H1116">
        <v>13</v>
      </c>
      <c r="I1116" s="128">
        <v>30.785273848385927</v>
      </c>
      <c r="J1116">
        <v>919</v>
      </c>
    </row>
    <row r="1117" spans="1:10" x14ac:dyDescent="0.2">
      <c r="A1117" s="132">
        <v>41361.355369444442</v>
      </c>
      <c r="B1117" s="129">
        <v>2850</v>
      </c>
      <c r="C1117" s="129">
        <v>741</v>
      </c>
      <c r="D1117" s="131">
        <v>911.32</v>
      </c>
      <c r="E1117" s="130">
        <v>311</v>
      </c>
      <c r="F1117" s="130">
        <v>115.91274122233023</v>
      </c>
      <c r="G1117">
        <v>679</v>
      </c>
      <c r="H1117">
        <v>13</v>
      </c>
      <c r="I1117" s="128">
        <v>30.886098981077144</v>
      </c>
      <c r="J1117">
        <v>916</v>
      </c>
    </row>
    <row r="1118" spans="1:10" x14ac:dyDescent="0.2">
      <c r="A1118" s="132">
        <v>41362.355369444442</v>
      </c>
      <c r="B1118" s="129">
        <v>2811</v>
      </c>
      <c r="C1118" s="129">
        <v>730.86</v>
      </c>
      <c r="D1118" s="131">
        <v>910.87</v>
      </c>
      <c r="E1118" s="130">
        <v>311</v>
      </c>
      <c r="F1118" s="130">
        <v>115.01293856529662</v>
      </c>
      <c r="G1118">
        <v>679</v>
      </c>
      <c r="H1118">
        <v>13</v>
      </c>
      <c r="I1118" s="128">
        <v>30.685104844540856</v>
      </c>
      <c r="J1118">
        <v>922</v>
      </c>
    </row>
    <row r="1119" spans="1:10" x14ac:dyDescent="0.2">
      <c r="A1119" s="132">
        <v>41363.355369444442</v>
      </c>
      <c r="B1119" s="129">
        <v>2980</v>
      </c>
      <c r="C1119" s="129">
        <v>774.80000000000007</v>
      </c>
      <c r="D1119" s="131">
        <v>910.52</v>
      </c>
      <c r="E1119" s="130">
        <v>310</v>
      </c>
      <c r="F1119" s="130">
        <v>114.80976107420929</v>
      </c>
      <c r="G1119">
        <v>679</v>
      </c>
      <c r="H1119">
        <v>13</v>
      </c>
      <c r="I1119" s="128">
        <v>30.618686868686869</v>
      </c>
      <c r="J1119">
        <v>924</v>
      </c>
    </row>
    <row r="1120" spans="1:10" x14ac:dyDescent="0.2">
      <c r="A1120" s="132">
        <v>41364.355369444442</v>
      </c>
      <c r="B1120" s="129">
        <v>3433</v>
      </c>
      <c r="C1120" s="129">
        <v>892.58</v>
      </c>
      <c r="D1120" s="131">
        <v>908.79</v>
      </c>
      <c r="E1120" s="130">
        <v>310</v>
      </c>
      <c r="F1120" s="130">
        <v>115.27538699099853</v>
      </c>
      <c r="G1120">
        <v>1208</v>
      </c>
      <c r="H1120">
        <v>24</v>
      </c>
      <c r="I1120" s="128">
        <v>30.898301616533661</v>
      </c>
      <c r="J1120">
        <v>1629</v>
      </c>
    </row>
    <row r="1121" spans="1:10" x14ac:dyDescent="0.2">
      <c r="A1121" s="132">
        <v>41365.587605092594</v>
      </c>
      <c r="B1121" s="129">
        <v>3980</v>
      </c>
      <c r="C1121" s="129">
        <v>1034.8</v>
      </c>
      <c r="D1121" s="131">
        <v>907.37</v>
      </c>
      <c r="E1121" s="130">
        <v>308</v>
      </c>
      <c r="F1121" s="130">
        <v>114.50563027327803</v>
      </c>
      <c r="G1121">
        <v>1208</v>
      </c>
      <c r="H1121">
        <v>24</v>
      </c>
      <c r="I1121" s="128">
        <v>30.766096169519155</v>
      </c>
      <c r="J1121">
        <v>1636</v>
      </c>
    </row>
    <row r="1122" spans="1:10" x14ac:dyDescent="0.2">
      <c r="A1122" s="132">
        <v>41366.587605092594</v>
      </c>
      <c r="B1122" s="129">
        <v>4207</v>
      </c>
      <c r="C1122" s="129">
        <v>1093.82</v>
      </c>
      <c r="D1122" s="131">
        <v>906.04</v>
      </c>
      <c r="E1122" s="130">
        <v>306</v>
      </c>
      <c r="F1122" s="130">
        <v>114.00163906347552</v>
      </c>
      <c r="G1122">
        <v>1208</v>
      </c>
      <c r="H1122">
        <v>24</v>
      </c>
      <c r="I1122" s="128">
        <v>30.449687436983265</v>
      </c>
      <c r="J1122">
        <v>1653</v>
      </c>
    </row>
    <row r="1123" spans="1:10" x14ac:dyDescent="0.2">
      <c r="A1123" s="132">
        <v>41367.587605092594</v>
      </c>
      <c r="B1123" s="129">
        <v>4225</v>
      </c>
      <c r="C1123" s="129">
        <v>1098.5</v>
      </c>
      <c r="D1123" s="131">
        <v>904.72</v>
      </c>
      <c r="E1123" s="130">
        <v>306</v>
      </c>
      <c r="F1123" s="130">
        <v>113.86603055052689</v>
      </c>
      <c r="G1123">
        <v>1208</v>
      </c>
      <c r="H1123">
        <v>24</v>
      </c>
      <c r="I1123" s="128">
        <v>30.449687436983265</v>
      </c>
      <c r="J1123">
        <v>1653</v>
      </c>
    </row>
    <row r="1124" spans="1:10" x14ac:dyDescent="0.2">
      <c r="A1124" s="132">
        <v>41368.587605092594</v>
      </c>
      <c r="B1124" s="129">
        <v>4668</v>
      </c>
      <c r="C1124" s="129">
        <v>1213.68</v>
      </c>
      <c r="D1124" s="131">
        <v>903.66</v>
      </c>
      <c r="E1124" s="130">
        <v>304</v>
      </c>
      <c r="F1124" s="130">
        <v>114.54018346647501</v>
      </c>
      <c r="G1124">
        <v>1208</v>
      </c>
      <c r="H1124">
        <v>24</v>
      </c>
      <c r="I1124" s="128">
        <v>30.468119451170299</v>
      </c>
      <c r="J1124">
        <v>1652</v>
      </c>
    </row>
    <row r="1125" spans="1:10" x14ac:dyDescent="0.2">
      <c r="A1125" s="132">
        <v>41369.56173321759</v>
      </c>
      <c r="B1125" s="129">
        <v>8539</v>
      </c>
      <c r="C1125" s="129">
        <v>2220.14</v>
      </c>
      <c r="D1125" s="131">
        <v>908.96</v>
      </c>
      <c r="E1125" s="130">
        <v>303</v>
      </c>
      <c r="F1125" s="130">
        <v>114.74308515669679</v>
      </c>
      <c r="G1125">
        <v>0</v>
      </c>
      <c r="H1125" t="s">
        <v>76</v>
      </c>
      <c r="I1125" s="128" t="s">
        <v>76</v>
      </c>
      <c r="J1125">
        <v>0</v>
      </c>
    </row>
    <row r="1126" spans="1:10" x14ac:dyDescent="0.2">
      <c r="A1126" s="132">
        <v>41370.56173321759</v>
      </c>
      <c r="B1126" s="129">
        <v>12016</v>
      </c>
      <c r="C1126" s="129">
        <v>3124.1600000000003</v>
      </c>
      <c r="D1126" s="131">
        <v>912.45</v>
      </c>
      <c r="E1126" s="130">
        <v>308</v>
      </c>
      <c r="F1126" s="130">
        <v>115.65902391332997</v>
      </c>
      <c r="G1126">
        <v>1208</v>
      </c>
      <c r="H1126">
        <v>24</v>
      </c>
      <c r="I1126" s="128">
        <v>30.91728091728092</v>
      </c>
      <c r="J1126">
        <v>1628</v>
      </c>
    </row>
    <row r="1127" spans="1:10" x14ac:dyDescent="0.2">
      <c r="A1127" s="132">
        <v>41371.56173321759</v>
      </c>
      <c r="B1127" s="129">
        <v>11059</v>
      </c>
      <c r="C1127" s="129">
        <v>2875.34</v>
      </c>
      <c r="D1127" s="131">
        <v>919.03</v>
      </c>
      <c r="E1127" s="130">
        <v>312</v>
      </c>
      <c r="F1127" s="130">
        <v>116.2175251251341</v>
      </c>
      <c r="G1127">
        <v>0</v>
      </c>
      <c r="H1127" t="s">
        <v>76</v>
      </c>
      <c r="I1127" s="128" t="s">
        <v>76</v>
      </c>
      <c r="J1127">
        <v>0</v>
      </c>
    </row>
    <row r="1128" spans="1:10" x14ac:dyDescent="0.2">
      <c r="A1128" s="132">
        <v>41372.56173321759</v>
      </c>
      <c r="B1128" s="129">
        <v>8667</v>
      </c>
      <c r="C1128" s="129">
        <v>2253.42</v>
      </c>
      <c r="D1128" s="131">
        <v>924.06</v>
      </c>
      <c r="E1128" s="130">
        <v>318</v>
      </c>
      <c r="F1128" s="130">
        <v>117.15314395957751</v>
      </c>
      <c r="G1128">
        <v>0</v>
      </c>
      <c r="H1128" t="s">
        <v>76</v>
      </c>
      <c r="I1128" s="128" t="s">
        <v>76</v>
      </c>
      <c r="J1128">
        <v>0</v>
      </c>
    </row>
    <row r="1129" spans="1:10" x14ac:dyDescent="0.2">
      <c r="A1129" s="132">
        <v>41373.56173321759</v>
      </c>
      <c r="B1129" s="129">
        <v>6767</v>
      </c>
      <c r="C1129" s="129">
        <v>1759.42</v>
      </c>
      <c r="D1129" s="131">
        <v>922.01</v>
      </c>
      <c r="E1129" s="130">
        <v>323</v>
      </c>
      <c r="F1129" s="130">
        <v>116.06816424540136</v>
      </c>
      <c r="G1129">
        <v>0</v>
      </c>
      <c r="H1129">
        <v>0</v>
      </c>
      <c r="I1129" s="128">
        <v>0</v>
      </c>
      <c r="J1129">
        <v>2684</v>
      </c>
    </row>
    <row r="1130" spans="1:10" x14ac:dyDescent="0.2">
      <c r="A1130" s="132">
        <v>41374.56173321759</v>
      </c>
      <c r="B1130" s="129">
        <v>6355</v>
      </c>
      <c r="C1130" s="129">
        <v>1652.3</v>
      </c>
      <c r="D1130" s="131">
        <v>925.67</v>
      </c>
      <c r="E1130" s="130">
        <v>321</v>
      </c>
      <c r="F1130" s="130">
        <v>115.81024764679796</v>
      </c>
      <c r="G1130">
        <v>0</v>
      </c>
      <c r="H1130" t="s">
        <v>76</v>
      </c>
      <c r="I1130" s="128" t="s">
        <v>76</v>
      </c>
      <c r="J1130">
        <v>0</v>
      </c>
    </row>
    <row r="1131" spans="1:10" x14ac:dyDescent="0.2">
      <c r="A1131" s="132">
        <v>41375.56173321759</v>
      </c>
      <c r="B1131" s="129">
        <v>5830</v>
      </c>
      <c r="C1131" s="129">
        <v>1515.8</v>
      </c>
      <c r="D1131" s="131">
        <v>928.97</v>
      </c>
      <c r="E1131" s="130">
        <v>325</v>
      </c>
      <c r="F1131" s="130">
        <v>115.75024703389772</v>
      </c>
      <c r="G1131">
        <v>0</v>
      </c>
      <c r="H1131" t="s">
        <v>76</v>
      </c>
      <c r="I1131" s="128" t="s">
        <v>76</v>
      </c>
      <c r="J1131">
        <v>0</v>
      </c>
    </row>
    <row r="1132" spans="1:10" x14ac:dyDescent="0.2">
      <c r="A1132" s="132">
        <v>41376.56173321759</v>
      </c>
      <c r="B1132" s="129">
        <v>5337</v>
      </c>
      <c r="C1132" s="129">
        <v>1387.6200000000001</v>
      </c>
      <c r="D1132" s="131">
        <v>928.59</v>
      </c>
      <c r="E1132" s="130">
        <v>328</v>
      </c>
      <c r="F1132" s="130">
        <v>114.48501791471398</v>
      </c>
      <c r="G1132">
        <v>1208</v>
      </c>
      <c r="H1132">
        <v>24</v>
      </c>
      <c r="I1132" s="128">
        <v>32.203028364256774</v>
      </c>
      <c r="J1132">
        <v>1563</v>
      </c>
    </row>
    <row r="1133" spans="1:10" x14ac:dyDescent="0.2">
      <c r="A1133" s="132">
        <v>41377.56173321759</v>
      </c>
      <c r="B1133" s="129">
        <v>4794</v>
      </c>
      <c r="C1133" s="129">
        <v>1246.44</v>
      </c>
      <c r="D1133" s="131">
        <v>931.28</v>
      </c>
      <c r="E1133" s="130">
        <v>327</v>
      </c>
      <c r="F1133" s="130">
        <v>115.74875784631558</v>
      </c>
      <c r="G1133">
        <v>0</v>
      </c>
      <c r="H1133" t="s">
        <v>76</v>
      </c>
      <c r="I1133" s="128" t="s">
        <v>76</v>
      </c>
      <c r="J1133">
        <v>0</v>
      </c>
    </row>
    <row r="1134" spans="1:10" x14ac:dyDescent="0.2">
      <c r="A1134" s="132">
        <v>41378.56173321759</v>
      </c>
      <c r="B1134" s="129">
        <v>4345</v>
      </c>
      <c r="C1134" s="129">
        <v>1129.7</v>
      </c>
      <c r="D1134" s="131">
        <v>933.7</v>
      </c>
      <c r="E1134" s="130">
        <v>331</v>
      </c>
      <c r="F1134" s="130">
        <v>116.18863693462004</v>
      </c>
      <c r="G1134">
        <v>0</v>
      </c>
      <c r="H1134" t="s">
        <v>76</v>
      </c>
      <c r="I1134" s="128" t="s">
        <v>76</v>
      </c>
      <c r="J1134">
        <v>0</v>
      </c>
    </row>
    <row r="1135" spans="1:10" x14ac:dyDescent="0.2">
      <c r="A1135" s="132">
        <v>41379.572649652779</v>
      </c>
      <c r="B1135" s="129">
        <v>3956</v>
      </c>
      <c r="C1135" s="129">
        <v>1028.56</v>
      </c>
      <c r="D1135" s="131">
        <v>932.58</v>
      </c>
      <c r="E1135" s="130">
        <v>330</v>
      </c>
      <c r="F1135" s="130">
        <v>115.13434998351374</v>
      </c>
      <c r="G1135">
        <v>1208</v>
      </c>
      <c r="H1135">
        <v>24</v>
      </c>
      <c r="I1135" s="128">
        <v>32.452181388351597</v>
      </c>
      <c r="J1135">
        <v>1551</v>
      </c>
    </row>
    <row r="1136" spans="1:10" x14ac:dyDescent="0.2">
      <c r="A1136" s="132">
        <v>41380.572649652779</v>
      </c>
      <c r="B1136" s="129">
        <v>3606</v>
      </c>
      <c r="C1136" s="129">
        <v>937.56000000000006</v>
      </c>
      <c r="D1136" s="131">
        <v>931.25</v>
      </c>
      <c r="E1136" s="130">
        <v>330</v>
      </c>
      <c r="F1136" s="130">
        <v>113.28854642864979</v>
      </c>
      <c r="G1136">
        <v>1208</v>
      </c>
      <c r="H1136">
        <v>24</v>
      </c>
      <c r="I1136" s="128">
        <v>32.203028364256774</v>
      </c>
      <c r="J1136">
        <v>1563</v>
      </c>
    </row>
    <row r="1137" spans="1:10" x14ac:dyDescent="0.2">
      <c r="A1137" s="132">
        <v>41381.572649652779</v>
      </c>
      <c r="B1137" s="129">
        <v>3240</v>
      </c>
      <c r="C1137" s="129">
        <v>842.4</v>
      </c>
      <c r="D1137" s="131">
        <v>929.69</v>
      </c>
      <c r="E1137" s="130">
        <v>331</v>
      </c>
      <c r="F1137" s="130">
        <v>112.49759971266667</v>
      </c>
      <c r="G1137">
        <v>1208</v>
      </c>
      <c r="H1137">
        <v>24</v>
      </c>
      <c r="I1137" s="128">
        <v>32.141336739037889</v>
      </c>
      <c r="J1137">
        <v>1566</v>
      </c>
    </row>
    <row r="1138" spans="1:10" x14ac:dyDescent="0.2">
      <c r="A1138" s="132">
        <v>41382.572649652779</v>
      </c>
      <c r="B1138" s="129">
        <v>3111</v>
      </c>
      <c r="C1138" s="129">
        <v>808.86</v>
      </c>
      <c r="D1138" s="131">
        <v>931.43</v>
      </c>
      <c r="E1138" s="130">
        <v>329</v>
      </c>
      <c r="F1138" s="130">
        <v>113.45919552321089</v>
      </c>
      <c r="G1138">
        <v>0</v>
      </c>
      <c r="H1138" t="s">
        <v>76</v>
      </c>
      <c r="I1138" s="128" t="s">
        <v>76</v>
      </c>
      <c r="J1138">
        <v>0</v>
      </c>
    </row>
    <row r="1139" spans="1:10" x14ac:dyDescent="0.2">
      <c r="A1139" s="132">
        <v>41383.425876157409</v>
      </c>
      <c r="B1139" s="129">
        <v>3829</v>
      </c>
      <c r="C1139" s="129">
        <v>995.54000000000008</v>
      </c>
      <c r="D1139" s="131">
        <v>930.23</v>
      </c>
      <c r="E1139" s="130">
        <v>331</v>
      </c>
      <c r="F1139" s="130">
        <v>113.98468275847688</v>
      </c>
      <c r="G1139">
        <v>1208</v>
      </c>
      <c r="H1139">
        <v>24</v>
      </c>
      <c r="I1139" s="128">
        <v>32.410388495385277</v>
      </c>
      <c r="J1139">
        <v>1553</v>
      </c>
    </row>
    <row r="1140" spans="1:10" x14ac:dyDescent="0.2">
      <c r="A1140" s="132">
        <v>41384.425876157409</v>
      </c>
      <c r="B1140" s="129">
        <v>3925</v>
      </c>
      <c r="C1140" s="129">
        <v>1020.5</v>
      </c>
      <c r="D1140" s="131">
        <v>932.42</v>
      </c>
      <c r="E1140" s="130">
        <v>330</v>
      </c>
      <c r="F1140" s="130">
        <v>114.46548978163122</v>
      </c>
      <c r="G1140">
        <v>0</v>
      </c>
      <c r="H1140" t="s">
        <v>76</v>
      </c>
      <c r="I1140" s="128" t="s">
        <v>76</v>
      </c>
      <c r="J1140">
        <v>0</v>
      </c>
    </row>
    <row r="1141" spans="1:10" x14ac:dyDescent="0.2">
      <c r="A1141" s="132">
        <v>41385.425876157409</v>
      </c>
      <c r="B1141" s="129">
        <v>3860</v>
      </c>
      <c r="C1141" s="129">
        <v>1003.6</v>
      </c>
      <c r="D1141" s="131">
        <v>934.56</v>
      </c>
      <c r="E1141" s="130">
        <v>332</v>
      </c>
      <c r="F1141" s="130">
        <v>115.9982982722953</v>
      </c>
      <c r="G1141">
        <v>0</v>
      </c>
      <c r="H1141" t="s">
        <v>76</v>
      </c>
      <c r="I1141" s="128" t="s">
        <v>76</v>
      </c>
      <c r="J1141">
        <v>0</v>
      </c>
    </row>
    <row r="1142" spans="1:10" x14ac:dyDescent="0.2">
      <c r="A1142" s="132">
        <v>41386.425876157409</v>
      </c>
      <c r="B1142" s="129">
        <v>3812</v>
      </c>
      <c r="C1142" s="129">
        <v>991.12</v>
      </c>
      <c r="D1142" s="131">
        <v>933.4</v>
      </c>
      <c r="E1142" s="130">
        <v>334</v>
      </c>
      <c r="F1142" s="130">
        <v>115.50866155586539</v>
      </c>
      <c r="G1142">
        <v>1208</v>
      </c>
      <c r="H1142">
        <v>24</v>
      </c>
      <c r="I1142" s="128">
        <v>32.811820947414169</v>
      </c>
      <c r="J1142">
        <v>1534</v>
      </c>
    </row>
    <row r="1143" spans="1:10" x14ac:dyDescent="0.2">
      <c r="A1143" s="132">
        <v>41387.577072222222</v>
      </c>
      <c r="B1143" s="129">
        <v>3468</v>
      </c>
      <c r="C1143" s="129">
        <v>901.68000000000006</v>
      </c>
      <c r="D1143" s="131">
        <v>932.03</v>
      </c>
      <c r="E1143" s="130">
        <v>332</v>
      </c>
      <c r="F1143" s="130">
        <v>114.60952263839044</v>
      </c>
      <c r="G1143">
        <v>1208</v>
      </c>
      <c r="H1143">
        <v>24</v>
      </c>
      <c r="I1143" s="128">
        <v>32.5993091537133</v>
      </c>
      <c r="J1143">
        <v>1544</v>
      </c>
    </row>
    <row r="1144" spans="1:10" x14ac:dyDescent="0.2">
      <c r="A1144" s="132">
        <v>41388.577072222222</v>
      </c>
      <c r="B1144" s="129">
        <v>3463</v>
      </c>
      <c r="C1144" s="129">
        <v>900.38</v>
      </c>
      <c r="D1144" s="131">
        <v>930.63</v>
      </c>
      <c r="E1144" s="130">
        <v>332</v>
      </c>
      <c r="F1144" s="130">
        <v>111.81044112877117</v>
      </c>
      <c r="G1144">
        <v>1208</v>
      </c>
      <c r="H1144">
        <v>24</v>
      </c>
      <c r="I1144" s="128">
        <v>32.182438192668371</v>
      </c>
      <c r="J1144">
        <v>1564</v>
      </c>
    </row>
    <row r="1145" spans="1:10" x14ac:dyDescent="0.2">
      <c r="A1145" s="132">
        <v>41389.500434490743</v>
      </c>
      <c r="B1145" s="129">
        <v>3450</v>
      </c>
      <c r="C1145" s="129">
        <v>897</v>
      </c>
      <c r="D1145" s="131">
        <v>932.56</v>
      </c>
      <c r="E1145" s="130">
        <v>330</v>
      </c>
      <c r="F1145" s="130">
        <v>112.81582919755203</v>
      </c>
      <c r="G1145">
        <v>0</v>
      </c>
      <c r="H1145" t="s">
        <v>76</v>
      </c>
      <c r="I1145" s="128" t="s">
        <v>76</v>
      </c>
      <c r="J1145">
        <v>0</v>
      </c>
    </row>
    <row r="1146" spans="1:10" x14ac:dyDescent="0.2">
      <c r="A1146" s="132">
        <v>41390.500434490743</v>
      </c>
      <c r="B1146" s="129">
        <v>3674</v>
      </c>
      <c r="C1146" s="129">
        <v>955.24</v>
      </c>
      <c r="D1146" s="131">
        <v>934.59</v>
      </c>
      <c r="E1146" s="130">
        <v>332</v>
      </c>
      <c r="F1146" s="130">
        <v>113.46517037365913</v>
      </c>
      <c r="G1146">
        <v>0</v>
      </c>
      <c r="H1146" t="s">
        <v>76</v>
      </c>
      <c r="I1146" s="128" t="s">
        <v>76</v>
      </c>
      <c r="J1146">
        <v>0</v>
      </c>
    </row>
    <row r="1147" spans="1:10" x14ac:dyDescent="0.2">
      <c r="A1147" s="132">
        <v>41391.500434490743</v>
      </c>
      <c r="B1147" s="129">
        <v>4065</v>
      </c>
      <c r="C1147" s="129">
        <v>1056.9000000000001</v>
      </c>
      <c r="D1147" s="131">
        <v>936.82</v>
      </c>
      <c r="E1147" s="130">
        <v>334</v>
      </c>
      <c r="F1147" s="130">
        <v>113.52710933198546</v>
      </c>
      <c r="G1147">
        <v>0</v>
      </c>
      <c r="H1147" t="s">
        <v>76</v>
      </c>
      <c r="I1147" s="128" t="s">
        <v>76</v>
      </c>
      <c r="J1147">
        <v>0</v>
      </c>
    </row>
    <row r="1148" spans="1:10" x14ac:dyDescent="0.2">
      <c r="A1148" s="132">
        <v>41392.500434490743</v>
      </c>
      <c r="B1148" s="129">
        <v>4317</v>
      </c>
      <c r="C1148" s="129">
        <v>1122.42</v>
      </c>
      <c r="D1148" s="131">
        <v>939.16</v>
      </c>
      <c r="E1148" s="130">
        <v>336</v>
      </c>
      <c r="F1148" s="130">
        <v>114.37667594282061</v>
      </c>
      <c r="G1148">
        <v>0</v>
      </c>
      <c r="H1148" t="s">
        <v>76</v>
      </c>
      <c r="I1148" s="128" t="s">
        <v>76</v>
      </c>
      <c r="J1148">
        <v>0</v>
      </c>
    </row>
    <row r="1149" spans="1:10" x14ac:dyDescent="0.2">
      <c r="A1149" s="132">
        <v>41393.500434490743</v>
      </c>
      <c r="B1149" s="129">
        <v>4784</v>
      </c>
      <c r="C1149" s="129">
        <v>1243.8400000000001</v>
      </c>
      <c r="D1149" s="131">
        <v>941.74</v>
      </c>
      <c r="E1149" s="130">
        <v>338</v>
      </c>
      <c r="F1149" s="130">
        <v>115.06524709526474</v>
      </c>
      <c r="G1149">
        <v>0</v>
      </c>
      <c r="H1149" t="s">
        <v>76</v>
      </c>
      <c r="I1149" s="128" t="s">
        <v>76</v>
      </c>
      <c r="J1149">
        <v>0</v>
      </c>
    </row>
    <row r="1150" spans="1:10" x14ac:dyDescent="0.2">
      <c r="A1150" s="132">
        <v>41394.500434490743</v>
      </c>
      <c r="B1150" s="129">
        <v>4317</v>
      </c>
      <c r="C1150" s="129">
        <v>1122.42</v>
      </c>
      <c r="D1150" s="131">
        <v>944.04</v>
      </c>
      <c r="E1150" s="130">
        <v>341</v>
      </c>
      <c r="F1150" s="130">
        <v>114.64126337931799</v>
      </c>
      <c r="G1150">
        <v>0</v>
      </c>
      <c r="H1150" t="s">
        <v>76</v>
      </c>
      <c r="I1150" s="128" t="s">
        <v>76</v>
      </c>
      <c r="J1150">
        <v>0</v>
      </c>
    </row>
    <row r="1151" spans="1:10" x14ac:dyDescent="0.2">
      <c r="A1151" s="132">
        <v>41395.639703935187</v>
      </c>
      <c r="B1151" s="129">
        <v>3789</v>
      </c>
      <c r="C1151" s="129">
        <v>985.14</v>
      </c>
      <c r="D1151" s="131">
        <v>946.04</v>
      </c>
      <c r="E1151" s="130">
        <v>343</v>
      </c>
      <c r="F1151" s="130">
        <v>115.32451405257598</v>
      </c>
      <c r="G1151">
        <v>0</v>
      </c>
      <c r="H1151" t="s">
        <v>76</v>
      </c>
      <c r="I1151" s="128" t="s">
        <v>76</v>
      </c>
      <c r="J1151">
        <v>0</v>
      </c>
    </row>
    <row r="1152" spans="1:10" x14ac:dyDescent="0.2">
      <c r="A1152" s="132">
        <v>41396.639703935187</v>
      </c>
      <c r="B1152" s="129">
        <v>3471</v>
      </c>
      <c r="C1152" s="129">
        <v>902.46</v>
      </c>
      <c r="D1152" s="131">
        <v>947.86</v>
      </c>
      <c r="E1152" s="130">
        <v>345</v>
      </c>
      <c r="F1152" s="130">
        <v>114.99171324707413</v>
      </c>
      <c r="G1152">
        <v>0</v>
      </c>
      <c r="H1152" t="s">
        <v>76</v>
      </c>
      <c r="I1152" s="128" t="s">
        <v>76</v>
      </c>
      <c r="J1152">
        <v>0</v>
      </c>
    </row>
    <row r="1153" spans="1:10" x14ac:dyDescent="0.2">
      <c r="A1153" s="132">
        <v>41397.639703935187</v>
      </c>
      <c r="B1153" s="129">
        <v>3358</v>
      </c>
      <c r="C1153" s="129">
        <v>873.08</v>
      </c>
      <c r="D1153" s="131">
        <v>949.62</v>
      </c>
      <c r="E1153" s="130">
        <v>347</v>
      </c>
      <c r="F1153" s="130">
        <v>114.25651275486348</v>
      </c>
      <c r="G1153">
        <v>0</v>
      </c>
      <c r="H1153" t="s">
        <v>76</v>
      </c>
      <c r="I1153" s="128" t="s">
        <v>76</v>
      </c>
      <c r="J1153">
        <v>0</v>
      </c>
    </row>
    <row r="1154" spans="1:10" x14ac:dyDescent="0.2">
      <c r="A1154" s="132">
        <v>41398.639703935187</v>
      </c>
      <c r="B1154" s="129">
        <v>3877</v>
      </c>
      <c r="C1154" s="129">
        <v>1008.02</v>
      </c>
      <c r="D1154" s="131">
        <v>951.62</v>
      </c>
      <c r="E1154" s="130">
        <v>349</v>
      </c>
      <c r="F1154" s="130">
        <v>114.29476359331323</v>
      </c>
      <c r="G1154">
        <v>0</v>
      </c>
      <c r="H1154" t="s">
        <v>76</v>
      </c>
      <c r="I1154" s="128" t="s">
        <v>76</v>
      </c>
      <c r="J1154">
        <v>0</v>
      </c>
    </row>
    <row r="1155" spans="1:10" x14ac:dyDescent="0.2">
      <c r="A1155" s="132">
        <v>41399.639703935187</v>
      </c>
      <c r="B1155" s="129">
        <v>4257</v>
      </c>
      <c r="C1155" s="129">
        <v>1106.82</v>
      </c>
      <c r="D1155" s="131">
        <v>953.81</v>
      </c>
      <c r="E1155" s="130">
        <v>349</v>
      </c>
      <c r="F1155" s="130">
        <v>115.6793272946436</v>
      </c>
      <c r="G1155">
        <v>0</v>
      </c>
      <c r="H1155" t="s">
        <v>76</v>
      </c>
      <c r="I1155" s="128" t="s">
        <v>76</v>
      </c>
      <c r="J1155">
        <v>0</v>
      </c>
    </row>
    <row r="1156" spans="1:10" x14ac:dyDescent="0.2">
      <c r="A1156" s="132">
        <v>41400.639703935187</v>
      </c>
      <c r="B1156" s="129">
        <v>4705</v>
      </c>
      <c r="C1156" s="129">
        <v>1223.3</v>
      </c>
      <c r="D1156" s="131">
        <v>956.21</v>
      </c>
      <c r="E1156" s="130">
        <v>353</v>
      </c>
      <c r="F1156" s="130">
        <v>116.58251895510477</v>
      </c>
      <c r="G1156">
        <v>0</v>
      </c>
      <c r="H1156" t="s">
        <v>76</v>
      </c>
      <c r="I1156" s="128" t="s">
        <v>76</v>
      </c>
      <c r="J1156">
        <v>0</v>
      </c>
    </row>
    <row r="1157" spans="1:10" x14ac:dyDescent="0.2">
      <c r="A1157" s="132">
        <v>41401.643462499997</v>
      </c>
      <c r="B1157" s="129">
        <v>5206</v>
      </c>
      <c r="C1157" s="129">
        <v>1353.56</v>
      </c>
      <c r="D1157" s="131">
        <v>958.83</v>
      </c>
      <c r="E1157" s="130">
        <v>355</v>
      </c>
      <c r="F1157" s="130">
        <v>114.52691416740925</v>
      </c>
      <c r="G1157">
        <v>0</v>
      </c>
      <c r="H1157" t="s">
        <v>76</v>
      </c>
      <c r="I1157" s="128" t="s">
        <v>76</v>
      </c>
      <c r="J1157">
        <v>0</v>
      </c>
    </row>
    <row r="1158" spans="1:10" x14ac:dyDescent="0.2">
      <c r="A1158" s="132">
        <v>41402.643462499997</v>
      </c>
      <c r="B1158" s="129">
        <v>5162</v>
      </c>
      <c r="C1158" s="129">
        <v>1342.1200000000001</v>
      </c>
      <c r="D1158" s="131">
        <v>961.42</v>
      </c>
      <c r="E1158" s="130">
        <v>358</v>
      </c>
      <c r="F1158" s="130">
        <v>114.09381414194172</v>
      </c>
      <c r="G1158">
        <v>0</v>
      </c>
      <c r="H1158" t="s">
        <v>76</v>
      </c>
      <c r="I1158" s="128" t="s">
        <v>76</v>
      </c>
      <c r="J1158">
        <v>0</v>
      </c>
    </row>
    <row r="1159" spans="1:10" x14ac:dyDescent="0.2">
      <c r="A1159" s="132">
        <v>41403.643462499997</v>
      </c>
      <c r="B1159" s="129">
        <v>5264</v>
      </c>
      <c r="C1159" s="129">
        <v>1368.64</v>
      </c>
      <c r="D1159" s="131">
        <v>964.03</v>
      </c>
      <c r="E1159" s="130">
        <v>361</v>
      </c>
      <c r="F1159" s="130">
        <v>115.19669214686598</v>
      </c>
      <c r="G1159">
        <v>0</v>
      </c>
      <c r="H1159" t="s">
        <v>76</v>
      </c>
      <c r="I1159" s="128" t="s">
        <v>76</v>
      </c>
      <c r="J1159">
        <v>0</v>
      </c>
    </row>
    <row r="1160" spans="1:10" x14ac:dyDescent="0.2">
      <c r="A1160" s="132">
        <v>41404.432212962965</v>
      </c>
      <c r="B1160" s="129">
        <v>5280</v>
      </c>
      <c r="C1160" s="129">
        <v>1372.8</v>
      </c>
      <c r="D1160" s="131">
        <v>966.63</v>
      </c>
      <c r="E1160" s="130">
        <v>364</v>
      </c>
      <c r="F1160" s="130">
        <v>115.90434230081047</v>
      </c>
      <c r="G1160">
        <v>0</v>
      </c>
      <c r="H1160" t="s">
        <v>76</v>
      </c>
      <c r="I1160" s="128" t="s">
        <v>76</v>
      </c>
      <c r="J1160">
        <v>0</v>
      </c>
    </row>
    <row r="1161" spans="1:10" x14ac:dyDescent="0.2">
      <c r="A1161" s="132">
        <v>41405.432212962965</v>
      </c>
      <c r="B1161" s="129">
        <v>5379</v>
      </c>
      <c r="C1161" s="129">
        <v>1398.54</v>
      </c>
      <c r="D1161" s="131">
        <v>969.25</v>
      </c>
      <c r="E1161" s="130">
        <v>366</v>
      </c>
      <c r="F1161" s="130">
        <v>114.73300713320606</v>
      </c>
      <c r="G1161">
        <v>0</v>
      </c>
      <c r="H1161" t="s">
        <v>76</v>
      </c>
      <c r="I1161" s="128" t="s">
        <v>76</v>
      </c>
      <c r="J1161">
        <v>0</v>
      </c>
    </row>
    <row r="1162" spans="1:10" x14ac:dyDescent="0.2">
      <c r="A1162" s="132">
        <v>41406.432212962965</v>
      </c>
      <c r="B1162" s="129">
        <v>5305</v>
      </c>
      <c r="C1162" s="129">
        <v>1379.3</v>
      </c>
      <c r="D1162" s="131">
        <v>971.81</v>
      </c>
      <c r="E1162" s="130">
        <v>368</v>
      </c>
      <c r="F1162" s="130">
        <v>114.19796994591223</v>
      </c>
      <c r="G1162">
        <v>0</v>
      </c>
      <c r="H1162" t="s">
        <v>76</v>
      </c>
      <c r="I1162" s="128" t="s">
        <v>76</v>
      </c>
      <c r="J1162">
        <v>0</v>
      </c>
    </row>
    <row r="1163" spans="1:10" x14ac:dyDescent="0.2">
      <c r="A1163" s="132">
        <v>41407.375136111114</v>
      </c>
      <c r="B1163" s="129">
        <v>5153</v>
      </c>
      <c r="C1163" s="129">
        <v>1339.78</v>
      </c>
      <c r="D1163" s="131">
        <v>974.27</v>
      </c>
      <c r="E1163" s="130">
        <v>371</v>
      </c>
      <c r="F1163" s="130">
        <v>114.28906247669744</v>
      </c>
      <c r="G1163">
        <v>0</v>
      </c>
      <c r="H1163" t="s">
        <v>76</v>
      </c>
      <c r="I1163" s="128" t="s">
        <v>76</v>
      </c>
      <c r="J1163">
        <v>0</v>
      </c>
    </row>
    <row r="1164" spans="1:10" x14ac:dyDescent="0.2">
      <c r="A1164" s="132">
        <v>41408.375136111114</v>
      </c>
      <c r="B1164" s="129">
        <v>4555</v>
      </c>
      <c r="C1164" s="129">
        <v>1184.3</v>
      </c>
      <c r="D1164" s="131">
        <v>973.8</v>
      </c>
      <c r="E1164" s="130">
        <v>373</v>
      </c>
      <c r="F1164" s="130">
        <v>112.95401367492082</v>
      </c>
      <c r="G1164">
        <v>1240</v>
      </c>
      <c r="H1164">
        <v>24</v>
      </c>
      <c r="I1164" s="128">
        <v>35.829865926953303</v>
      </c>
      <c r="J1164">
        <v>1442</v>
      </c>
    </row>
    <row r="1165" spans="1:10" x14ac:dyDescent="0.2">
      <c r="A1165" s="132">
        <v>41409.375136111114</v>
      </c>
      <c r="B1165" s="129">
        <v>3839</v>
      </c>
      <c r="C1165" s="129">
        <v>998.14</v>
      </c>
      <c r="D1165" s="131">
        <v>972.98</v>
      </c>
      <c r="E1165" s="130">
        <v>373</v>
      </c>
      <c r="F1165" s="130">
        <v>112.07031144265591</v>
      </c>
      <c r="G1165">
        <v>1240</v>
      </c>
      <c r="H1165">
        <v>24</v>
      </c>
      <c r="I1165" s="128">
        <v>35.780240073868882</v>
      </c>
      <c r="J1165">
        <v>1444</v>
      </c>
    </row>
    <row r="1166" spans="1:10" x14ac:dyDescent="0.2">
      <c r="A1166" s="132">
        <v>41410.650239930554</v>
      </c>
      <c r="B1166" s="129">
        <v>3319</v>
      </c>
      <c r="C1166" s="129">
        <v>862.94</v>
      </c>
      <c r="D1166" s="131">
        <v>971.9</v>
      </c>
      <c r="E1166" s="130">
        <v>372</v>
      </c>
      <c r="F1166" s="130">
        <v>112.15044404451021</v>
      </c>
      <c r="G1166">
        <v>1240</v>
      </c>
      <c r="H1166">
        <v>24</v>
      </c>
      <c r="I1166" s="128">
        <v>35.706058511863624</v>
      </c>
      <c r="J1166">
        <v>1447</v>
      </c>
    </row>
    <row r="1167" spans="1:10" x14ac:dyDescent="0.2">
      <c r="A1167" s="132">
        <v>41411.650239930554</v>
      </c>
      <c r="B1167" s="129">
        <v>3514</v>
      </c>
      <c r="C1167" s="129">
        <v>913.64</v>
      </c>
      <c r="D1167" s="131">
        <v>970.91</v>
      </c>
      <c r="E1167" s="130">
        <v>371</v>
      </c>
      <c r="F1167" s="130">
        <v>112.30912327870698</v>
      </c>
      <c r="G1167">
        <v>1240</v>
      </c>
      <c r="H1167">
        <v>24</v>
      </c>
      <c r="I1167" s="128">
        <v>35.607626923960488</v>
      </c>
      <c r="J1167">
        <v>1451</v>
      </c>
    </row>
    <row r="1168" spans="1:10" x14ac:dyDescent="0.2">
      <c r="A1168" s="132">
        <v>41412.650239930554</v>
      </c>
      <c r="B1168" s="129">
        <v>3332</v>
      </c>
      <c r="C1168" s="129">
        <v>866.32</v>
      </c>
      <c r="D1168" s="131">
        <v>972.51</v>
      </c>
      <c r="E1168" s="130">
        <v>370</v>
      </c>
      <c r="F1168" s="130">
        <v>112.95963876357439</v>
      </c>
      <c r="G1168">
        <v>0</v>
      </c>
      <c r="H1168" t="s">
        <v>76</v>
      </c>
      <c r="I1168" s="128" t="s">
        <v>76</v>
      </c>
      <c r="J1168">
        <v>0</v>
      </c>
    </row>
    <row r="1169" spans="1:10" x14ac:dyDescent="0.2">
      <c r="A1169" s="132">
        <v>41413.650239930554</v>
      </c>
      <c r="B1169" s="129">
        <v>2955</v>
      </c>
      <c r="C1169" s="129">
        <v>768.30000000000007</v>
      </c>
      <c r="D1169" s="131">
        <v>973.92</v>
      </c>
      <c r="E1169" s="130">
        <v>371</v>
      </c>
      <c r="F1169" s="130">
        <v>112.66146122405291</v>
      </c>
      <c r="G1169">
        <v>0</v>
      </c>
      <c r="H1169" t="s">
        <v>76</v>
      </c>
      <c r="I1169" s="128" t="s">
        <v>76</v>
      </c>
      <c r="J1169">
        <v>0</v>
      </c>
    </row>
    <row r="1170" spans="1:10" x14ac:dyDescent="0.2">
      <c r="A1170" s="132">
        <v>41414.650239930554</v>
      </c>
      <c r="B1170" s="129">
        <v>2852</v>
      </c>
      <c r="C1170" s="129">
        <v>741.52</v>
      </c>
      <c r="D1170" s="131">
        <v>972.63</v>
      </c>
      <c r="E1170" s="130">
        <v>373</v>
      </c>
      <c r="F1170" s="130">
        <v>112.74602940794205</v>
      </c>
      <c r="G1170">
        <v>1240</v>
      </c>
      <c r="H1170">
        <v>24</v>
      </c>
      <c r="I1170" s="128">
        <v>35.829865926953303</v>
      </c>
      <c r="J1170">
        <v>1442</v>
      </c>
    </row>
    <row r="1171" spans="1:10" x14ac:dyDescent="0.2">
      <c r="A1171" s="132">
        <v>41415.650239930554</v>
      </c>
      <c r="B1171" s="129">
        <v>3131</v>
      </c>
      <c r="C1171" s="129">
        <v>814.06000000000006</v>
      </c>
      <c r="D1171" s="131">
        <v>974.13</v>
      </c>
      <c r="E1171" s="130">
        <v>372</v>
      </c>
      <c r="F1171" s="130">
        <v>112.91744290832582</v>
      </c>
      <c r="G1171">
        <v>0</v>
      </c>
      <c r="H1171" t="s">
        <v>76</v>
      </c>
      <c r="I1171" s="128" t="s">
        <v>76</v>
      </c>
      <c r="J1171">
        <v>0</v>
      </c>
    </row>
    <row r="1172" spans="1:10" x14ac:dyDescent="0.2">
      <c r="A1172" s="132">
        <v>41416.419401157407</v>
      </c>
      <c r="B1172" s="129">
        <v>3415</v>
      </c>
      <c r="C1172" s="129">
        <v>887.9</v>
      </c>
      <c r="D1172" s="131">
        <v>975.75</v>
      </c>
      <c r="E1172" s="130">
        <v>373</v>
      </c>
      <c r="F1172" s="130">
        <v>111.5081221834115</v>
      </c>
      <c r="G1172">
        <v>0</v>
      </c>
      <c r="H1172" t="s">
        <v>76</v>
      </c>
      <c r="I1172" s="128" t="s">
        <v>76</v>
      </c>
      <c r="J1172">
        <v>0</v>
      </c>
    </row>
    <row r="1173" spans="1:10" x14ac:dyDescent="0.2">
      <c r="A1173" s="132">
        <v>41417.419401157407</v>
      </c>
      <c r="B1173" s="129">
        <v>3299</v>
      </c>
      <c r="C1173" s="129">
        <v>857.74</v>
      </c>
      <c r="D1173" s="131">
        <v>974.69</v>
      </c>
      <c r="E1173" s="130">
        <v>375</v>
      </c>
      <c r="F1173" s="130">
        <v>112.49704516492523</v>
      </c>
      <c r="G1173">
        <v>1240</v>
      </c>
      <c r="H1173">
        <v>24</v>
      </c>
      <c r="I1173" s="128">
        <v>35.879629629629626</v>
      </c>
      <c r="J1173">
        <v>1440</v>
      </c>
    </row>
    <row r="1174" spans="1:10" x14ac:dyDescent="0.2">
      <c r="A1174" s="132">
        <v>41418.419401157407</v>
      </c>
      <c r="B1174" s="129">
        <v>3397</v>
      </c>
      <c r="C1174" s="129">
        <v>883.22</v>
      </c>
      <c r="D1174" s="131">
        <v>973.67</v>
      </c>
      <c r="E1174" s="130">
        <v>373</v>
      </c>
      <c r="F1174" s="130">
        <v>112.27199445002856</v>
      </c>
      <c r="G1174">
        <v>1240</v>
      </c>
      <c r="H1174">
        <v>24</v>
      </c>
      <c r="I1174" s="128">
        <v>35.730751498386354</v>
      </c>
      <c r="J1174">
        <v>1446</v>
      </c>
    </row>
    <row r="1175" spans="1:10" x14ac:dyDescent="0.2">
      <c r="A1175" s="132">
        <v>41419.419401157407</v>
      </c>
      <c r="B1175" s="129">
        <v>2997</v>
      </c>
      <c r="C1175" s="129">
        <v>779.22</v>
      </c>
      <c r="D1175" s="131">
        <v>975.09</v>
      </c>
      <c r="E1175" s="130">
        <v>373</v>
      </c>
      <c r="F1175" s="130">
        <v>112.1216840050177</v>
      </c>
      <c r="G1175">
        <v>0</v>
      </c>
      <c r="H1175" t="s">
        <v>76</v>
      </c>
      <c r="I1175" s="128" t="s">
        <v>76</v>
      </c>
      <c r="J1175">
        <v>0</v>
      </c>
    </row>
    <row r="1176" spans="1:10" x14ac:dyDescent="0.2">
      <c r="A1176" s="132">
        <v>41420.419401157407</v>
      </c>
      <c r="B1176" s="129">
        <v>3005</v>
      </c>
      <c r="C1176" s="129">
        <v>781.30000000000007</v>
      </c>
      <c r="D1176" s="131">
        <v>976.51</v>
      </c>
      <c r="E1176" s="130">
        <v>375</v>
      </c>
      <c r="F1176" s="130">
        <v>112.91352908465706</v>
      </c>
      <c r="G1176">
        <v>0</v>
      </c>
      <c r="H1176" t="s">
        <v>76</v>
      </c>
      <c r="I1176" s="128" t="s">
        <v>76</v>
      </c>
      <c r="J1176">
        <v>0</v>
      </c>
    </row>
    <row r="1177" spans="1:10" x14ac:dyDescent="0.2">
      <c r="A1177" s="132">
        <v>41421.419401157407</v>
      </c>
      <c r="B1177" s="129">
        <v>3835</v>
      </c>
      <c r="C1177" s="129">
        <v>997.1</v>
      </c>
      <c r="D1177" s="131">
        <v>978.32</v>
      </c>
      <c r="E1177" s="130">
        <v>376</v>
      </c>
      <c r="F1177" s="130">
        <v>113.38265735554745</v>
      </c>
      <c r="G1177">
        <v>0</v>
      </c>
      <c r="H1177" t="s">
        <v>76</v>
      </c>
      <c r="I1177" s="128" t="s">
        <v>76</v>
      </c>
      <c r="J1177">
        <v>0</v>
      </c>
    </row>
    <row r="1178" spans="1:10" x14ac:dyDescent="0.2">
      <c r="A1178" s="132">
        <v>41422.397680092596</v>
      </c>
      <c r="B1178" s="129">
        <v>4385</v>
      </c>
      <c r="C1178" s="129">
        <v>1140.1000000000001</v>
      </c>
      <c r="D1178" s="131">
        <v>980.38</v>
      </c>
      <c r="E1178" s="130">
        <v>378</v>
      </c>
      <c r="F1178" s="130">
        <v>113.3689794156362</v>
      </c>
      <c r="G1178">
        <v>0</v>
      </c>
      <c r="H1178" t="s">
        <v>76</v>
      </c>
      <c r="I1178" s="128" t="s">
        <v>76</v>
      </c>
      <c r="J1178">
        <v>0</v>
      </c>
    </row>
    <row r="1179" spans="1:10" x14ac:dyDescent="0.2">
      <c r="A1179" s="132">
        <v>41423.397680092596</v>
      </c>
      <c r="B1179" s="129">
        <v>5531</v>
      </c>
      <c r="C1179" s="129">
        <v>1438.06</v>
      </c>
      <c r="D1179" s="131">
        <v>982.94</v>
      </c>
      <c r="E1179" s="130">
        <v>379</v>
      </c>
      <c r="F1179" s="130">
        <v>111.91661861515558</v>
      </c>
      <c r="G1179">
        <v>0</v>
      </c>
      <c r="H1179" t="s">
        <v>76</v>
      </c>
      <c r="I1179" s="128" t="s">
        <v>76</v>
      </c>
      <c r="J1179">
        <v>0</v>
      </c>
    </row>
    <row r="1180" spans="1:10" x14ac:dyDescent="0.2">
      <c r="A1180" s="132">
        <v>41424.397680092596</v>
      </c>
      <c r="B1180" s="129">
        <v>5316</v>
      </c>
      <c r="C1180" s="129">
        <v>1382.16</v>
      </c>
      <c r="D1180" s="131">
        <v>985.41</v>
      </c>
      <c r="E1180" s="130">
        <v>380</v>
      </c>
      <c r="F1180" s="130">
        <v>112.26331113503272</v>
      </c>
      <c r="G1180">
        <v>0</v>
      </c>
      <c r="H1180" t="s">
        <v>76</v>
      </c>
      <c r="I1180" s="128" t="s">
        <v>76</v>
      </c>
      <c r="J1180">
        <v>0</v>
      </c>
    </row>
    <row r="1181" spans="1:10" x14ac:dyDescent="0.2">
      <c r="A1181" s="132">
        <v>41425.397680092596</v>
      </c>
      <c r="B1181" s="129">
        <v>4555</v>
      </c>
      <c r="C1181" s="129">
        <v>1184.3</v>
      </c>
      <c r="D1181" s="131">
        <v>987.47</v>
      </c>
      <c r="E1181" s="130">
        <v>384</v>
      </c>
      <c r="F1181" s="130">
        <v>111.46658617508717</v>
      </c>
      <c r="G1181">
        <v>0</v>
      </c>
      <c r="H1181" t="s">
        <v>76</v>
      </c>
      <c r="I1181" s="128" t="s">
        <v>76</v>
      </c>
      <c r="J1181">
        <v>0</v>
      </c>
    </row>
    <row r="1182" spans="1:10" x14ac:dyDescent="0.2">
      <c r="A1182" s="132">
        <v>41426.397680092596</v>
      </c>
      <c r="B1182" s="129">
        <v>4099</v>
      </c>
      <c r="C1182" s="129">
        <v>1065.74</v>
      </c>
      <c r="D1182" s="131">
        <v>989.34</v>
      </c>
      <c r="E1182" s="130">
        <v>387</v>
      </c>
      <c r="F1182" s="130">
        <v>111.98159325709793</v>
      </c>
      <c r="G1182">
        <v>0</v>
      </c>
      <c r="H1182" t="s">
        <v>76</v>
      </c>
      <c r="I1182" s="128" t="s">
        <v>76</v>
      </c>
      <c r="J1182">
        <v>0</v>
      </c>
    </row>
    <row r="1183" spans="1:10" x14ac:dyDescent="0.2">
      <c r="A1183" s="132">
        <v>41427.397680092596</v>
      </c>
      <c r="B1183" s="129">
        <v>3741</v>
      </c>
      <c r="C1183" s="129">
        <v>972.66000000000008</v>
      </c>
      <c r="D1183" s="131">
        <v>991.03</v>
      </c>
      <c r="E1183" s="130">
        <v>388</v>
      </c>
      <c r="F1183" s="130">
        <v>111.72421455022544</v>
      </c>
      <c r="G1183">
        <v>0</v>
      </c>
      <c r="H1183" t="s">
        <v>76</v>
      </c>
      <c r="I1183" s="128" t="s">
        <v>76</v>
      </c>
      <c r="J1183">
        <v>0</v>
      </c>
    </row>
    <row r="1184" spans="1:10" x14ac:dyDescent="0.2">
      <c r="A1184" s="132">
        <v>41428.405342013888</v>
      </c>
      <c r="B1184" s="129">
        <v>3480</v>
      </c>
      <c r="C1184" s="129">
        <v>904.80000000000007</v>
      </c>
      <c r="D1184" s="131">
        <v>992.59</v>
      </c>
      <c r="E1184" s="130">
        <v>390</v>
      </c>
      <c r="F1184" s="130">
        <v>112.52470692316183</v>
      </c>
      <c r="G1184">
        <v>0</v>
      </c>
      <c r="H1184" t="s">
        <v>76</v>
      </c>
      <c r="I1184" s="128" t="s">
        <v>76</v>
      </c>
      <c r="J1184">
        <v>0</v>
      </c>
    </row>
    <row r="1185" spans="1:10" x14ac:dyDescent="0.2">
      <c r="A1185" s="132">
        <v>41429.405342013888</v>
      </c>
      <c r="B1185" s="129">
        <v>3380</v>
      </c>
      <c r="C1185" s="129">
        <v>878.80000000000007</v>
      </c>
      <c r="D1185" s="131">
        <v>994.11</v>
      </c>
      <c r="E1185" s="130">
        <v>393</v>
      </c>
      <c r="F1185" s="130">
        <v>113.81470144083266</v>
      </c>
      <c r="G1185">
        <v>0</v>
      </c>
      <c r="H1185" t="s">
        <v>76</v>
      </c>
      <c r="I1185" s="128" t="s">
        <v>76</v>
      </c>
      <c r="J1185">
        <v>0</v>
      </c>
    </row>
    <row r="1186" spans="1:10" x14ac:dyDescent="0.2">
      <c r="A1186" s="132">
        <v>41430.405342013888</v>
      </c>
      <c r="B1186" s="129">
        <v>3321</v>
      </c>
      <c r="C1186" s="129">
        <v>863.46</v>
      </c>
      <c r="D1186" s="131">
        <v>993.22</v>
      </c>
      <c r="E1186" s="130">
        <v>393</v>
      </c>
      <c r="F1186" s="130">
        <v>114.93706122787472</v>
      </c>
      <c r="G1186">
        <v>1240</v>
      </c>
      <c r="H1186">
        <v>24</v>
      </c>
      <c r="I1186" s="128">
        <v>37.548449612403097</v>
      </c>
      <c r="J1186">
        <v>1376</v>
      </c>
    </row>
    <row r="1187" spans="1:10" x14ac:dyDescent="0.2">
      <c r="A1187" s="132">
        <v>41431.658886689816</v>
      </c>
      <c r="B1187" s="129">
        <v>3376</v>
      </c>
      <c r="C1187" s="129">
        <v>877.76</v>
      </c>
      <c r="D1187" s="131">
        <v>992.36</v>
      </c>
      <c r="E1187" s="130">
        <v>392</v>
      </c>
      <c r="F1187" s="130">
        <v>114.76199862402262</v>
      </c>
      <c r="G1187">
        <v>1240</v>
      </c>
      <c r="H1187">
        <v>24</v>
      </c>
      <c r="I1187" s="128">
        <v>37.548449612403097</v>
      </c>
      <c r="J1187">
        <v>1376</v>
      </c>
    </row>
    <row r="1188" spans="1:10" x14ac:dyDescent="0.2">
      <c r="A1188" s="132">
        <v>41432.658886689816</v>
      </c>
      <c r="B1188" s="129">
        <v>3098</v>
      </c>
      <c r="C1188" s="129">
        <v>805.48</v>
      </c>
      <c r="D1188" s="131">
        <v>991.36</v>
      </c>
      <c r="E1188" s="130">
        <v>392</v>
      </c>
      <c r="F1188" s="130">
        <v>114.69252362371134</v>
      </c>
      <c r="G1188">
        <v>1240</v>
      </c>
      <c r="H1188">
        <v>24</v>
      </c>
      <c r="I1188" s="128">
        <v>37.548449612403097</v>
      </c>
      <c r="J1188">
        <v>1376</v>
      </c>
    </row>
    <row r="1189" spans="1:10" x14ac:dyDescent="0.2">
      <c r="A1189" s="132">
        <v>41433.658886689816</v>
      </c>
      <c r="B1189" s="129">
        <v>3114</v>
      </c>
      <c r="C1189" s="129">
        <v>809.64</v>
      </c>
      <c r="D1189" s="131">
        <v>992.76</v>
      </c>
      <c r="E1189" s="130">
        <v>390</v>
      </c>
      <c r="F1189" s="130">
        <v>114.81917859738599</v>
      </c>
      <c r="G1189">
        <v>0</v>
      </c>
      <c r="H1189" t="s">
        <v>76</v>
      </c>
      <c r="I1189" s="128" t="s">
        <v>76</v>
      </c>
      <c r="J1189">
        <v>0</v>
      </c>
    </row>
    <row r="1190" spans="1:10" x14ac:dyDescent="0.2">
      <c r="A1190" s="132">
        <v>41434.658886689816</v>
      </c>
      <c r="B1190" s="129">
        <v>2290</v>
      </c>
      <c r="C1190" s="129">
        <v>595.4</v>
      </c>
      <c r="D1190" s="131">
        <v>991.4</v>
      </c>
      <c r="E1190" s="130">
        <v>391</v>
      </c>
      <c r="F1190" s="130">
        <v>114.98368477578799</v>
      </c>
      <c r="G1190">
        <v>1240</v>
      </c>
      <c r="H1190">
        <v>24</v>
      </c>
      <c r="I1190" s="128">
        <v>37.358399614364906</v>
      </c>
      <c r="J1190">
        <v>1383</v>
      </c>
    </row>
    <row r="1191" spans="1:10" x14ac:dyDescent="0.2">
      <c r="A1191" s="132">
        <v>41435.658886689816</v>
      </c>
      <c r="B1191" s="129">
        <v>2475</v>
      </c>
      <c r="C1191" s="129">
        <v>643.5</v>
      </c>
      <c r="D1191" s="131">
        <v>990.12</v>
      </c>
      <c r="E1191" s="130">
        <v>391</v>
      </c>
      <c r="F1191" s="130">
        <v>114.53199984444552</v>
      </c>
      <c r="G1191">
        <v>1240</v>
      </c>
      <c r="H1191">
        <v>24</v>
      </c>
      <c r="I1191" s="128">
        <v>37.358399614364906</v>
      </c>
      <c r="J1191">
        <v>1383</v>
      </c>
    </row>
    <row r="1192" spans="1:10" x14ac:dyDescent="0.2">
      <c r="A1192" s="132">
        <v>41436.658886689816</v>
      </c>
      <c r="B1192" s="129">
        <v>2542</v>
      </c>
      <c r="C1192" s="129">
        <v>660.92000000000007</v>
      </c>
      <c r="D1192" s="131">
        <v>988.85</v>
      </c>
      <c r="E1192" s="130">
        <v>389</v>
      </c>
      <c r="F1192" s="130">
        <v>114.97347223172767</v>
      </c>
      <c r="G1192">
        <v>1240</v>
      </c>
      <c r="H1192">
        <v>24</v>
      </c>
      <c r="I1192" s="128">
        <v>37.358399614364906</v>
      </c>
      <c r="J1192">
        <v>1383</v>
      </c>
    </row>
    <row r="1193" spans="1:10" x14ac:dyDescent="0.2">
      <c r="A1193" s="132">
        <v>41437.657747685182</v>
      </c>
      <c r="B1193" s="129">
        <v>2349</v>
      </c>
      <c r="C1193" s="129">
        <v>610.74</v>
      </c>
      <c r="D1193" s="131">
        <v>989.92</v>
      </c>
      <c r="E1193" s="130">
        <v>388</v>
      </c>
      <c r="F1193" s="130">
        <v>114.90248188789445</v>
      </c>
      <c r="G1193">
        <v>0</v>
      </c>
      <c r="H1193" t="s">
        <v>76</v>
      </c>
      <c r="I1193" s="128" t="s">
        <v>76</v>
      </c>
      <c r="J1193">
        <v>0</v>
      </c>
    </row>
    <row r="1194" spans="1:10" x14ac:dyDescent="0.2">
      <c r="A1194" s="132">
        <v>41438.657747685182</v>
      </c>
      <c r="B1194" s="129">
        <v>2187</v>
      </c>
      <c r="C1194" s="129">
        <v>568.62</v>
      </c>
      <c r="D1194" s="131">
        <v>990.9</v>
      </c>
      <c r="E1194" s="130">
        <v>389</v>
      </c>
      <c r="F1194" s="130">
        <v>114.98405568422271</v>
      </c>
      <c r="G1194">
        <v>0</v>
      </c>
      <c r="H1194" t="s">
        <v>76</v>
      </c>
      <c r="I1194" s="128" t="s">
        <v>76</v>
      </c>
      <c r="J1194">
        <v>0</v>
      </c>
    </row>
    <row r="1195" spans="1:10" x14ac:dyDescent="0.2">
      <c r="A1195" s="132">
        <v>41439.657747685182</v>
      </c>
      <c r="B1195" s="129">
        <v>2291</v>
      </c>
      <c r="C1195" s="129">
        <v>595.66</v>
      </c>
      <c r="D1195" s="131">
        <v>991.93</v>
      </c>
      <c r="E1195" s="130">
        <v>391</v>
      </c>
      <c r="F1195" s="130">
        <v>113.87358514533406</v>
      </c>
      <c r="G1195">
        <v>0</v>
      </c>
      <c r="H1195" t="s">
        <v>76</v>
      </c>
      <c r="I1195" s="128" t="s">
        <v>76</v>
      </c>
      <c r="J1195">
        <v>0</v>
      </c>
    </row>
    <row r="1196" spans="1:10" x14ac:dyDescent="0.2">
      <c r="A1196" s="132">
        <v>41440.657747685182</v>
      </c>
      <c r="B1196" s="129">
        <v>2053</v>
      </c>
      <c r="C1196" s="129">
        <v>533.78</v>
      </c>
      <c r="D1196" s="131">
        <v>992.86</v>
      </c>
      <c r="E1196" s="130">
        <v>391</v>
      </c>
      <c r="F1196" s="130">
        <v>114.48420221485691</v>
      </c>
      <c r="G1196">
        <v>0</v>
      </c>
      <c r="H1196" t="s">
        <v>76</v>
      </c>
      <c r="I1196" s="128" t="s">
        <v>76</v>
      </c>
      <c r="J1196">
        <v>0</v>
      </c>
    </row>
    <row r="1197" spans="1:10" x14ac:dyDescent="0.2">
      <c r="A1197" s="132">
        <v>41441.657747685182</v>
      </c>
      <c r="B1197" s="129">
        <v>2078</v>
      </c>
      <c r="C1197" s="129">
        <v>540.28</v>
      </c>
      <c r="D1197" s="131">
        <v>993.78</v>
      </c>
      <c r="E1197" s="130">
        <v>392</v>
      </c>
      <c r="F1197" s="130">
        <v>113.64030440385392</v>
      </c>
      <c r="G1197">
        <v>0</v>
      </c>
      <c r="H1197" t="s">
        <v>76</v>
      </c>
      <c r="I1197" s="128" t="s">
        <v>76</v>
      </c>
      <c r="J1197">
        <v>0</v>
      </c>
    </row>
    <row r="1198" spans="1:10" x14ac:dyDescent="0.2">
      <c r="A1198" s="132">
        <v>41442.471528935188</v>
      </c>
      <c r="B1198" s="129">
        <v>2021</v>
      </c>
      <c r="C1198" s="129">
        <v>525.46</v>
      </c>
      <c r="D1198" s="131">
        <v>994.68</v>
      </c>
      <c r="E1198" s="130">
        <v>393</v>
      </c>
      <c r="F1198" s="130">
        <v>113.15221129321912</v>
      </c>
      <c r="G1198">
        <v>0</v>
      </c>
      <c r="H1198" t="s">
        <v>76</v>
      </c>
      <c r="I1198" s="128" t="s">
        <v>76</v>
      </c>
      <c r="J1198">
        <v>0</v>
      </c>
    </row>
    <row r="1199" spans="1:10" x14ac:dyDescent="0.2">
      <c r="A1199" s="132">
        <v>41443.471528935188</v>
      </c>
      <c r="B1199" s="129">
        <v>2050</v>
      </c>
      <c r="C1199" s="129">
        <v>533</v>
      </c>
      <c r="D1199" s="131">
        <v>995.6</v>
      </c>
      <c r="E1199" s="130">
        <v>394</v>
      </c>
      <c r="F1199" s="130">
        <v>113.87224900093605</v>
      </c>
      <c r="G1199">
        <v>0</v>
      </c>
      <c r="H1199" t="s">
        <v>76</v>
      </c>
      <c r="I1199" s="128" t="s">
        <v>76</v>
      </c>
      <c r="J1199">
        <v>0</v>
      </c>
    </row>
    <row r="1200" spans="1:10" x14ac:dyDescent="0.2">
      <c r="A1200" s="132">
        <v>41444.471528935188</v>
      </c>
      <c r="B1200" s="129">
        <v>1898</v>
      </c>
      <c r="C1200" s="129">
        <v>493.48</v>
      </c>
      <c r="D1200" s="131">
        <v>996.44</v>
      </c>
      <c r="E1200" s="130">
        <v>395</v>
      </c>
      <c r="F1200" s="130">
        <v>113.7480612843176</v>
      </c>
      <c r="G1200">
        <v>0</v>
      </c>
      <c r="H1200" t="s">
        <v>76</v>
      </c>
      <c r="I1200" s="128" t="s">
        <v>76</v>
      </c>
      <c r="J1200">
        <v>0</v>
      </c>
    </row>
    <row r="1201" spans="1:10" x14ac:dyDescent="0.2">
      <c r="A1201" s="132">
        <v>41445.437609490742</v>
      </c>
      <c r="B1201" s="129">
        <v>2010</v>
      </c>
      <c r="C1201" s="129">
        <v>522.6</v>
      </c>
      <c r="D1201" s="131">
        <v>997.33</v>
      </c>
      <c r="E1201" s="130">
        <v>396</v>
      </c>
      <c r="F1201" s="130">
        <v>112.79012373183616</v>
      </c>
      <c r="G1201">
        <v>0</v>
      </c>
      <c r="H1201" t="s">
        <v>76</v>
      </c>
      <c r="I1201" s="128" t="s">
        <v>76</v>
      </c>
      <c r="J1201">
        <v>0</v>
      </c>
    </row>
    <row r="1202" spans="1:10" x14ac:dyDescent="0.2">
      <c r="A1202" s="132">
        <v>41446.437609490742</v>
      </c>
      <c r="B1202" s="129">
        <v>1910</v>
      </c>
      <c r="C1202" s="129">
        <v>496.6</v>
      </c>
      <c r="D1202" s="131">
        <v>995.83</v>
      </c>
      <c r="E1202" s="130">
        <v>396</v>
      </c>
      <c r="F1202" s="130">
        <v>112.73265195963597</v>
      </c>
      <c r="G1202">
        <v>1240</v>
      </c>
      <c r="H1202">
        <v>24</v>
      </c>
      <c r="I1202" s="128">
        <v>37.630492838067489</v>
      </c>
      <c r="J1202">
        <v>1373</v>
      </c>
    </row>
    <row r="1203" spans="1:10" x14ac:dyDescent="0.2">
      <c r="A1203" s="132">
        <v>41447.437609490742</v>
      </c>
      <c r="B1203" s="129">
        <v>1825</v>
      </c>
      <c r="C1203" s="129">
        <v>474.5</v>
      </c>
      <c r="D1203" s="131">
        <v>996.64</v>
      </c>
      <c r="E1203" s="130">
        <v>395</v>
      </c>
      <c r="F1203" s="130">
        <v>113.61247007278945</v>
      </c>
      <c r="G1203">
        <v>0</v>
      </c>
      <c r="H1203" t="s">
        <v>76</v>
      </c>
      <c r="I1203" s="128" t="s">
        <v>76</v>
      </c>
      <c r="J1203">
        <v>0</v>
      </c>
    </row>
    <row r="1204" spans="1:10" x14ac:dyDescent="0.2">
      <c r="A1204" s="132">
        <v>41448.437609490742</v>
      </c>
      <c r="B1204" s="129">
        <v>1829</v>
      </c>
      <c r="C1204" s="129">
        <v>475.54</v>
      </c>
      <c r="D1204" s="131">
        <v>997.45</v>
      </c>
      <c r="E1204" s="130">
        <v>396</v>
      </c>
      <c r="F1204" s="130">
        <v>114.3423552333166</v>
      </c>
      <c r="G1204">
        <v>0</v>
      </c>
      <c r="H1204" t="s">
        <v>76</v>
      </c>
      <c r="I1204" s="128" t="s">
        <v>76</v>
      </c>
      <c r="J1204">
        <v>0</v>
      </c>
    </row>
    <row r="1205" spans="1:10" x14ac:dyDescent="0.2">
      <c r="A1205" s="132">
        <v>41449.362018171298</v>
      </c>
      <c r="B1205" s="129">
        <v>2015</v>
      </c>
      <c r="C1205" s="129">
        <v>523.9</v>
      </c>
      <c r="D1205" s="131">
        <v>998.34</v>
      </c>
      <c r="E1205" s="130">
        <v>397</v>
      </c>
      <c r="F1205" s="130">
        <v>114.41484313400298</v>
      </c>
      <c r="G1205">
        <v>0</v>
      </c>
      <c r="H1205" t="s">
        <v>76</v>
      </c>
      <c r="I1205" s="128" t="s">
        <v>76</v>
      </c>
      <c r="J1205">
        <v>0</v>
      </c>
    </row>
    <row r="1206" spans="1:10" x14ac:dyDescent="0.2">
      <c r="A1206" s="132">
        <v>41450.362018171298</v>
      </c>
      <c r="B1206" s="129">
        <v>2056</v>
      </c>
      <c r="C1206" s="129">
        <v>534.56000000000006</v>
      </c>
      <c r="D1206" s="131">
        <v>998.12</v>
      </c>
      <c r="E1206" s="130">
        <v>397</v>
      </c>
      <c r="F1206" s="130">
        <v>113.40344392341865</v>
      </c>
      <c r="G1206">
        <v>603</v>
      </c>
      <c r="H1206">
        <v>11</v>
      </c>
      <c r="I1206" s="128">
        <v>37.781954887218042</v>
      </c>
      <c r="J1206">
        <v>665</v>
      </c>
    </row>
    <row r="1207" spans="1:10" x14ac:dyDescent="0.2">
      <c r="A1207" s="132">
        <v>41451.362018171298</v>
      </c>
      <c r="B1207" s="129">
        <v>2230</v>
      </c>
      <c r="C1207" s="129">
        <v>579.80000000000007</v>
      </c>
      <c r="D1207" s="131">
        <v>996.78</v>
      </c>
      <c r="E1207" s="130">
        <v>396</v>
      </c>
      <c r="F1207" s="130">
        <v>114.88241712570527</v>
      </c>
      <c r="G1207">
        <v>1240</v>
      </c>
      <c r="H1207">
        <v>24</v>
      </c>
      <c r="I1207" s="128">
        <v>37.685387794796988</v>
      </c>
      <c r="J1207">
        <v>1371</v>
      </c>
    </row>
    <row r="1208" spans="1:10" x14ac:dyDescent="0.2">
      <c r="A1208" s="132">
        <v>41452.362018171298</v>
      </c>
      <c r="B1208" s="129">
        <v>1883</v>
      </c>
      <c r="C1208" s="129">
        <v>489.58000000000004</v>
      </c>
      <c r="D1208" s="131">
        <v>995.27</v>
      </c>
      <c r="E1208" s="130">
        <v>395</v>
      </c>
      <c r="F1208" s="130">
        <v>114.11700934092659</v>
      </c>
      <c r="G1208">
        <v>1240</v>
      </c>
      <c r="H1208">
        <v>24</v>
      </c>
      <c r="I1208" s="128">
        <v>37.575757575757578</v>
      </c>
      <c r="J1208">
        <v>1375</v>
      </c>
    </row>
    <row r="1209" spans="1:10" x14ac:dyDescent="0.2">
      <c r="A1209" s="132">
        <v>41453.684788425926</v>
      </c>
      <c r="B1209" s="129">
        <v>1638</v>
      </c>
      <c r="C1209" s="129">
        <v>425.88</v>
      </c>
      <c r="D1209" s="131">
        <v>993.64</v>
      </c>
      <c r="E1209" s="130">
        <v>395</v>
      </c>
      <c r="F1209" s="130">
        <v>113.26535246898595</v>
      </c>
      <c r="G1209">
        <v>1240</v>
      </c>
      <c r="H1209">
        <v>24</v>
      </c>
      <c r="I1209" s="128">
        <v>37.548449612403097</v>
      </c>
      <c r="J1209">
        <v>1376</v>
      </c>
    </row>
    <row r="1210" spans="1:10" x14ac:dyDescent="0.2">
      <c r="A1210" s="132">
        <v>41454.684788425926</v>
      </c>
      <c r="B1210" s="129">
        <v>1650</v>
      </c>
      <c r="C1210" s="129">
        <v>429</v>
      </c>
      <c r="D1210" s="131">
        <v>994.38</v>
      </c>
      <c r="E1210" s="130">
        <v>393</v>
      </c>
      <c r="F1210" s="130">
        <v>113.63713816311139</v>
      </c>
      <c r="G1210">
        <v>0</v>
      </c>
      <c r="H1210" t="s">
        <v>76</v>
      </c>
      <c r="I1210" s="128" t="s">
        <v>76</v>
      </c>
      <c r="J1210">
        <v>0</v>
      </c>
    </row>
    <row r="1211" spans="1:10" x14ac:dyDescent="0.2">
      <c r="A1211" s="132">
        <v>41455.684788425926</v>
      </c>
      <c r="B1211" s="129">
        <v>1710</v>
      </c>
      <c r="C1211" s="129">
        <v>444.6</v>
      </c>
      <c r="D1211" s="131">
        <v>993.99</v>
      </c>
      <c r="E1211" s="130">
        <v>392</v>
      </c>
      <c r="F1211" s="130">
        <v>114.41233062529125</v>
      </c>
      <c r="G1211">
        <v>603</v>
      </c>
      <c r="H1211">
        <v>11</v>
      </c>
      <c r="I1211" s="128">
        <v>37.5</v>
      </c>
      <c r="J1211">
        <v>670</v>
      </c>
    </row>
    <row r="1212" spans="1:10" x14ac:dyDescent="0.2">
      <c r="A1212" s="132">
        <v>41456.684788425926</v>
      </c>
      <c r="B1212" s="129">
        <v>1568</v>
      </c>
      <c r="C1212" s="129">
        <v>407.68</v>
      </c>
      <c r="D1212" s="131">
        <v>994.69</v>
      </c>
      <c r="E1212" s="130">
        <v>392</v>
      </c>
      <c r="F1212" s="130">
        <v>113.8677301107374</v>
      </c>
      <c r="G1212">
        <v>0</v>
      </c>
      <c r="H1212" t="s">
        <v>76</v>
      </c>
      <c r="I1212" s="128" t="s">
        <v>76</v>
      </c>
      <c r="J1212">
        <v>0</v>
      </c>
    </row>
    <row r="1213" spans="1:10" x14ac:dyDescent="0.2">
      <c r="A1213" s="132">
        <v>41457.637342592592</v>
      </c>
      <c r="B1213" s="129">
        <v>1592</v>
      </c>
      <c r="C1213" s="129">
        <v>413.92</v>
      </c>
      <c r="D1213" s="131">
        <v>994.25</v>
      </c>
      <c r="E1213" s="130">
        <v>394</v>
      </c>
      <c r="F1213" s="130">
        <v>113.40907592557579</v>
      </c>
      <c r="G1213">
        <v>603</v>
      </c>
      <c r="H1213">
        <v>11</v>
      </c>
      <c r="I1213" s="128">
        <v>37.5</v>
      </c>
      <c r="J1213">
        <v>670</v>
      </c>
    </row>
    <row r="1214" spans="1:10" x14ac:dyDescent="0.2">
      <c r="A1214" s="132">
        <v>41458.637342592592</v>
      </c>
      <c r="B1214" s="129">
        <v>1548</v>
      </c>
      <c r="C1214" s="129">
        <v>402.48</v>
      </c>
      <c r="D1214" s="131">
        <v>993.2</v>
      </c>
      <c r="E1214" s="130">
        <v>393</v>
      </c>
      <c r="F1214" s="130">
        <v>113.33106849829636</v>
      </c>
      <c r="G1214">
        <v>1238</v>
      </c>
      <c r="H1214">
        <v>22</v>
      </c>
      <c r="I1214" s="128">
        <v>37.325132657983595</v>
      </c>
      <c r="J1214">
        <v>1382</v>
      </c>
    </row>
    <row r="1215" spans="1:10" x14ac:dyDescent="0.2">
      <c r="A1215" s="132">
        <v>41459.637342592592</v>
      </c>
      <c r="B1215" s="129">
        <v>1448</v>
      </c>
      <c r="C1215" s="129">
        <v>376.48</v>
      </c>
      <c r="D1215" s="131">
        <v>993.85</v>
      </c>
      <c r="E1215" s="130">
        <v>391</v>
      </c>
      <c r="F1215" s="130">
        <v>112.97100912323674</v>
      </c>
      <c r="G1215">
        <v>0</v>
      </c>
      <c r="H1215" t="s">
        <v>76</v>
      </c>
      <c r="I1215" s="128" t="s">
        <v>76</v>
      </c>
      <c r="J1215">
        <v>0</v>
      </c>
    </row>
    <row r="1216" spans="1:10" x14ac:dyDescent="0.2">
      <c r="A1216" s="132">
        <v>41460.637342592592</v>
      </c>
      <c r="B1216" s="129">
        <v>1352</v>
      </c>
      <c r="C1216" s="129">
        <v>351.52000000000004</v>
      </c>
      <c r="D1216" s="131">
        <v>992.08</v>
      </c>
      <c r="E1216" s="130">
        <v>393</v>
      </c>
      <c r="F1216" s="130">
        <v>112.75476731443757</v>
      </c>
      <c r="G1216">
        <v>1238</v>
      </c>
      <c r="H1216">
        <v>22</v>
      </c>
      <c r="I1216" s="128">
        <v>37.325132657983595</v>
      </c>
      <c r="J1216">
        <v>1382</v>
      </c>
    </row>
    <row r="1217" spans="1:10" x14ac:dyDescent="0.2">
      <c r="A1217" s="132">
        <v>41461.637342592592</v>
      </c>
      <c r="B1217" s="129">
        <v>1245</v>
      </c>
      <c r="C1217" s="129">
        <v>323.7</v>
      </c>
      <c r="D1217" s="131">
        <v>992.64</v>
      </c>
      <c r="E1217" s="130">
        <v>392</v>
      </c>
      <c r="F1217" s="130">
        <v>111.76956176757812</v>
      </c>
      <c r="G1217">
        <v>0</v>
      </c>
      <c r="H1217" t="s">
        <v>76</v>
      </c>
      <c r="I1217" s="128" t="s">
        <v>76</v>
      </c>
      <c r="J1217">
        <v>0</v>
      </c>
    </row>
    <row r="1218" spans="1:10" x14ac:dyDescent="0.2">
      <c r="A1218" s="132">
        <v>41462.637342592592</v>
      </c>
      <c r="B1218" s="129">
        <v>1294</v>
      </c>
      <c r="C1218" s="129">
        <v>336.44</v>
      </c>
      <c r="D1218" s="131">
        <v>993.21</v>
      </c>
      <c r="E1218" s="130">
        <v>392</v>
      </c>
      <c r="F1218" s="130">
        <v>112.67450522957921</v>
      </c>
      <c r="G1218">
        <v>0</v>
      </c>
      <c r="H1218" t="s">
        <v>76</v>
      </c>
      <c r="I1218" s="128" t="s">
        <v>76</v>
      </c>
      <c r="J1218">
        <v>0</v>
      </c>
    </row>
    <row r="1219" spans="1:10" x14ac:dyDescent="0.2">
      <c r="A1219" s="132">
        <v>41463.640922685183</v>
      </c>
      <c r="B1219" s="129">
        <v>1218</v>
      </c>
      <c r="C1219" s="129">
        <v>316.68</v>
      </c>
      <c r="D1219" s="131">
        <v>993.11</v>
      </c>
      <c r="E1219" s="130">
        <v>392</v>
      </c>
      <c r="F1219" s="130">
        <v>114.03793584998181</v>
      </c>
      <c r="G1219">
        <v>0</v>
      </c>
      <c r="H1219" t="s">
        <v>76</v>
      </c>
      <c r="I1219" s="128" t="s">
        <v>76</v>
      </c>
      <c r="J1219">
        <v>0</v>
      </c>
    </row>
    <row r="1220" spans="1:10" x14ac:dyDescent="0.2">
      <c r="A1220" s="132">
        <v>41464.640922685183</v>
      </c>
      <c r="B1220" s="129">
        <v>1148</v>
      </c>
      <c r="C1220" s="129">
        <v>298.48</v>
      </c>
      <c r="D1220" s="131">
        <v>993.62</v>
      </c>
      <c r="E1220" s="130">
        <v>392</v>
      </c>
      <c r="F1220" s="130">
        <v>114.2317622903488</v>
      </c>
      <c r="G1220">
        <v>0</v>
      </c>
      <c r="H1220" t="s">
        <v>76</v>
      </c>
      <c r="I1220" s="128" t="s">
        <v>76</v>
      </c>
      <c r="J1220">
        <v>0</v>
      </c>
    </row>
    <row r="1221" spans="1:10" x14ac:dyDescent="0.2">
      <c r="A1221" s="132">
        <v>41465.640922685183</v>
      </c>
      <c r="B1221" s="129">
        <v>1195</v>
      </c>
      <c r="C1221" s="129">
        <v>310.7</v>
      </c>
      <c r="D1221" s="131">
        <v>994.16</v>
      </c>
      <c r="E1221" s="130">
        <v>393</v>
      </c>
      <c r="F1221" s="130">
        <v>114.75135848546387</v>
      </c>
      <c r="G1221">
        <v>0</v>
      </c>
      <c r="H1221" t="s">
        <v>76</v>
      </c>
      <c r="I1221" s="128" t="s">
        <v>76</v>
      </c>
      <c r="J1221">
        <v>0</v>
      </c>
    </row>
    <row r="1222" spans="1:10" x14ac:dyDescent="0.2">
      <c r="A1222" s="132">
        <v>41466.640922685183</v>
      </c>
      <c r="B1222" s="129">
        <v>1205</v>
      </c>
      <c r="C1222" s="129">
        <v>313.3</v>
      </c>
      <c r="D1222" s="131">
        <v>994.69</v>
      </c>
      <c r="E1222" s="130">
        <v>394</v>
      </c>
      <c r="F1222" s="130">
        <v>115.54587533672969</v>
      </c>
      <c r="G1222">
        <v>0</v>
      </c>
      <c r="H1222" t="s">
        <v>76</v>
      </c>
      <c r="I1222" s="128" t="s">
        <v>76</v>
      </c>
      <c r="J1222">
        <v>0</v>
      </c>
    </row>
    <row r="1223" spans="1:10" x14ac:dyDescent="0.2">
      <c r="A1223" s="132">
        <v>41467.640922685183</v>
      </c>
      <c r="B1223" s="129">
        <v>1161</v>
      </c>
      <c r="C1223" s="129">
        <v>301.86</v>
      </c>
      <c r="D1223" s="131">
        <v>995.21</v>
      </c>
      <c r="E1223" s="130">
        <v>395</v>
      </c>
      <c r="F1223" s="130">
        <v>117.64608119132555</v>
      </c>
      <c r="G1223">
        <v>0</v>
      </c>
      <c r="H1223" t="s">
        <v>76</v>
      </c>
      <c r="I1223" s="128" t="s">
        <v>76</v>
      </c>
      <c r="J1223">
        <v>0</v>
      </c>
    </row>
    <row r="1224" spans="1:10" x14ac:dyDescent="0.2">
      <c r="A1224" s="132">
        <v>41468.640922685183</v>
      </c>
      <c r="B1224" s="129">
        <v>1162</v>
      </c>
      <c r="C1224" s="129">
        <v>302.12</v>
      </c>
      <c r="D1224" s="131">
        <v>995.73</v>
      </c>
      <c r="E1224" s="130">
        <v>394</v>
      </c>
      <c r="F1224" s="130">
        <v>117.25003051757813</v>
      </c>
      <c r="G1224">
        <v>0</v>
      </c>
      <c r="H1224" t="s">
        <v>76</v>
      </c>
      <c r="I1224" s="128" t="s">
        <v>76</v>
      </c>
      <c r="J1224">
        <v>0</v>
      </c>
    </row>
    <row r="1225" spans="1:10" x14ac:dyDescent="0.2">
      <c r="A1225" s="132">
        <v>41469.640922685183</v>
      </c>
      <c r="B1225" s="129">
        <v>1144</v>
      </c>
      <c r="C1225" s="129">
        <v>297.44</v>
      </c>
      <c r="D1225" s="131">
        <v>996.23</v>
      </c>
      <c r="E1225" s="130">
        <v>395</v>
      </c>
      <c r="F1225" s="130">
        <v>117.42640805644726</v>
      </c>
      <c r="G1225">
        <v>0</v>
      </c>
      <c r="H1225" t="s">
        <v>76</v>
      </c>
      <c r="I1225" s="128" t="s">
        <v>76</v>
      </c>
      <c r="J1225">
        <v>0</v>
      </c>
    </row>
    <row r="1226" spans="1:10" x14ac:dyDescent="0.2">
      <c r="A1226" s="132">
        <v>41470.54649375</v>
      </c>
      <c r="B1226" s="129">
        <v>1074</v>
      </c>
      <c r="C1226" s="129">
        <v>279.24</v>
      </c>
      <c r="D1226" s="131">
        <v>996.34</v>
      </c>
      <c r="E1226" s="130">
        <v>396</v>
      </c>
      <c r="F1226" s="130">
        <v>117.56149118507022</v>
      </c>
      <c r="G1226">
        <v>200</v>
      </c>
      <c r="H1226">
        <v>8</v>
      </c>
      <c r="I1226" s="128">
        <v>38.051750380517504</v>
      </c>
      <c r="J1226">
        <v>219</v>
      </c>
    </row>
    <row r="1227" spans="1:10" x14ac:dyDescent="0.2">
      <c r="A1227" s="132">
        <v>41471.54649375</v>
      </c>
      <c r="B1227" s="129">
        <v>1039</v>
      </c>
      <c r="C1227" s="129">
        <v>270.14</v>
      </c>
      <c r="D1227" s="131">
        <v>996.42</v>
      </c>
      <c r="E1227" s="130">
        <v>395</v>
      </c>
      <c r="F1227" s="130">
        <v>117.08151101245318</v>
      </c>
      <c r="G1227">
        <v>200</v>
      </c>
      <c r="H1227">
        <v>8</v>
      </c>
      <c r="I1227" s="128">
        <v>37.878787878787882</v>
      </c>
      <c r="J1227">
        <v>220</v>
      </c>
    </row>
    <row r="1228" spans="1:10" x14ac:dyDescent="0.2">
      <c r="A1228" s="132">
        <v>41472.54649375</v>
      </c>
      <c r="B1228" s="129">
        <v>1091</v>
      </c>
      <c r="C1228" s="129">
        <v>283.66000000000003</v>
      </c>
      <c r="D1228" s="131">
        <v>996.9</v>
      </c>
      <c r="E1228" s="130">
        <v>396</v>
      </c>
      <c r="F1228" s="130">
        <v>118.48094499144457</v>
      </c>
      <c r="G1228">
        <v>0</v>
      </c>
      <c r="H1228" t="s">
        <v>76</v>
      </c>
      <c r="I1228" s="128" t="s">
        <v>76</v>
      </c>
      <c r="J1228">
        <v>0</v>
      </c>
    </row>
    <row r="1229" spans="1:10" x14ac:dyDescent="0.2">
      <c r="A1229" s="132">
        <v>41473.54649375</v>
      </c>
      <c r="B1229" s="129">
        <v>1036</v>
      </c>
      <c r="C1229" s="129">
        <v>269.36</v>
      </c>
      <c r="D1229" s="131">
        <v>996.59</v>
      </c>
      <c r="E1229" s="130">
        <v>397</v>
      </c>
      <c r="F1229" s="130">
        <v>117.47924901754851</v>
      </c>
      <c r="G1229">
        <v>416</v>
      </c>
      <c r="H1229">
        <v>16</v>
      </c>
      <c r="I1229" s="128">
        <v>38.179148311306903</v>
      </c>
      <c r="J1229">
        <v>454</v>
      </c>
    </row>
    <row r="1230" spans="1:10" x14ac:dyDescent="0.2">
      <c r="A1230" s="132">
        <v>41474.54649375</v>
      </c>
      <c r="B1230" s="129">
        <v>1052</v>
      </c>
      <c r="C1230" s="129">
        <v>273.52</v>
      </c>
      <c r="D1230" s="131">
        <v>997.06</v>
      </c>
      <c r="E1230" s="130">
        <v>396</v>
      </c>
      <c r="F1230" s="130">
        <v>118.73614042858082</v>
      </c>
      <c r="G1230">
        <v>0</v>
      </c>
      <c r="H1230" t="s">
        <v>76</v>
      </c>
      <c r="I1230" s="128" t="s">
        <v>76</v>
      </c>
      <c r="J1230">
        <v>0</v>
      </c>
    </row>
    <row r="1231" spans="1:10" x14ac:dyDescent="0.2">
      <c r="A1231" s="132">
        <v>41475.54649375</v>
      </c>
      <c r="B1231" s="129">
        <v>1068</v>
      </c>
      <c r="C1231" s="129">
        <v>277.68</v>
      </c>
      <c r="D1231" s="131">
        <v>997.53</v>
      </c>
      <c r="E1231" s="130">
        <v>396</v>
      </c>
      <c r="F1231" s="130">
        <v>119.16130766466142</v>
      </c>
      <c r="G1231">
        <v>0</v>
      </c>
      <c r="H1231" t="s">
        <v>76</v>
      </c>
      <c r="I1231" s="128" t="s">
        <v>76</v>
      </c>
      <c r="J1231">
        <v>0</v>
      </c>
    </row>
    <row r="1232" spans="1:10" x14ac:dyDescent="0.2">
      <c r="A1232" s="132">
        <v>41476.54649375</v>
      </c>
      <c r="B1232" s="129">
        <v>1043</v>
      </c>
      <c r="C1232" s="129">
        <v>271.18</v>
      </c>
      <c r="D1232" s="131">
        <v>997.99</v>
      </c>
      <c r="E1232" s="130">
        <v>397</v>
      </c>
      <c r="F1232" s="130">
        <v>119.76740216564178</v>
      </c>
      <c r="G1232">
        <v>0</v>
      </c>
      <c r="H1232" t="s">
        <v>76</v>
      </c>
      <c r="I1232" s="128" t="s">
        <v>76</v>
      </c>
      <c r="J1232">
        <v>0</v>
      </c>
    </row>
    <row r="1233" spans="1:10" x14ac:dyDescent="0.2">
      <c r="A1233" s="132">
        <v>41477.54649375</v>
      </c>
      <c r="B1233" s="129">
        <v>1026</v>
      </c>
      <c r="C1233" s="129">
        <v>266.76</v>
      </c>
      <c r="D1233" s="131">
        <v>998.44</v>
      </c>
      <c r="E1233" s="130">
        <v>399</v>
      </c>
      <c r="F1233" s="130">
        <v>118.73300234847301</v>
      </c>
      <c r="G1233">
        <v>0</v>
      </c>
      <c r="H1233" t="s">
        <v>76</v>
      </c>
      <c r="I1233" s="128" t="s">
        <v>76</v>
      </c>
      <c r="J1233">
        <v>0</v>
      </c>
    </row>
    <row r="1234" spans="1:10" x14ac:dyDescent="0.2">
      <c r="A1234" s="132">
        <v>41478.54649375</v>
      </c>
      <c r="B1234" s="129">
        <v>1012</v>
      </c>
      <c r="C1234" s="129">
        <v>263.12</v>
      </c>
      <c r="D1234" s="131">
        <v>998.89</v>
      </c>
      <c r="E1234" s="130">
        <v>398</v>
      </c>
      <c r="F1234" s="130">
        <v>119.55826150290625</v>
      </c>
      <c r="G1234">
        <v>0</v>
      </c>
      <c r="H1234" t="s">
        <v>76</v>
      </c>
      <c r="I1234" s="128" t="s">
        <v>76</v>
      </c>
      <c r="J1234">
        <v>0</v>
      </c>
    </row>
    <row r="1235" spans="1:10" x14ac:dyDescent="0.2">
      <c r="A1235" s="132">
        <v>41479.54649375</v>
      </c>
      <c r="B1235" s="129">
        <v>965</v>
      </c>
      <c r="C1235" s="129">
        <v>250.9</v>
      </c>
      <c r="D1235" s="131">
        <v>998.94</v>
      </c>
      <c r="E1235" s="130">
        <v>398</v>
      </c>
      <c r="F1235" s="130">
        <v>119.86745863825411</v>
      </c>
      <c r="G1235">
        <v>200</v>
      </c>
      <c r="H1235">
        <v>8</v>
      </c>
      <c r="I1235" s="128">
        <v>38.226299694189599</v>
      </c>
      <c r="J1235">
        <v>218</v>
      </c>
    </row>
    <row r="1236" spans="1:10" x14ac:dyDescent="0.2">
      <c r="A1236" s="132">
        <v>41480.54649375</v>
      </c>
      <c r="B1236" s="129">
        <v>921</v>
      </c>
      <c r="C1236" s="129">
        <v>239.46</v>
      </c>
      <c r="D1236" s="131">
        <v>998.24</v>
      </c>
      <c r="E1236" s="130">
        <v>398</v>
      </c>
      <c r="F1236" s="130">
        <v>120.29508943043288</v>
      </c>
      <c r="G1236">
        <v>603</v>
      </c>
      <c r="H1236">
        <v>11</v>
      </c>
      <c r="I1236" s="128">
        <v>38.358778625954194</v>
      </c>
      <c r="J1236">
        <v>655</v>
      </c>
    </row>
    <row r="1237" spans="1:10" x14ac:dyDescent="0.2">
      <c r="A1237" s="132">
        <v>41481.625517824075</v>
      </c>
      <c r="B1237" s="129">
        <v>922</v>
      </c>
      <c r="C1237" s="129">
        <v>239.72</v>
      </c>
      <c r="D1237" s="131">
        <v>997.53</v>
      </c>
      <c r="E1237" s="130">
        <v>397</v>
      </c>
      <c r="F1237" s="130">
        <v>121.73701287320841</v>
      </c>
      <c r="G1237">
        <v>603</v>
      </c>
      <c r="H1237">
        <v>11</v>
      </c>
      <c r="I1237" s="128">
        <v>38.358778625954194</v>
      </c>
      <c r="J1237">
        <v>655</v>
      </c>
    </row>
    <row r="1238" spans="1:10" x14ac:dyDescent="0.2">
      <c r="A1238" s="132">
        <v>41482.625517824075</v>
      </c>
      <c r="B1238" s="129">
        <v>946</v>
      </c>
      <c r="C1238" s="129">
        <v>245.96</v>
      </c>
      <c r="D1238" s="131">
        <v>996.84</v>
      </c>
      <c r="E1238" s="130">
        <v>397</v>
      </c>
      <c r="F1238" s="130">
        <v>121.61333647845998</v>
      </c>
      <c r="G1238">
        <v>603</v>
      </c>
      <c r="H1238">
        <v>11</v>
      </c>
      <c r="I1238" s="128">
        <v>38.358778625954194</v>
      </c>
      <c r="J1238">
        <v>655</v>
      </c>
    </row>
    <row r="1239" spans="1:10" x14ac:dyDescent="0.2">
      <c r="A1239" s="132">
        <v>41483.625517824075</v>
      </c>
      <c r="B1239" s="129">
        <v>959</v>
      </c>
      <c r="C1239" s="129">
        <v>249.34</v>
      </c>
      <c r="D1239" s="131">
        <v>997.26</v>
      </c>
      <c r="E1239" s="130">
        <v>396</v>
      </c>
      <c r="F1239" s="130">
        <v>121.45754165478434</v>
      </c>
      <c r="G1239">
        <v>0</v>
      </c>
      <c r="H1239" t="s">
        <v>76</v>
      </c>
      <c r="I1239" s="128" t="s">
        <v>76</v>
      </c>
      <c r="J1239">
        <v>0</v>
      </c>
    </row>
    <row r="1240" spans="1:10" x14ac:dyDescent="0.2">
      <c r="A1240" s="132">
        <v>41484.413640162034</v>
      </c>
      <c r="B1240" s="129">
        <v>957</v>
      </c>
      <c r="C1240" s="129">
        <v>248.82000000000002</v>
      </c>
      <c r="D1240" s="131">
        <v>997.68</v>
      </c>
      <c r="E1240" s="130">
        <v>396</v>
      </c>
      <c r="F1240" s="130">
        <v>122.12227002687268</v>
      </c>
      <c r="G1240">
        <v>0</v>
      </c>
      <c r="H1240" t="s">
        <v>76</v>
      </c>
      <c r="I1240" s="128" t="s">
        <v>76</v>
      </c>
      <c r="J1240">
        <v>0</v>
      </c>
    </row>
    <row r="1241" spans="1:10" x14ac:dyDescent="0.2">
      <c r="A1241" s="132">
        <v>41485.413640162034</v>
      </c>
      <c r="B1241" s="129">
        <v>947</v>
      </c>
      <c r="C1241" s="129">
        <v>246.22</v>
      </c>
      <c r="D1241" s="131">
        <v>998.1</v>
      </c>
      <c r="E1241" s="130">
        <v>397</v>
      </c>
      <c r="F1241" s="130">
        <v>121.22288771873508</v>
      </c>
      <c r="G1241">
        <v>0</v>
      </c>
      <c r="H1241" t="s">
        <v>76</v>
      </c>
      <c r="I1241" s="128" t="s">
        <v>76</v>
      </c>
      <c r="J1241">
        <v>0</v>
      </c>
    </row>
    <row r="1242" spans="1:10" x14ac:dyDescent="0.2">
      <c r="A1242" s="132">
        <v>41486.413640162034</v>
      </c>
      <c r="B1242" s="129">
        <v>907</v>
      </c>
      <c r="C1242" s="129">
        <v>235.82000000000002</v>
      </c>
      <c r="D1242" s="131">
        <v>997.39</v>
      </c>
      <c r="E1242" s="130">
        <v>397</v>
      </c>
      <c r="F1242" s="130">
        <v>121.45614088205366</v>
      </c>
      <c r="G1242">
        <v>603</v>
      </c>
      <c r="H1242">
        <v>11</v>
      </c>
      <c r="I1242" s="128">
        <v>38.300304878048784</v>
      </c>
      <c r="J1242">
        <v>656</v>
      </c>
    </row>
    <row r="1243" spans="1:10" x14ac:dyDescent="0.2">
      <c r="A1243" s="132">
        <v>41487.413640162034</v>
      </c>
      <c r="B1243" s="129">
        <v>859</v>
      </c>
      <c r="C1243" s="129">
        <v>223.34</v>
      </c>
      <c r="D1243" s="131">
        <v>997.77</v>
      </c>
      <c r="E1243" s="130">
        <v>397</v>
      </c>
      <c r="F1243" s="130">
        <v>120.99607317496384</v>
      </c>
      <c r="G1243">
        <v>0</v>
      </c>
      <c r="H1243" t="s">
        <v>76</v>
      </c>
      <c r="I1243" s="128" t="s">
        <v>76</v>
      </c>
      <c r="J1243">
        <v>0</v>
      </c>
    </row>
    <row r="1244" spans="1:10" x14ac:dyDescent="0.2">
      <c r="A1244" s="132">
        <v>41488.475665972219</v>
      </c>
      <c r="B1244" s="129">
        <v>972</v>
      </c>
      <c r="C1244" s="129">
        <v>252.72</v>
      </c>
      <c r="D1244" s="131">
        <v>997.08</v>
      </c>
      <c r="E1244" s="130">
        <v>397</v>
      </c>
      <c r="F1244" s="130">
        <v>121.07244556457408</v>
      </c>
      <c r="G1244">
        <v>603</v>
      </c>
      <c r="H1244">
        <v>11</v>
      </c>
      <c r="I1244" s="128">
        <v>38.300304878048784</v>
      </c>
      <c r="J1244">
        <v>656</v>
      </c>
    </row>
    <row r="1245" spans="1:10" x14ac:dyDescent="0.2">
      <c r="A1245" s="132">
        <v>41489.475665972219</v>
      </c>
      <c r="B1245" s="129">
        <v>959</v>
      </c>
      <c r="C1245" s="129">
        <v>249.34</v>
      </c>
      <c r="D1245" s="131">
        <v>996.39</v>
      </c>
      <c r="E1245" s="130">
        <v>396</v>
      </c>
      <c r="F1245" s="130">
        <v>120.16494284726707</v>
      </c>
      <c r="G1245">
        <v>603</v>
      </c>
      <c r="H1245">
        <v>11</v>
      </c>
      <c r="I1245" s="128">
        <v>38.183890577507597</v>
      </c>
      <c r="J1245">
        <v>658</v>
      </c>
    </row>
    <row r="1246" spans="1:10" x14ac:dyDescent="0.2">
      <c r="A1246" s="132">
        <v>41490.475665972219</v>
      </c>
      <c r="B1246" s="129">
        <v>864</v>
      </c>
      <c r="C1246" s="129">
        <v>224.64000000000001</v>
      </c>
      <c r="D1246" s="131">
        <v>996.77</v>
      </c>
      <c r="E1246" s="130">
        <v>396</v>
      </c>
      <c r="F1246" s="130">
        <v>120.87250316233599</v>
      </c>
      <c r="G1246">
        <v>0</v>
      </c>
      <c r="H1246" t="s">
        <v>76</v>
      </c>
      <c r="I1246" s="128" t="s">
        <v>76</v>
      </c>
      <c r="J1246">
        <v>0</v>
      </c>
    </row>
    <row r="1247" spans="1:10" x14ac:dyDescent="0.2">
      <c r="A1247" s="132">
        <v>41491.475665972219</v>
      </c>
      <c r="B1247" s="129">
        <v>817</v>
      </c>
      <c r="C1247" s="129">
        <v>212.42000000000002</v>
      </c>
      <c r="D1247" s="131">
        <v>997.13</v>
      </c>
      <c r="E1247" s="130">
        <v>396</v>
      </c>
      <c r="F1247" s="130">
        <v>120.48909088940133</v>
      </c>
      <c r="G1247">
        <v>0</v>
      </c>
      <c r="H1247" t="s">
        <v>76</v>
      </c>
      <c r="I1247" s="128" t="s">
        <v>76</v>
      </c>
      <c r="J1247">
        <v>0</v>
      </c>
    </row>
    <row r="1248" spans="1:10" x14ac:dyDescent="0.2">
      <c r="A1248" s="132">
        <v>41492.475665972219</v>
      </c>
      <c r="B1248" s="129">
        <v>960</v>
      </c>
      <c r="C1248" s="129">
        <v>249.60000000000002</v>
      </c>
      <c r="D1248" s="131">
        <v>997.56</v>
      </c>
      <c r="E1248" s="130">
        <v>396</v>
      </c>
      <c r="F1248" s="130">
        <v>120.1132910382828</v>
      </c>
      <c r="G1248">
        <v>0</v>
      </c>
      <c r="H1248" t="s">
        <v>76</v>
      </c>
      <c r="I1248" s="128" t="s">
        <v>76</v>
      </c>
      <c r="J1248">
        <v>0</v>
      </c>
    </row>
    <row r="1249" spans="1:10" x14ac:dyDescent="0.2">
      <c r="A1249" s="132">
        <v>41493.336925115742</v>
      </c>
      <c r="B1249" s="129">
        <v>852</v>
      </c>
      <c r="C1249" s="129">
        <v>221.52</v>
      </c>
      <c r="D1249" s="131">
        <v>997.93</v>
      </c>
      <c r="E1249" s="130">
        <v>396</v>
      </c>
      <c r="F1249" s="130">
        <v>119.52070840914598</v>
      </c>
      <c r="G1249">
        <v>0</v>
      </c>
      <c r="H1249" t="s">
        <v>76</v>
      </c>
      <c r="I1249" s="128" t="s">
        <v>76</v>
      </c>
      <c r="J1249">
        <v>0</v>
      </c>
    </row>
    <row r="1250" spans="1:10" x14ac:dyDescent="0.2">
      <c r="A1250" s="132">
        <v>41494.336925115742</v>
      </c>
      <c r="B1250" s="129">
        <v>826</v>
      </c>
      <c r="C1250" s="129">
        <v>214.76000000000002</v>
      </c>
      <c r="D1250" s="131">
        <v>997.18</v>
      </c>
      <c r="E1250" s="130">
        <v>397</v>
      </c>
      <c r="F1250" s="130">
        <v>119.84619992035221</v>
      </c>
      <c r="G1250">
        <v>603</v>
      </c>
      <c r="H1250">
        <v>11</v>
      </c>
      <c r="I1250" s="128">
        <v>38.242009132420087</v>
      </c>
      <c r="J1250">
        <v>657</v>
      </c>
    </row>
    <row r="1251" spans="1:10" x14ac:dyDescent="0.2">
      <c r="A1251" s="132">
        <v>41495.336925115742</v>
      </c>
      <c r="B1251" s="129">
        <v>883</v>
      </c>
      <c r="C1251" s="129">
        <v>229.58</v>
      </c>
      <c r="D1251" s="131">
        <v>997.57</v>
      </c>
      <c r="E1251" s="130">
        <v>396</v>
      </c>
      <c r="F1251" s="130">
        <v>119.52966890094132</v>
      </c>
      <c r="G1251">
        <v>0</v>
      </c>
      <c r="H1251" t="s">
        <v>76</v>
      </c>
      <c r="I1251" s="128" t="s">
        <v>76</v>
      </c>
      <c r="J1251">
        <v>0</v>
      </c>
    </row>
    <row r="1252" spans="1:10" x14ac:dyDescent="0.2">
      <c r="A1252" s="132">
        <v>41496.336925115742</v>
      </c>
      <c r="B1252" s="129">
        <v>915</v>
      </c>
      <c r="C1252" s="129">
        <v>237.9</v>
      </c>
      <c r="D1252" s="131">
        <v>997.98</v>
      </c>
      <c r="E1252" s="130">
        <v>397</v>
      </c>
      <c r="F1252" s="130">
        <v>119.39381296436727</v>
      </c>
      <c r="G1252">
        <v>0</v>
      </c>
      <c r="H1252" t="s">
        <v>76</v>
      </c>
      <c r="I1252" s="128" t="s">
        <v>76</v>
      </c>
      <c r="J1252">
        <v>0</v>
      </c>
    </row>
    <row r="1253" spans="1:10" x14ac:dyDescent="0.2">
      <c r="A1253" s="132">
        <v>41497.336925115742</v>
      </c>
      <c r="B1253" s="129">
        <v>855</v>
      </c>
      <c r="C1253" s="129">
        <v>222.3</v>
      </c>
      <c r="D1253" s="131">
        <v>998.35</v>
      </c>
      <c r="E1253" s="130">
        <v>397</v>
      </c>
      <c r="F1253" s="130">
        <v>118.65345815047112</v>
      </c>
      <c r="G1253">
        <v>0</v>
      </c>
      <c r="H1253" t="s">
        <v>76</v>
      </c>
      <c r="I1253" s="128" t="s">
        <v>76</v>
      </c>
      <c r="J1253">
        <v>0</v>
      </c>
    </row>
    <row r="1254" spans="1:10" x14ac:dyDescent="0.2">
      <c r="A1254" s="132">
        <v>41498.336925115742</v>
      </c>
      <c r="B1254" s="129">
        <v>861</v>
      </c>
      <c r="C1254" s="129">
        <v>223.86</v>
      </c>
      <c r="D1254" s="131">
        <v>997.62</v>
      </c>
      <c r="E1254" s="130">
        <v>398</v>
      </c>
      <c r="F1254" s="130">
        <v>119.05509037066878</v>
      </c>
      <c r="G1254">
        <v>603</v>
      </c>
      <c r="H1254">
        <v>11</v>
      </c>
      <c r="I1254" s="128">
        <v>38.300304878048784</v>
      </c>
      <c r="J1254">
        <v>656</v>
      </c>
    </row>
    <row r="1255" spans="1:10" x14ac:dyDescent="0.2">
      <c r="A1255" s="132">
        <v>41499.349143749998</v>
      </c>
      <c r="B1255" s="129">
        <v>832</v>
      </c>
      <c r="C1255" s="129">
        <v>216.32</v>
      </c>
      <c r="D1255" s="131">
        <v>996.87</v>
      </c>
      <c r="E1255" s="130">
        <v>397</v>
      </c>
      <c r="F1255" s="130">
        <v>120.62392076448339</v>
      </c>
      <c r="G1255">
        <v>603</v>
      </c>
      <c r="H1255">
        <v>11</v>
      </c>
      <c r="I1255" s="128">
        <v>38.300304878048784</v>
      </c>
      <c r="J1255">
        <v>656</v>
      </c>
    </row>
    <row r="1256" spans="1:10" x14ac:dyDescent="0.2">
      <c r="A1256" s="132">
        <v>41500.349143749998</v>
      </c>
      <c r="B1256" s="129">
        <v>816</v>
      </c>
      <c r="C1256" s="129">
        <v>212.16</v>
      </c>
      <c r="D1256" s="131">
        <v>997.23</v>
      </c>
      <c r="E1256" s="130">
        <v>396</v>
      </c>
      <c r="F1256" s="130">
        <v>121.16350878116612</v>
      </c>
      <c r="G1256">
        <v>0</v>
      </c>
      <c r="H1256" t="s">
        <v>76</v>
      </c>
      <c r="I1256" s="128" t="s">
        <v>76</v>
      </c>
      <c r="J1256">
        <v>0</v>
      </c>
    </row>
    <row r="1257" spans="1:10" x14ac:dyDescent="0.2">
      <c r="A1257" s="132">
        <v>41501.349143749998</v>
      </c>
      <c r="B1257" s="129">
        <v>759</v>
      </c>
      <c r="C1257" s="129">
        <v>197.34</v>
      </c>
      <c r="D1257" s="131">
        <v>996.45</v>
      </c>
      <c r="E1257" s="130">
        <v>396</v>
      </c>
      <c r="F1257" s="130">
        <v>121.11369701123044</v>
      </c>
      <c r="G1257">
        <v>0</v>
      </c>
      <c r="H1257">
        <v>0</v>
      </c>
      <c r="I1257" s="128">
        <v>0</v>
      </c>
      <c r="J1257">
        <v>658</v>
      </c>
    </row>
    <row r="1258" spans="1:10" x14ac:dyDescent="0.2">
      <c r="A1258" s="132">
        <v>41502.349143749998</v>
      </c>
      <c r="B1258" s="129">
        <v>760</v>
      </c>
      <c r="C1258" s="129">
        <v>197.6</v>
      </c>
      <c r="D1258" s="131">
        <v>996.78</v>
      </c>
      <c r="E1258" s="130">
        <v>395</v>
      </c>
      <c r="F1258" s="130">
        <v>121.57515180663995</v>
      </c>
      <c r="G1258">
        <v>0</v>
      </c>
      <c r="H1258" t="s">
        <v>76</v>
      </c>
      <c r="I1258" s="128" t="s">
        <v>76</v>
      </c>
      <c r="J1258">
        <v>0</v>
      </c>
    </row>
    <row r="1259" spans="1:10" x14ac:dyDescent="0.2">
      <c r="A1259" s="132">
        <v>41503.349143749998</v>
      </c>
      <c r="B1259" s="129">
        <v>898</v>
      </c>
      <c r="C1259" s="129">
        <v>233.48000000000002</v>
      </c>
      <c r="D1259" s="131">
        <v>997.18</v>
      </c>
      <c r="E1259" s="130">
        <v>396</v>
      </c>
      <c r="F1259" s="130">
        <v>120.85267887390467</v>
      </c>
      <c r="G1259">
        <v>0</v>
      </c>
      <c r="H1259" t="s">
        <v>76</v>
      </c>
      <c r="I1259" s="128" t="s">
        <v>76</v>
      </c>
      <c r="J1259">
        <v>0</v>
      </c>
    </row>
    <row r="1260" spans="1:10" x14ac:dyDescent="0.2">
      <c r="A1260" s="132">
        <v>41504.349143749998</v>
      </c>
      <c r="B1260" s="129">
        <v>815</v>
      </c>
      <c r="C1260" s="129">
        <v>211.9</v>
      </c>
      <c r="D1260" s="131">
        <v>997.54</v>
      </c>
      <c r="E1260" s="130">
        <v>396</v>
      </c>
      <c r="F1260" s="130">
        <v>120.4100516891225</v>
      </c>
      <c r="G1260">
        <v>0</v>
      </c>
      <c r="H1260" t="s">
        <v>76</v>
      </c>
      <c r="I1260" s="128" t="s">
        <v>76</v>
      </c>
      <c r="J1260">
        <v>0</v>
      </c>
    </row>
    <row r="1261" spans="1:10" x14ac:dyDescent="0.2">
      <c r="A1261" s="132">
        <v>41505.349143749998</v>
      </c>
      <c r="B1261" s="129">
        <v>1001</v>
      </c>
      <c r="C1261" s="129">
        <v>260.26</v>
      </c>
      <c r="D1261" s="131">
        <v>996.87</v>
      </c>
      <c r="E1261" s="130">
        <v>397</v>
      </c>
      <c r="F1261" s="130">
        <v>119.96061854628584</v>
      </c>
      <c r="G1261">
        <v>603</v>
      </c>
      <c r="H1261">
        <v>11</v>
      </c>
      <c r="I1261" s="128">
        <v>38.242009132420087</v>
      </c>
      <c r="J1261">
        <v>657</v>
      </c>
    </row>
    <row r="1262" spans="1:10" x14ac:dyDescent="0.2">
      <c r="A1262" s="132">
        <v>41506.605718634259</v>
      </c>
      <c r="B1262" s="129">
        <v>758</v>
      </c>
      <c r="C1262" s="129">
        <v>197.08</v>
      </c>
      <c r="D1262" s="131">
        <v>996.08</v>
      </c>
      <c r="E1262" s="130">
        <v>396</v>
      </c>
      <c r="F1262" s="130">
        <v>120.74315344510501</v>
      </c>
      <c r="G1262">
        <v>603</v>
      </c>
      <c r="H1262">
        <v>11</v>
      </c>
      <c r="I1262" s="128">
        <v>38.183890577507597</v>
      </c>
      <c r="J1262">
        <v>658</v>
      </c>
    </row>
    <row r="1263" spans="1:10" x14ac:dyDescent="0.2">
      <c r="A1263" s="132">
        <v>41507.605718634259</v>
      </c>
      <c r="B1263" s="129">
        <v>802</v>
      </c>
      <c r="C1263" s="129">
        <v>208.52</v>
      </c>
      <c r="D1263" s="131">
        <v>995.31</v>
      </c>
      <c r="E1263" s="130">
        <v>396</v>
      </c>
      <c r="F1263" s="130">
        <v>119.45942640964836</v>
      </c>
      <c r="G1263">
        <v>603</v>
      </c>
      <c r="H1263">
        <v>11</v>
      </c>
      <c r="I1263" s="128">
        <v>38.125948406676784</v>
      </c>
      <c r="J1263">
        <v>659</v>
      </c>
    </row>
    <row r="1264" spans="1:10" x14ac:dyDescent="0.2">
      <c r="A1264" s="132">
        <v>41508.605718634259</v>
      </c>
      <c r="B1264" s="129">
        <v>781</v>
      </c>
      <c r="C1264" s="129">
        <v>203.06</v>
      </c>
      <c r="D1264" s="131">
        <v>994.53</v>
      </c>
      <c r="E1264" s="130">
        <v>394</v>
      </c>
      <c r="F1264" s="130">
        <v>119.67125961895158</v>
      </c>
      <c r="G1264">
        <v>603</v>
      </c>
      <c r="H1264">
        <v>11</v>
      </c>
      <c r="I1264" s="128">
        <v>37.953172205438065</v>
      </c>
      <c r="J1264">
        <v>662</v>
      </c>
    </row>
    <row r="1265" spans="1:10" x14ac:dyDescent="0.2">
      <c r="A1265" s="132">
        <v>41509.605718634259</v>
      </c>
      <c r="B1265" s="129">
        <v>758</v>
      </c>
      <c r="C1265" s="129">
        <v>197.08</v>
      </c>
      <c r="D1265" s="131">
        <v>994.87</v>
      </c>
      <c r="E1265" s="130">
        <v>394</v>
      </c>
      <c r="F1265" s="130">
        <v>120.0030822678761</v>
      </c>
      <c r="G1265">
        <v>0</v>
      </c>
      <c r="H1265" t="s">
        <v>76</v>
      </c>
      <c r="I1265" s="128" t="s">
        <v>76</v>
      </c>
      <c r="J1265">
        <v>0</v>
      </c>
    </row>
    <row r="1266" spans="1:10" x14ac:dyDescent="0.2">
      <c r="A1266" s="132">
        <v>41510.605718634259</v>
      </c>
      <c r="B1266" s="129">
        <v>771</v>
      </c>
      <c r="C1266" s="129">
        <v>200.46</v>
      </c>
      <c r="D1266" s="131">
        <v>995.21</v>
      </c>
      <c r="E1266" s="130">
        <v>394</v>
      </c>
      <c r="F1266" s="130">
        <v>119.50641429373485</v>
      </c>
      <c r="G1266">
        <v>0</v>
      </c>
      <c r="H1266" t="s">
        <v>76</v>
      </c>
      <c r="I1266" s="128" t="s">
        <v>76</v>
      </c>
      <c r="J1266">
        <v>0</v>
      </c>
    </row>
    <row r="1267" spans="1:10" x14ac:dyDescent="0.2">
      <c r="A1267" s="132">
        <v>41511.605718634259</v>
      </c>
      <c r="B1267" s="129">
        <v>720</v>
      </c>
      <c r="C1267" s="129">
        <v>187.20000000000002</v>
      </c>
      <c r="D1267" s="131">
        <v>995.53</v>
      </c>
      <c r="E1267" s="130">
        <v>394</v>
      </c>
      <c r="F1267" s="130">
        <v>119.52381590692318</v>
      </c>
      <c r="G1267">
        <v>0</v>
      </c>
      <c r="H1267" t="s">
        <v>76</v>
      </c>
      <c r="I1267" s="128" t="s">
        <v>76</v>
      </c>
      <c r="J1267">
        <v>0</v>
      </c>
    </row>
    <row r="1268" spans="1:10" x14ac:dyDescent="0.2">
      <c r="A1268" s="132">
        <v>41512.46451863426</v>
      </c>
      <c r="B1268" s="129">
        <v>754</v>
      </c>
      <c r="C1268" s="129">
        <v>196.04000000000002</v>
      </c>
      <c r="D1268" s="131">
        <v>995.86</v>
      </c>
      <c r="E1268" s="130">
        <v>395</v>
      </c>
      <c r="F1268" s="130">
        <v>118.65277648674072</v>
      </c>
      <c r="G1268">
        <v>0</v>
      </c>
      <c r="H1268" t="s">
        <v>76</v>
      </c>
      <c r="I1268" s="128" t="s">
        <v>76</v>
      </c>
      <c r="J1268">
        <v>0</v>
      </c>
    </row>
    <row r="1269" spans="1:10" x14ac:dyDescent="0.2">
      <c r="A1269" s="132">
        <v>41513.46451863426</v>
      </c>
      <c r="B1269" s="129">
        <v>769</v>
      </c>
      <c r="C1269" s="129">
        <v>199.94</v>
      </c>
      <c r="D1269" s="131">
        <v>996.2</v>
      </c>
      <c r="E1269" s="130">
        <v>394</v>
      </c>
      <c r="F1269" s="130">
        <v>117.99999999999994</v>
      </c>
      <c r="G1269">
        <v>0</v>
      </c>
      <c r="H1269" t="s">
        <v>76</v>
      </c>
      <c r="I1269" s="128" t="s">
        <v>76</v>
      </c>
      <c r="J1269">
        <v>0</v>
      </c>
    </row>
    <row r="1270" spans="1:10" x14ac:dyDescent="0.2">
      <c r="A1270" s="132">
        <v>41514.46451863426</v>
      </c>
      <c r="B1270" s="129">
        <v>771</v>
      </c>
      <c r="C1270" s="129">
        <v>200.46</v>
      </c>
      <c r="D1270" s="131">
        <v>995.41</v>
      </c>
      <c r="E1270" s="130">
        <v>395</v>
      </c>
      <c r="F1270" s="130">
        <v>117.54556071931501</v>
      </c>
      <c r="G1270">
        <v>603</v>
      </c>
      <c r="H1270">
        <v>11</v>
      </c>
      <c r="I1270" s="128">
        <v>37.953172205438065</v>
      </c>
      <c r="J1270">
        <v>662</v>
      </c>
    </row>
    <row r="1271" spans="1:10" x14ac:dyDescent="0.2">
      <c r="A1271" s="132">
        <v>41515.46451863426</v>
      </c>
      <c r="B1271" s="129">
        <v>1068</v>
      </c>
      <c r="C1271" s="129">
        <v>277.68</v>
      </c>
      <c r="D1271" s="131">
        <v>995</v>
      </c>
      <c r="E1271" s="130">
        <v>395</v>
      </c>
      <c r="F1271" s="130">
        <v>116.65152933907029</v>
      </c>
      <c r="G1271">
        <v>603</v>
      </c>
      <c r="H1271">
        <v>11</v>
      </c>
      <c r="I1271" s="128">
        <v>37.895927601809952</v>
      </c>
      <c r="J1271">
        <v>663</v>
      </c>
    </row>
    <row r="1272" spans="1:10" x14ac:dyDescent="0.2">
      <c r="A1272" s="132">
        <v>41516.46451863426</v>
      </c>
      <c r="B1272" s="129">
        <v>850</v>
      </c>
      <c r="C1272" s="129">
        <v>221</v>
      </c>
      <c r="D1272" s="131">
        <v>994</v>
      </c>
      <c r="E1272" s="130">
        <v>394</v>
      </c>
      <c r="F1272" s="130">
        <v>115.85333417363427</v>
      </c>
      <c r="G1272">
        <v>603</v>
      </c>
      <c r="H1272">
        <v>11</v>
      </c>
      <c r="I1272" s="128">
        <v>37.781954887218042</v>
      </c>
      <c r="J1272">
        <v>665</v>
      </c>
    </row>
    <row r="1273" spans="1:10" x14ac:dyDescent="0.2">
      <c r="A1273" s="132">
        <v>41517.46451863426</v>
      </c>
      <c r="B1273" s="129">
        <v>727</v>
      </c>
      <c r="C1273" s="129">
        <v>189.02</v>
      </c>
      <c r="D1273" s="131">
        <v>993.17</v>
      </c>
      <c r="E1273" s="130">
        <v>393</v>
      </c>
      <c r="F1273" s="130">
        <v>114.69066190516139</v>
      </c>
      <c r="G1273">
        <v>603</v>
      </c>
      <c r="H1273">
        <v>11</v>
      </c>
      <c r="I1273" s="128">
        <v>37.5</v>
      </c>
      <c r="J1273">
        <v>670</v>
      </c>
    </row>
    <row r="1274" spans="1:10" x14ac:dyDescent="0.2">
      <c r="A1274" s="132">
        <v>41518.545619791665</v>
      </c>
      <c r="B1274" s="129">
        <v>890</v>
      </c>
      <c r="C1274" s="129">
        <v>231.4</v>
      </c>
      <c r="D1274" s="131">
        <v>992.41</v>
      </c>
      <c r="E1274" s="130">
        <v>392</v>
      </c>
      <c r="F1274" s="130">
        <v>114.09747055454784</v>
      </c>
      <c r="G1274">
        <v>603</v>
      </c>
      <c r="H1274">
        <v>11</v>
      </c>
      <c r="I1274" s="128">
        <v>37.332838038632985</v>
      </c>
      <c r="J1274">
        <v>673</v>
      </c>
    </row>
    <row r="1275" spans="1:10" x14ac:dyDescent="0.2">
      <c r="A1275" s="132">
        <v>41519.545619791665</v>
      </c>
      <c r="B1275" s="129">
        <v>747</v>
      </c>
      <c r="C1275" s="129">
        <v>194.22</v>
      </c>
      <c r="D1275" s="131">
        <v>991.58</v>
      </c>
      <c r="E1275" s="130">
        <v>391</v>
      </c>
      <c r="F1275" s="130">
        <v>113.07136987480368</v>
      </c>
      <c r="G1275">
        <v>603</v>
      </c>
      <c r="H1275">
        <v>11</v>
      </c>
      <c r="I1275" s="128">
        <v>37.222222222222221</v>
      </c>
      <c r="J1275">
        <v>675</v>
      </c>
    </row>
    <row r="1276" spans="1:10" x14ac:dyDescent="0.2">
      <c r="A1276" s="132">
        <v>41520.545619791665</v>
      </c>
      <c r="B1276" s="129">
        <v>753</v>
      </c>
      <c r="C1276" s="129">
        <v>195.78</v>
      </c>
      <c r="D1276" s="131">
        <v>990.75</v>
      </c>
      <c r="E1276" s="130">
        <v>391</v>
      </c>
      <c r="F1276" s="130">
        <v>112.90020634214784</v>
      </c>
      <c r="G1276">
        <v>603</v>
      </c>
      <c r="H1276">
        <v>11</v>
      </c>
      <c r="I1276" s="128">
        <v>37.222222222222221</v>
      </c>
      <c r="J1276">
        <v>675</v>
      </c>
    </row>
    <row r="1277" spans="1:10" x14ac:dyDescent="0.2">
      <c r="A1277" s="132">
        <v>41521.545619791665</v>
      </c>
      <c r="B1277" s="129">
        <v>745</v>
      </c>
      <c r="C1277" s="129">
        <v>193.70000000000002</v>
      </c>
      <c r="D1277" s="131">
        <v>989.95</v>
      </c>
      <c r="E1277" s="130">
        <v>390</v>
      </c>
      <c r="F1277" s="130">
        <v>112.60460715436858</v>
      </c>
      <c r="G1277">
        <v>603</v>
      </c>
      <c r="H1277">
        <v>11</v>
      </c>
      <c r="I1277" s="128">
        <v>37.112259970457906</v>
      </c>
      <c r="J1277">
        <v>677</v>
      </c>
    </row>
    <row r="1278" spans="1:10" x14ac:dyDescent="0.2">
      <c r="A1278" s="132">
        <v>41522.545619791665</v>
      </c>
      <c r="B1278" s="129">
        <v>896</v>
      </c>
      <c r="C1278" s="129">
        <v>232.96</v>
      </c>
      <c r="D1278" s="131">
        <v>989.13</v>
      </c>
      <c r="E1278" s="130">
        <v>389</v>
      </c>
      <c r="F1278" s="130">
        <v>112.25878585114583</v>
      </c>
      <c r="G1278">
        <v>603</v>
      </c>
      <c r="H1278">
        <v>11</v>
      </c>
      <c r="I1278" s="128">
        <v>36.948529411764703</v>
      </c>
      <c r="J1278">
        <v>680</v>
      </c>
    </row>
    <row r="1279" spans="1:10" x14ac:dyDescent="0.2">
      <c r="A1279" s="132">
        <v>41523.545619791665</v>
      </c>
      <c r="B1279" s="129">
        <v>1781</v>
      </c>
      <c r="C1279" s="129">
        <v>463.06</v>
      </c>
      <c r="D1279" s="131">
        <v>988.75</v>
      </c>
      <c r="E1279" s="130">
        <v>389</v>
      </c>
      <c r="F1279" s="130">
        <v>111.38312447755993</v>
      </c>
      <c r="G1279">
        <v>603</v>
      </c>
      <c r="H1279">
        <v>11</v>
      </c>
      <c r="I1279" s="128">
        <v>36.894273127753301</v>
      </c>
      <c r="J1279">
        <v>681</v>
      </c>
    </row>
    <row r="1280" spans="1:10" x14ac:dyDescent="0.2">
      <c r="A1280" s="132">
        <v>41524.545619791665</v>
      </c>
      <c r="B1280" s="129">
        <v>1110</v>
      </c>
      <c r="C1280" s="129">
        <v>288.60000000000002</v>
      </c>
      <c r="D1280" s="131">
        <v>988.07</v>
      </c>
      <c r="E1280" s="130">
        <v>389</v>
      </c>
      <c r="F1280" s="130">
        <v>111.11450756894493</v>
      </c>
      <c r="G1280">
        <v>603</v>
      </c>
      <c r="H1280">
        <v>11</v>
      </c>
      <c r="I1280" s="128">
        <v>36.894273127753301</v>
      </c>
      <c r="J1280">
        <v>681</v>
      </c>
    </row>
    <row r="1281" spans="1:10" x14ac:dyDescent="0.2">
      <c r="A1281" s="132">
        <v>41525.545619791665</v>
      </c>
      <c r="B1281" s="129">
        <v>894</v>
      </c>
      <c r="C1281" s="129">
        <v>232.44</v>
      </c>
      <c r="D1281" s="131">
        <v>987.28</v>
      </c>
      <c r="E1281" s="130">
        <v>388</v>
      </c>
      <c r="F1281" s="130">
        <v>111.0372821822516</v>
      </c>
      <c r="G1281">
        <v>603</v>
      </c>
      <c r="H1281">
        <v>11</v>
      </c>
      <c r="I1281" s="128">
        <v>36.786237188872619</v>
      </c>
      <c r="J1281">
        <v>683</v>
      </c>
    </row>
    <row r="1282" spans="1:10" x14ac:dyDescent="0.2">
      <c r="A1282" s="132">
        <v>41526.545619791665</v>
      </c>
      <c r="B1282" s="129">
        <v>829</v>
      </c>
      <c r="C1282" s="129">
        <v>215.54000000000002</v>
      </c>
      <c r="D1282" s="131">
        <v>986.45</v>
      </c>
      <c r="E1282" s="130">
        <v>387</v>
      </c>
      <c r="F1282" s="130">
        <v>111.29518897163501</v>
      </c>
      <c r="G1282">
        <v>603</v>
      </c>
      <c r="H1282">
        <v>11</v>
      </c>
      <c r="I1282" s="128">
        <v>36.678832116788321</v>
      </c>
      <c r="J1282">
        <v>685</v>
      </c>
    </row>
    <row r="1283" spans="1:10" x14ac:dyDescent="0.2">
      <c r="A1283" s="132">
        <v>41527.545619791665</v>
      </c>
      <c r="B1283" s="129">
        <v>804</v>
      </c>
      <c r="C1283" s="129">
        <v>209.04000000000002</v>
      </c>
      <c r="D1283" s="131">
        <v>985.51</v>
      </c>
      <c r="E1283" s="130">
        <v>386</v>
      </c>
      <c r="F1283" s="130">
        <v>111.63634547507365</v>
      </c>
      <c r="G1283">
        <v>603</v>
      </c>
      <c r="H1283">
        <v>11</v>
      </c>
      <c r="I1283" s="128">
        <v>36.678832116788321</v>
      </c>
      <c r="J1283">
        <v>685</v>
      </c>
    </row>
    <row r="1284" spans="1:10" x14ac:dyDescent="0.2">
      <c r="A1284" s="132">
        <v>41528.407729050923</v>
      </c>
      <c r="B1284" s="129">
        <v>776</v>
      </c>
      <c r="C1284" s="129">
        <v>201.76000000000002</v>
      </c>
      <c r="D1284" s="131">
        <v>984.76</v>
      </c>
      <c r="E1284" s="130">
        <v>386</v>
      </c>
      <c r="F1284" s="130">
        <v>111.01376589786435</v>
      </c>
      <c r="G1284">
        <v>603</v>
      </c>
      <c r="H1284">
        <v>11</v>
      </c>
      <c r="I1284" s="128">
        <v>36.625364431486879</v>
      </c>
      <c r="J1284">
        <v>686</v>
      </c>
    </row>
    <row r="1285" spans="1:10" x14ac:dyDescent="0.2">
      <c r="A1285" s="132">
        <v>41529.407729050923</v>
      </c>
      <c r="B1285" s="129">
        <v>724</v>
      </c>
      <c r="C1285" s="129">
        <v>188.24</v>
      </c>
      <c r="D1285" s="131">
        <v>983.88</v>
      </c>
      <c r="E1285" s="130">
        <v>385</v>
      </c>
      <c r="F1285" s="130">
        <v>111.20000000000005</v>
      </c>
      <c r="G1285">
        <v>603</v>
      </c>
      <c r="H1285">
        <v>11</v>
      </c>
      <c r="I1285" s="128">
        <v>36.518895348837212</v>
      </c>
      <c r="J1285">
        <v>688</v>
      </c>
    </row>
    <row r="1286" spans="1:10" x14ac:dyDescent="0.2">
      <c r="A1286" s="132">
        <v>41530.407731481479</v>
      </c>
      <c r="B1286" s="129">
        <v>736</v>
      </c>
      <c r="C1286" s="129">
        <v>191.36</v>
      </c>
      <c r="D1286" s="131">
        <v>982.99</v>
      </c>
      <c r="E1286" s="130">
        <v>383</v>
      </c>
      <c r="F1286" s="130">
        <v>112.32999999999998</v>
      </c>
      <c r="G1286">
        <v>603</v>
      </c>
      <c r="H1286">
        <v>11</v>
      </c>
      <c r="I1286" s="128">
        <v>36.413043478260867</v>
      </c>
      <c r="J1286">
        <v>690</v>
      </c>
    </row>
    <row r="1287" spans="1:10" x14ac:dyDescent="0.2">
      <c r="A1287" s="132">
        <v>41531.407729050923</v>
      </c>
      <c r="B1287" s="129">
        <v>723</v>
      </c>
      <c r="C1287" s="129">
        <v>187.98000000000002</v>
      </c>
      <c r="D1287" s="131">
        <v>979.57</v>
      </c>
      <c r="E1287" s="130">
        <v>382</v>
      </c>
      <c r="F1287" s="130">
        <v>113.29000000000002</v>
      </c>
      <c r="G1287">
        <v>603</v>
      </c>
      <c r="H1287">
        <v>11</v>
      </c>
      <c r="I1287" s="128">
        <v>36.413043478260867</v>
      </c>
      <c r="J1287">
        <v>690</v>
      </c>
    </row>
    <row r="1288" spans="1:10" x14ac:dyDescent="0.2">
      <c r="A1288" s="132">
        <v>41532.407729050923</v>
      </c>
      <c r="B1288" s="129">
        <v>736</v>
      </c>
      <c r="C1288" s="129">
        <v>191.36</v>
      </c>
      <c r="D1288" s="131">
        <v>979.91</v>
      </c>
      <c r="E1288" s="130">
        <v>379</v>
      </c>
      <c r="F1288" s="130">
        <v>114.06999999999994</v>
      </c>
      <c r="G1288">
        <v>0</v>
      </c>
      <c r="H1288" t="s">
        <v>76</v>
      </c>
      <c r="I1288" s="128" t="s">
        <v>76</v>
      </c>
      <c r="J1288">
        <v>0</v>
      </c>
    </row>
    <row r="1289" spans="1:10" x14ac:dyDescent="0.2">
      <c r="A1289" s="132">
        <v>41533.407729050923</v>
      </c>
      <c r="B1289" s="129">
        <v>757</v>
      </c>
      <c r="C1289" s="129">
        <v>196.82</v>
      </c>
      <c r="D1289" s="131">
        <v>980.27</v>
      </c>
      <c r="E1289" s="130">
        <v>380</v>
      </c>
      <c r="F1289" s="130">
        <v>113.82</v>
      </c>
      <c r="G1289">
        <v>0</v>
      </c>
      <c r="H1289" t="s">
        <v>76</v>
      </c>
      <c r="I1289" s="128" t="s">
        <v>76</v>
      </c>
      <c r="J1289">
        <v>0</v>
      </c>
    </row>
    <row r="1290" spans="1:10" x14ac:dyDescent="0.2">
      <c r="A1290" s="132">
        <v>41534.677164351851</v>
      </c>
      <c r="B1290" s="129">
        <v>817</v>
      </c>
      <c r="C1290" s="129">
        <v>212.42000000000002</v>
      </c>
      <c r="D1290" s="131">
        <v>980.65</v>
      </c>
      <c r="E1290" s="130">
        <v>380</v>
      </c>
      <c r="F1290" s="130">
        <v>115.71000000000004</v>
      </c>
      <c r="G1290">
        <v>0</v>
      </c>
      <c r="H1290" t="s">
        <v>76</v>
      </c>
      <c r="I1290" s="128" t="s">
        <v>76</v>
      </c>
      <c r="J1290">
        <v>0</v>
      </c>
    </row>
    <row r="1291" spans="1:10" x14ac:dyDescent="0.2">
      <c r="A1291" s="132">
        <v>41535.677169097224</v>
      </c>
      <c r="B1291" s="129">
        <v>818</v>
      </c>
      <c r="C1291" s="129">
        <v>212.68</v>
      </c>
      <c r="D1291" s="131">
        <v>981.03</v>
      </c>
      <c r="E1291" s="130">
        <v>380</v>
      </c>
      <c r="F1291" s="130">
        <v>114.93</v>
      </c>
      <c r="G1291">
        <v>0</v>
      </c>
      <c r="H1291" t="s">
        <v>76</v>
      </c>
      <c r="I1291" s="128" t="s">
        <v>76</v>
      </c>
      <c r="J1291">
        <v>0</v>
      </c>
    </row>
    <row r="1292" spans="1:10" x14ac:dyDescent="0.2">
      <c r="A1292" s="132">
        <v>41536.677169097224</v>
      </c>
      <c r="B1292" s="129">
        <v>764</v>
      </c>
      <c r="C1292" s="129">
        <v>198.64000000000001</v>
      </c>
      <c r="D1292" s="131">
        <v>978.91</v>
      </c>
      <c r="E1292" s="130">
        <v>381</v>
      </c>
      <c r="F1292" s="130">
        <v>113.65000000000003</v>
      </c>
      <c r="G1292">
        <v>1206</v>
      </c>
      <c r="H1292">
        <v>22</v>
      </c>
      <c r="I1292" s="128">
        <v>36.386676321506151</v>
      </c>
      <c r="J1292">
        <v>1381</v>
      </c>
    </row>
    <row r="1293" spans="1:10" x14ac:dyDescent="0.2">
      <c r="A1293" s="132">
        <v>41537.677169097224</v>
      </c>
      <c r="B1293" s="129">
        <v>738</v>
      </c>
      <c r="C1293" s="129">
        <v>191.88</v>
      </c>
      <c r="D1293" s="131">
        <v>976.75</v>
      </c>
      <c r="E1293" s="130">
        <v>378</v>
      </c>
      <c r="F1293" s="130">
        <v>114.66000000000003</v>
      </c>
      <c r="G1293">
        <v>1206</v>
      </c>
      <c r="H1293">
        <v>22</v>
      </c>
      <c r="I1293" s="128">
        <v>36.229271809661135</v>
      </c>
      <c r="J1293">
        <v>1387</v>
      </c>
    </row>
    <row r="1294" spans="1:10" x14ac:dyDescent="0.2">
      <c r="A1294" s="132">
        <v>41538.677169097224</v>
      </c>
      <c r="B1294" s="129">
        <v>773</v>
      </c>
      <c r="C1294" s="129">
        <v>200.98000000000002</v>
      </c>
      <c r="D1294" s="131">
        <v>977.11</v>
      </c>
      <c r="E1294" s="130">
        <v>376</v>
      </c>
      <c r="F1294" s="130">
        <v>113.79000000000002</v>
      </c>
      <c r="G1294">
        <v>0</v>
      </c>
      <c r="H1294" t="s">
        <v>76</v>
      </c>
      <c r="I1294" s="128" t="s">
        <v>76</v>
      </c>
      <c r="J1294">
        <v>0</v>
      </c>
    </row>
    <row r="1295" spans="1:10" x14ac:dyDescent="0.2">
      <c r="A1295" s="132">
        <v>41539.677169097224</v>
      </c>
      <c r="B1295" s="129">
        <v>1254</v>
      </c>
      <c r="C1295" s="129">
        <v>326.04000000000002</v>
      </c>
      <c r="D1295" s="131">
        <v>977.7</v>
      </c>
      <c r="E1295" s="130">
        <v>376</v>
      </c>
      <c r="F1295" s="130">
        <v>113.42000000000002</v>
      </c>
      <c r="G1295">
        <v>0</v>
      </c>
      <c r="H1295" t="s">
        <v>76</v>
      </c>
      <c r="I1295" s="128" t="s">
        <v>76</v>
      </c>
      <c r="J1295">
        <v>0</v>
      </c>
    </row>
    <row r="1296" spans="1:10" x14ac:dyDescent="0.2">
      <c r="A1296" s="132">
        <v>41540</v>
      </c>
      <c r="B1296" s="129">
        <v>1426</v>
      </c>
      <c r="C1296" s="129">
        <v>370.76</v>
      </c>
      <c r="D1296" s="131">
        <v>978.37</v>
      </c>
      <c r="E1296" s="130">
        <v>377</v>
      </c>
      <c r="F1296" s="130">
        <v>113.54999999999995</v>
      </c>
      <c r="G1296">
        <v>0</v>
      </c>
      <c r="H1296" t="s">
        <v>76</v>
      </c>
      <c r="I1296" s="128" t="s">
        <v>76</v>
      </c>
      <c r="J1296">
        <v>0</v>
      </c>
    </row>
    <row r="1297" spans="1:10" x14ac:dyDescent="0.2">
      <c r="A1297" s="132">
        <v>41541</v>
      </c>
      <c r="B1297" s="129">
        <v>1185</v>
      </c>
      <c r="C1297" s="129">
        <v>308.10000000000002</v>
      </c>
      <c r="D1297" s="131">
        <v>978.9</v>
      </c>
      <c r="E1297" s="130">
        <v>378</v>
      </c>
      <c r="F1297" s="130">
        <v>112.75999999999993</v>
      </c>
      <c r="G1297">
        <v>0</v>
      </c>
      <c r="H1297" t="s">
        <v>76</v>
      </c>
      <c r="I1297" s="128" t="s">
        <v>76</v>
      </c>
      <c r="J1297">
        <v>0</v>
      </c>
    </row>
    <row r="1298" spans="1:10" x14ac:dyDescent="0.2">
      <c r="A1298" s="132">
        <v>41542</v>
      </c>
      <c r="B1298" s="129">
        <v>1016</v>
      </c>
      <c r="C1298" s="129">
        <v>264.16000000000003</v>
      </c>
      <c r="D1298" s="131">
        <v>979.4</v>
      </c>
      <c r="E1298" s="130">
        <v>377</v>
      </c>
      <c r="F1298" s="130">
        <v>114.56</v>
      </c>
      <c r="G1298">
        <v>0</v>
      </c>
      <c r="H1298" t="s">
        <v>76</v>
      </c>
      <c r="I1298" s="128" t="s">
        <v>76</v>
      </c>
      <c r="J1298">
        <v>0</v>
      </c>
    </row>
    <row r="1299" spans="1:10" x14ac:dyDescent="0.2">
      <c r="A1299" s="132">
        <v>41543</v>
      </c>
      <c r="B1299" s="129">
        <v>887</v>
      </c>
      <c r="C1299" s="129">
        <v>230.62</v>
      </c>
      <c r="D1299" s="131">
        <v>979.82</v>
      </c>
      <c r="E1299" s="130">
        <v>379</v>
      </c>
      <c r="F1299" s="130">
        <v>112.22000000000003</v>
      </c>
      <c r="G1299">
        <v>0</v>
      </c>
      <c r="H1299" t="s">
        <v>76</v>
      </c>
      <c r="I1299" s="128" t="s">
        <v>76</v>
      </c>
      <c r="J1299">
        <v>0</v>
      </c>
    </row>
    <row r="1300" spans="1:10" x14ac:dyDescent="0.2">
      <c r="A1300" s="132">
        <v>41544</v>
      </c>
      <c r="B1300" s="129">
        <v>1049</v>
      </c>
      <c r="C1300" s="129">
        <v>272.74</v>
      </c>
      <c r="D1300" s="131">
        <v>980.31</v>
      </c>
      <c r="E1300" s="130">
        <v>379</v>
      </c>
      <c r="F1300" s="130">
        <v>112.52000000000004</v>
      </c>
      <c r="G1300">
        <v>0</v>
      </c>
      <c r="H1300" t="s">
        <v>76</v>
      </c>
      <c r="I1300" s="128" t="s">
        <v>76</v>
      </c>
      <c r="J1300">
        <v>0</v>
      </c>
    </row>
    <row r="1301" spans="1:10" x14ac:dyDescent="0.2">
      <c r="A1301" s="132">
        <v>41545</v>
      </c>
      <c r="B1301" s="129">
        <v>4303</v>
      </c>
      <c r="C1301" s="129">
        <v>1118.78</v>
      </c>
      <c r="D1301" s="131">
        <v>982.31</v>
      </c>
      <c r="E1301" s="130">
        <v>380</v>
      </c>
      <c r="F1301" s="130">
        <v>114.92999999999995</v>
      </c>
      <c r="G1301">
        <v>0</v>
      </c>
      <c r="H1301" t="s">
        <v>76</v>
      </c>
      <c r="I1301" s="128" t="s">
        <v>76</v>
      </c>
      <c r="J1301">
        <v>0</v>
      </c>
    </row>
    <row r="1302" spans="1:10" x14ac:dyDescent="0.2">
      <c r="A1302" s="132">
        <v>41546</v>
      </c>
      <c r="B1302" s="129">
        <v>8436</v>
      </c>
      <c r="C1302" s="129">
        <v>2193.36</v>
      </c>
      <c r="D1302" s="131">
        <v>983.02</v>
      </c>
      <c r="E1302" s="130">
        <v>381</v>
      </c>
      <c r="F1302" s="130">
        <v>114.32000000000005</v>
      </c>
      <c r="G1302">
        <v>1206</v>
      </c>
      <c r="H1302">
        <v>22</v>
      </c>
      <c r="I1302" s="128">
        <v>36.386676321506151</v>
      </c>
      <c r="J1302">
        <v>1381</v>
      </c>
    </row>
    <row r="1303" spans="1:10" x14ac:dyDescent="0.2">
      <c r="A1303" s="132">
        <v>41547.439316435186</v>
      </c>
      <c r="B1303" s="129">
        <v>11493</v>
      </c>
      <c r="C1303" s="129">
        <v>2988.1800000000003</v>
      </c>
      <c r="D1303" s="131">
        <v>978.71</v>
      </c>
      <c r="E1303" s="130">
        <v>381</v>
      </c>
      <c r="F1303" s="130">
        <v>116.19000000000005</v>
      </c>
      <c r="G1303">
        <v>1206</v>
      </c>
      <c r="H1303">
        <v>22</v>
      </c>
      <c r="I1303" s="128">
        <v>36.545454545454547</v>
      </c>
      <c r="J1303">
        <v>1375</v>
      </c>
    </row>
    <row r="1304" spans="1:10" x14ac:dyDescent="0.2">
      <c r="A1304" s="132">
        <v>41548.439316435186</v>
      </c>
      <c r="B1304" s="129">
        <v>8577</v>
      </c>
      <c r="C1304" s="129">
        <v>2230.02</v>
      </c>
      <c r="D1304" s="131">
        <v>990.5</v>
      </c>
      <c r="E1304" s="130">
        <v>378</v>
      </c>
      <c r="F1304" s="130">
        <v>115.40000000000003</v>
      </c>
      <c r="G1304">
        <v>0</v>
      </c>
      <c r="H1304" t="s">
        <v>76</v>
      </c>
      <c r="I1304" s="128" t="s">
        <v>76</v>
      </c>
      <c r="J1304">
        <v>0</v>
      </c>
    </row>
    <row r="1305" spans="1:10" x14ac:dyDescent="0.2">
      <c r="A1305" s="132">
        <v>41549.439316435186</v>
      </c>
      <c r="B1305" s="129">
        <v>5885</v>
      </c>
      <c r="C1305" s="129">
        <v>1530.1000000000001</v>
      </c>
      <c r="D1305" s="131">
        <v>990.81</v>
      </c>
      <c r="E1305" s="130">
        <v>388</v>
      </c>
      <c r="F1305" s="130">
        <v>114.62652094330412</v>
      </c>
      <c r="G1305">
        <v>1206</v>
      </c>
      <c r="H1305">
        <v>22</v>
      </c>
      <c r="I1305" s="128">
        <v>37.112259970457906</v>
      </c>
      <c r="J1305">
        <v>1354</v>
      </c>
    </row>
    <row r="1306" spans="1:10" x14ac:dyDescent="0.2">
      <c r="A1306" s="132">
        <v>41550.439316435186</v>
      </c>
      <c r="B1306" s="129">
        <v>4352</v>
      </c>
      <c r="C1306" s="129">
        <v>1131.52</v>
      </c>
      <c r="D1306" s="131">
        <v>990.43</v>
      </c>
      <c r="E1306" s="130">
        <v>390</v>
      </c>
      <c r="F1306" s="130">
        <v>114.2406867310749</v>
      </c>
      <c r="G1306">
        <v>1206</v>
      </c>
      <c r="H1306">
        <v>22</v>
      </c>
      <c r="I1306" s="128">
        <v>37.222222222222221</v>
      </c>
      <c r="J1306">
        <v>1350</v>
      </c>
    </row>
    <row r="1307" spans="1:10" x14ac:dyDescent="0.2">
      <c r="A1307" s="132">
        <v>41551.439316435186</v>
      </c>
      <c r="B1307" s="129">
        <v>3387</v>
      </c>
      <c r="C1307" s="129">
        <v>880.62</v>
      </c>
      <c r="D1307" s="131">
        <v>989.6</v>
      </c>
      <c r="E1307" s="130">
        <v>389</v>
      </c>
      <c r="F1307" s="130">
        <v>113.06922507425736</v>
      </c>
      <c r="G1307">
        <v>1206</v>
      </c>
      <c r="H1307">
        <v>22</v>
      </c>
      <c r="I1307" s="128">
        <v>37.030213706705972</v>
      </c>
      <c r="J1307">
        <v>1357</v>
      </c>
    </row>
    <row r="1308" spans="1:10" x14ac:dyDescent="0.2">
      <c r="A1308" s="132">
        <v>41552.439316435186</v>
      </c>
      <c r="B1308" s="129">
        <v>2908</v>
      </c>
      <c r="C1308" s="129">
        <v>756.08</v>
      </c>
      <c r="D1308" s="131">
        <v>988.55</v>
      </c>
      <c r="E1308" s="130">
        <v>389</v>
      </c>
      <c r="F1308" s="130">
        <v>111.82999999999998</v>
      </c>
      <c r="G1308">
        <v>1206</v>
      </c>
      <c r="H1308">
        <v>22</v>
      </c>
      <c r="I1308" s="128">
        <v>36.948529411764703</v>
      </c>
      <c r="J1308">
        <v>1360</v>
      </c>
    </row>
    <row r="1309" spans="1:10" x14ac:dyDescent="0.2">
      <c r="A1309" s="132">
        <v>41553.439316435186</v>
      </c>
      <c r="B1309" s="129">
        <v>2419</v>
      </c>
      <c r="C1309" s="129">
        <v>628.94000000000005</v>
      </c>
      <c r="D1309" s="131">
        <v>987.26</v>
      </c>
      <c r="E1309" s="130">
        <v>387</v>
      </c>
      <c r="F1309" s="130">
        <v>112.82</v>
      </c>
      <c r="G1309">
        <v>1206</v>
      </c>
      <c r="H1309">
        <v>22</v>
      </c>
      <c r="I1309" s="128">
        <v>36.840175953079175</v>
      </c>
      <c r="J1309">
        <v>1364</v>
      </c>
    </row>
    <row r="1310" spans="1:10" x14ac:dyDescent="0.2">
      <c r="A1310" s="132">
        <v>41554.439316435186</v>
      </c>
      <c r="B1310" s="129">
        <v>2473</v>
      </c>
      <c r="C1310" s="129">
        <v>642.98</v>
      </c>
      <c r="D1310" s="131">
        <v>986</v>
      </c>
      <c r="E1310" s="130">
        <v>387</v>
      </c>
      <c r="F1310" s="130">
        <v>113.88</v>
      </c>
      <c r="G1310">
        <v>1206</v>
      </c>
      <c r="H1310">
        <v>22</v>
      </c>
      <c r="I1310" s="128">
        <v>36.921381337252022</v>
      </c>
      <c r="J1310">
        <v>1361</v>
      </c>
    </row>
    <row r="1311" spans="1:10" x14ac:dyDescent="0.2">
      <c r="A1311" s="132">
        <v>41555.436540162038</v>
      </c>
      <c r="B1311" s="129">
        <v>2528</v>
      </c>
      <c r="C1311" s="129">
        <v>657.28</v>
      </c>
      <c r="D1311" s="131">
        <v>984.75</v>
      </c>
      <c r="E1311" s="130">
        <v>386</v>
      </c>
      <c r="F1311" s="130">
        <v>114.31</v>
      </c>
      <c r="G1311">
        <v>1206</v>
      </c>
      <c r="H1311">
        <v>22</v>
      </c>
      <c r="I1311" s="128">
        <v>36.840175953079175</v>
      </c>
      <c r="J1311">
        <v>1364</v>
      </c>
    </row>
    <row r="1312" spans="1:10" x14ac:dyDescent="0.2">
      <c r="A1312" s="132">
        <v>41556.436540162038</v>
      </c>
      <c r="B1312" s="129">
        <v>2230</v>
      </c>
      <c r="C1312" s="129">
        <v>579.80000000000007</v>
      </c>
      <c r="D1312" s="131">
        <v>983.36</v>
      </c>
      <c r="E1312" s="130">
        <v>384</v>
      </c>
      <c r="F1312" s="130">
        <v>114.85999999999996</v>
      </c>
      <c r="G1312">
        <v>1206</v>
      </c>
      <c r="H1312">
        <v>22</v>
      </c>
      <c r="I1312" s="128">
        <v>36.759326993416238</v>
      </c>
      <c r="J1312">
        <v>1367</v>
      </c>
    </row>
    <row r="1313" spans="1:10" x14ac:dyDescent="0.2">
      <c r="A1313" s="132">
        <v>41557.436540162038</v>
      </c>
      <c r="B1313" s="129">
        <v>1753</v>
      </c>
      <c r="C1313" s="129">
        <v>455.78000000000003</v>
      </c>
      <c r="D1313" s="131">
        <v>984.17</v>
      </c>
      <c r="E1313" s="130">
        <v>383</v>
      </c>
      <c r="F1313" s="130">
        <v>115.63</v>
      </c>
      <c r="G1313">
        <v>0</v>
      </c>
      <c r="H1313" t="s">
        <v>76</v>
      </c>
      <c r="I1313" s="128" t="s">
        <v>76</v>
      </c>
      <c r="J1313">
        <v>0</v>
      </c>
    </row>
    <row r="1314" spans="1:10" x14ac:dyDescent="0.2">
      <c r="A1314" s="132">
        <v>41558.646420717596</v>
      </c>
      <c r="B1314" s="129">
        <v>3383</v>
      </c>
      <c r="C1314" s="129">
        <v>879.58</v>
      </c>
      <c r="D1314" s="131">
        <v>985.72</v>
      </c>
      <c r="E1314" s="130">
        <v>383</v>
      </c>
      <c r="F1314" s="130">
        <v>114.59999999999997</v>
      </c>
      <c r="G1314">
        <v>0</v>
      </c>
      <c r="H1314" t="s">
        <v>76</v>
      </c>
      <c r="I1314" s="128" t="s">
        <v>76</v>
      </c>
      <c r="J1314">
        <v>0</v>
      </c>
    </row>
    <row r="1315" spans="1:10" x14ac:dyDescent="0.2">
      <c r="A1315" s="132">
        <v>41559.646420717596</v>
      </c>
      <c r="B1315" s="129">
        <v>1889</v>
      </c>
      <c r="C1315" s="129">
        <v>491.14000000000004</v>
      </c>
      <c r="D1315" s="131">
        <v>986.58</v>
      </c>
      <c r="E1315" s="130">
        <v>383</v>
      </c>
      <c r="F1315" s="130">
        <v>114.68999999999994</v>
      </c>
      <c r="G1315">
        <v>0</v>
      </c>
      <c r="H1315" t="s">
        <v>76</v>
      </c>
      <c r="I1315" s="128" t="s">
        <v>76</v>
      </c>
      <c r="J1315">
        <v>0</v>
      </c>
    </row>
    <row r="1316" spans="1:10" x14ac:dyDescent="0.2">
      <c r="A1316" s="132">
        <v>41560.663383101855</v>
      </c>
      <c r="B1316" s="129">
        <v>1739</v>
      </c>
      <c r="C1316" s="129">
        <v>452.14000000000004</v>
      </c>
      <c r="D1316" s="131">
        <v>987.38</v>
      </c>
      <c r="E1316" s="130">
        <v>385</v>
      </c>
      <c r="F1316" s="130">
        <v>116.50999999999999</v>
      </c>
      <c r="G1316">
        <v>0</v>
      </c>
      <c r="H1316" t="s">
        <v>76</v>
      </c>
      <c r="I1316" s="128" t="s">
        <v>76</v>
      </c>
      <c r="J1316">
        <v>0</v>
      </c>
    </row>
    <row r="1317" spans="1:10" x14ac:dyDescent="0.2">
      <c r="A1317" s="132">
        <v>41561.663383101855</v>
      </c>
      <c r="B1317" s="129">
        <v>1621</v>
      </c>
      <c r="C1317" s="129">
        <v>421.46000000000004</v>
      </c>
      <c r="D1317" s="131">
        <v>987.86</v>
      </c>
      <c r="E1317" s="130">
        <v>387</v>
      </c>
      <c r="F1317" s="130">
        <v>117.13000000000005</v>
      </c>
      <c r="G1317">
        <v>0</v>
      </c>
      <c r="H1317" t="s">
        <v>76</v>
      </c>
      <c r="I1317" s="128" t="s">
        <v>76</v>
      </c>
      <c r="J1317">
        <v>0</v>
      </c>
    </row>
    <row r="1318" spans="1:10" x14ac:dyDescent="0.2">
      <c r="A1318" s="132">
        <v>41562.663383101855</v>
      </c>
      <c r="B1318" s="129">
        <v>1548</v>
      </c>
      <c r="C1318" s="129">
        <v>402.48</v>
      </c>
      <c r="D1318" s="131">
        <v>988.57</v>
      </c>
      <c r="E1318" s="130">
        <v>387</v>
      </c>
      <c r="F1318" s="130">
        <v>118.12</v>
      </c>
      <c r="G1318">
        <v>0</v>
      </c>
      <c r="H1318" t="s">
        <v>76</v>
      </c>
      <c r="I1318" s="128" t="s">
        <v>76</v>
      </c>
      <c r="J1318">
        <v>0</v>
      </c>
    </row>
    <row r="1319" spans="1:10" x14ac:dyDescent="0.2">
      <c r="A1319" s="132">
        <v>41563.480483333333</v>
      </c>
      <c r="B1319" s="129">
        <v>1540</v>
      </c>
      <c r="C1319" s="129">
        <v>400.40000000000003</v>
      </c>
      <c r="D1319" s="131">
        <v>989.27</v>
      </c>
      <c r="E1319" s="130">
        <v>387</v>
      </c>
      <c r="F1319" s="130">
        <v>118.89999999999998</v>
      </c>
      <c r="G1319">
        <v>0</v>
      </c>
      <c r="H1319" t="s">
        <v>76</v>
      </c>
      <c r="I1319" s="128" t="s">
        <v>76</v>
      </c>
      <c r="J1319">
        <v>0</v>
      </c>
    </row>
    <row r="1320" spans="1:10" x14ac:dyDescent="0.2">
      <c r="A1320" s="132">
        <v>41564.480483333333</v>
      </c>
      <c r="B1320" s="129">
        <v>1433</v>
      </c>
      <c r="C1320" s="129">
        <v>372.58000000000004</v>
      </c>
      <c r="D1320" s="131">
        <v>989.92</v>
      </c>
      <c r="E1320" s="130">
        <v>388</v>
      </c>
      <c r="F1320" s="130">
        <v>119.39999999999998</v>
      </c>
      <c r="G1320">
        <v>0</v>
      </c>
      <c r="H1320" t="s">
        <v>76</v>
      </c>
      <c r="I1320" s="128" t="s">
        <v>76</v>
      </c>
      <c r="J1320">
        <v>0</v>
      </c>
    </row>
    <row r="1321" spans="1:10" x14ac:dyDescent="0.2">
      <c r="A1321" s="132">
        <v>41565.434489467596</v>
      </c>
      <c r="B1321" s="129">
        <v>1379</v>
      </c>
      <c r="C1321" s="129">
        <v>358.54</v>
      </c>
      <c r="D1321" s="131">
        <v>990.54</v>
      </c>
      <c r="E1321" s="130">
        <v>388</v>
      </c>
      <c r="F1321" s="130">
        <v>120.48999999999995</v>
      </c>
      <c r="G1321">
        <v>0</v>
      </c>
      <c r="H1321" t="s">
        <v>76</v>
      </c>
      <c r="I1321" s="128" t="s">
        <v>76</v>
      </c>
      <c r="J1321">
        <v>0</v>
      </c>
    </row>
    <row r="1322" spans="1:10" x14ac:dyDescent="0.2">
      <c r="A1322" s="132">
        <v>41566.434489467596</v>
      </c>
      <c r="B1322" s="129">
        <v>1362</v>
      </c>
      <c r="C1322" s="129">
        <v>354.12</v>
      </c>
      <c r="D1322" s="131">
        <v>991.15</v>
      </c>
      <c r="E1322" s="130">
        <v>390</v>
      </c>
      <c r="F1322" s="130">
        <v>119.44</v>
      </c>
      <c r="G1322">
        <v>0</v>
      </c>
      <c r="H1322" t="s">
        <v>76</v>
      </c>
      <c r="I1322" s="128" t="s">
        <v>76</v>
      </c>
      <c r="J1322">
        <v>0</v>
      </c>
    </row>
    <row r="1323" spans="1:10" x14ac:dyDescent="0.2">
      <c r="A1323" s="132">
        <v>41567.614647569448</v>
      </c>
      <c r="B1323" s="129">
        <v>1352</v>
      </c>
      <c r="C1323" s="129">
        <v>351.52000000000004</v>
      </c>
      <c r="D1323" s="131">
        <v>991.76</v>
      </c>
      <c r="E1323" s="130">
        <v>390</v>
      </c>
      <c r="F1323" s="130">
        <v>119.43000000000006</v>
      </c>
      <c r="G1323">
        <v>0</v>
      </c>
      <c r="H1323" t="s">
        <v>76</v>
      </c>
      <c r="I1323" s="128" t="s">
        <v>76</v>
      </c>
      <c r="J1323">
        <v>0</v>
      </c>
    </row>
    <row r="1324" spans="1:10" x14ac:dyDescent="0.2">
      <c r="A1324" s="132">
        <v>41568.614647569448</v>
      </c>
      <c r="B1324" s="129">
        <v>1272</v>
      </c>
      <c r="C1324" s="129">
        <v>330.72</v>
      </c>
      <c r="D1324" s="131">
        <v>991.61</v>
      </c>
      <c r="E1324" s="130">
        <v>390</v>
      </c>
      <c r="F1324" s="130">
        <v>119.32999999999998</v>
      </c>
      <c r="G1324">
        <v>377</v>
      </c>
      <c r="H1324">
        <v>7</v>
      </c>
      <c r="I1324" s="128">
        <v>37.490055688146377</v>
      </c>
      <c r="J1324">
        <v>419</v>
      </c>
    </row>
    <row r="1325" spans="1:10" x14ac:dyDescent="0.2">
      <c r="A1325" s="132">
        <v>41569.614647569448</v>
      </c>
      <c r="B1325" s="129">
        <v>1271</v>
      </c>
      <c r="C1325" s="129">
        <v>330.46000000000004</v>
      </c>
      <c r="D1325" s="131">
        <v>991.49</v>
      </c>
      <c r="E1325" s="130">
        <v>391</v>
      </c>
      <c r="F1325" s="130">
        <v>119.96000000000004</v>
      </c>
      <c r="G1325">
        <v>377</v>
      </c>
      <c r="H1325">
        <v>7</v>
      </c>
      <c r="I1325" s="128">
        <v>37.579744816586924</v>
      </c>
      <c r="J1325">
        <v>418</v>
      </c>
    </row>
    <row r="1326" spans="1:10" x14ac:dyDescent="0.2">
      <c r="A1326" s="132">
        <v>41570.614647569448</v>
      </c>
      <c r="B1326" s="129">
        <v>1210</v>
      </c>
      <c r="C1326" s="129">
        <v>314.60000000000002</v>
      </c>
      <c r="D1326" s="131">
        <v>989.71</v>
      </c>
      <c r="E1326" s="130">
        <v>390</v>
      </c>
      <c r="F1326" s="130">
        <v>119.01999999999998</v>
      </c>
      <c r="G1326">
        <v>1206</v>
      </c>
      <c r="H1326">
        <v>22</v>
      </c>
      <c r="I1326" s="128">
        <v>37.528005974607915</v>
      </c>
      <c r="J1326">
        <v>1339</v>
      </c>
    </row>
    <row r="1327" spans="1:10" x14ac:dyDescent="0.2">
      <c r="A1327" s="132">
        <v>41571.614647569448</v>
      </c>
      <c r="B1327" s="129">
        <v>1083</v>
      </c>
      <c r="C1327" s="129">
        <v>281.58</v>
      </c>
      <c r="D1327" s="131">
        <v>987.86</v>
      </c>
      <c r="E1327" s="130">
        <v>390</v>
      </c>
      <c r="F1327" s="130">
        <v>118.91000000000008</v>
      </c>
      <c r="G1327">
        <v>1206</v>
      </c>
      <c r="H1327">
        <v>22</v>
      </c>
      <c r="I1327" s="128">
        <v>37.528005974607915</v>
      </c>
      <c r="J1327">
        <v>1339</v>
      </c>
    </row>
    <row r="1328" spans="1:10" x14ac:dyDescent="0.2">
      <c r="A1328" s="132">
        <v>41572.614647569448</v>
      </c>
      <c r="B1328" s="129">
        <v>1136</v>
      </c>
      <c r="C1328" s="129">
        <v>295.36</v>
      </c>
      <c r="D1328" s="131">
        <v>985.99</v>
      </c>
      <c r="E1328" s="130">
        <v>387</v>
      </c>
      <c r="F1328" s="130">
        <v>118.84999999999997</v>
      </c>
      <c r="G1328">
        <v>1206</v>
      </c>
      <c r="H1328">
        <v>22</v>
      </c>
      <c r="I1328" s="128">
        <v>37.249814677538915</v>
      </c>
      <c r="J1328">
        <v>1349</v>
      </c>
    </row>
    <row r="1329" spans="1:10" x14ac:dyDescent="0.2">
      <c r="A1329" s="132">
        <v>41573.614647569448</v>
      </c>
      <c r="B1329" s="129">
        <v>1128</v>
      </c>
      <c r="C1329" s="129">
        <v>293.28000000000003</v>
      </c>
      <c r="D1329" s="131">
        <v>984.06</v>
      </c>
      <c r="E1329" s="130">
        <v>385</v>
      </c>
      <c r="F1329" s="130">
        <v>117.42999999999995</v>
      </c>
      <c r="G1329">
        <v>1206</v>
      </c>
      <c r="H1329">
        <v>22</v>
      </c>
      <c r="I1329" s="128">
        <v>36.948529411764703</v>
      </c>
      <c r="J1329">
        <v>1360</v>
      </c>
    </row>
    <row r="1330" spans="1:10" x14ac:dyDescent="0.2">
      <c r="A1330" s="132">
        <v>41574.614647569448</v>
      </c>
      <c r="B1330" s="129">
        <v>1156</v>
      </c>
      <c r="C1330" s="129">
        <v>300.56</v>
      </c>
      <c r="D1330" s="131">
        <v>984.64</v>
      </c>
      <c r="E1330" s="130">
        <v>383</v>
      </c>
      <c r="F1330" s="130">
        <v>117.58999999999997</v>
      </c>
      <c r="G1330">
        <v>0</v>
      </c>
      <c r="H1330" t="s">
        <v>76</v>
      </c>
      <c r="I1330" s="128" t="s">
        <v>76</v>
      </c>
      <c r="J1330">
        <v>0</v>
      </c>
    </row>
    <row r="1331" spans="1:10" x14ac:dyDescent="0.2">
      <c r="A1331" s="132">
        <v>41575</v>
      </c>
      <c r="B1331" s="129">
        <v>1096</v>
      </c>
      <c r="C1331" s="129">
        <v>284.96000000000004</v>
      </c>
      <c r="D1331" s="131">
        <v>985.14</v>
      </c>
      <c r="E1331" s="130">
        <v>385</v>
      </c>
      <c r="F1331" s="130">
        <v>117.53999999999996</v>
      </c>
      <c r="G1331">
        <v>0</v>
      </c>
      <c r="H1331" t="s">
        <v>76</v>
      </c>
      <c r="I1331" s="128" t="s">
        <v>76</v>
      </c>
      <c r="J1331">
        <v>0</v>
      </c>
    </row>
    <row r="1332" spans="1:10" x14ac:dyDescent="0.2">
      <c r="A1332" s="132">
        <v>41576.679039120369</v>
      </c>
      <c r="B1332" s="129">
        <v>1132</v>
      </c>
      <c r="C1332" s="129">
        <v>294.32</v>
      </c>
      <c r="D1332" s="131">
        <v>983.25</v>
      </c>
      <c r="E1332" s="130">
        <v>385</v>
      </c>
      <c r="F1332" s="130">
        <v>117.18999999999994</v>
      </c>
      <c r="G1332">
        <v>1206</v>
      </c>
      <c r="H1332">
        <v>22</v>
      </c>
      <c r="I1332" s="128">
        <v>36.948529411764703</v>
      </c>
      <c r="J1332">
        <v>1360</v>
      </c>
    </row>
    <row r="1333" spans="1:10" x14ac:dyDescent="0.2">
      <c r="A1333" s="132">
        <v>41577.370244907404</v>
      </c>
      <c r="B1333" s="129">
        <v>893</v>
      </c>
      <c r="C1333" s="129">
        <v>232.18</v>
      </c>
      <c r="D1333" s="131">
        <v>981.25</v>
      </c>
      <c r="E1333" s="130">
        <v>383</v>
      </c>
      <c r="F1333" s="130">
        <v>118.89000000000004</v>
      </c>
      <c r="G1333">
        <v>1206</v>
      </c>
      <c r="H1333">
        <v>22</v>
      </c>
      <c r="I1333" s="128">
        <v>37.002945508100147</v>
      </c>
      <c r="J1333">
        <v>1358</v>
      </c>
    </row>
    <row r="1334" spans="1:10" x14ac:dyDescent="0.2">
      <c r="A1334" s="132">
        <v>41578.370244907404</v>
      </c>
      <c r="B1334" s="129">
        <v>1158</v>
      </c>
      <c r="C1334" s="129">
        <v>301.08</v>
      </c>
      <c r="D1334" s="131">
        <v>981.79</v>
      </c>
      <c r="E1334" s="130">
        <v>381</v>
      </c>
      <c r="F1334" s="130">
        <v>117.89000000000004</v>
      </c>
      <c r="G1334">
        <v>0</v>
      </c>
      <c r="H1334" t="s">
        <v>76</v>
      </c>
      <c r="I1334" s="128" t="s">
        <v>76</v>
      </c>
      <c r="J1334">
        <v>0</v>
      </c>
    </row>
    <row r="1335" spans="1:10" x14ac:dyDescent="0.2">
      <c r="A1335" s="132">
        <v>41579.370244907404</v>
      </c>
      <c r="B1335" s="129">
        <v>1699</v>
      </c>
      <c r="C1335" s="129">
        <v>441.74</v>
      </c>
      <c r="D1335" s="131">
        <v>980.13</v>
      </c>
      <c r="E1335" s="130">
        <v>381</v>
      </c>
      <c r="F1335" s="130">
        <v>117.93000000000006</v>
      </c>
      <c r="G1335">
        <v>1206</v>
      </c>
      <c r="H1335">
        <v>22</v>
      </c>
      <c r="I1335" s="128">
        <v>36.759326993416238</v>
      </c>
      <c r="J1335">
        <v>1367</v>
      </c>
    </row>
    <row r="1336" spans="1:10" x14ac:dyDescent="0.2">
      <c r="A1336" s="132">
        <v>41580.370244907404</v>
      </c>
      <c r="B1336" s="129">
        <v>1932</v>
      </c>
      <c r="C1336" s="129">
        <v>502.32</v>
      </c>
      <c r="D1336" s="131">
        <v>981.03</v>
      </c>
      <c r="E1336" s="130">
        <v>379</v>
      </c>
      <c r="F1336" s="130">
        <v>119.21999999999997</v>
      </c>
      <c r="G1336">
        <v>0</v>
      </c>
      <c r="H1336" t="s">
        <v>76</v>
      </c>
      <c r="I1336" s="128" t="s">
        <v>76</v>
      </c>
      <c r="J1336">
        <v>0</v>
      </c>
    </row>
    <row r="1337" spans="1:10" x14ac:dyDescent="0.2">
      <c r="A1337" s="132">
        <v>41581.370244907404</v>
      </c>
      <c r="B1337" s="129">
        <v>1563</v>
      </c>
      <c r="C1337" s="129">
        <v>406.38</v>
      </c>
      <c r="D1337" s="131">
        <v>981.75</v>
      </c>
      <c r="E1337" s="130">
        <v>380</v>
      </c>
      <c r="F1337" s="130">
        <v>120.44</v>
      </c>
      <c r="G1337">
        <v>0</v>
      </c>
      <c r="H1337" t="s">
        <v>76</v>
      </c>
      <c r="I1337" s="128" t="s">
        <v>76</v>
      </c>
      <c r="J1337">
        <v>0</v>
      </c>
    </row>
    <row r="1338" spans="1:10" x14ac:dyDescent="0.2">
      <c r="A1338" s="132">
        <v>41582.370244907404</v>
      </c>
      <c r="B1338" s="129">
        <v>1308</v>
      </c>
      <c r="C1338" s="129">
        <v>340.08</v>
      </c>
      <c r="D1338" s="131">
        <v>979.35</v>
      </c>
      <c r="E1338" s="130">
        <v>381</v>
      </c>
      <c r="F1338" s="130">
        <v>119.27000000000004</v>
      </c>
      <c r="G1338">
        <v>1206</v>
      </c>
      <c r="H1338">
        <v>22</v>
      </c>
      <c r="I1338" s="128">
        <v>36.81318681318681</v>
      </c>
      <c r="J1338">
        <v>1365</v>
      </c>
    </row>
    <row r="1339" spans="1:10" x14ac:dyDescent="0.2">
      <c r="A1339" s="132">
        <v>41583.370244907404</v>
      </c>
      <c r="B1339" s="129">
        <v>1377</v>
      </c>
      <c r="C1339" s="129">
        <v>358.02000000000004</v>
      </c>
      <c r="D1339" s="131">
        <v>979.99</v>
      </c>
      <c r="E1339" s="130">
        <v>378</v>
      </c>
      <c r="F1339" s="130">
        <v>119.71999999999997</v>
      </c>
      <c r="G1339">
        <v>0</v>
      </c>
      <c r="H1339" t="s">
        <v>76</v>
      </c>
      <c r="I1339" s="128" t="s">
        <v>76</v>
      </c>
      <c r="J1339">
        <v>0</v>
      </c>
    </row>
    <row r="1340" spans="1:10" x14ac:dyDescent="0.2">
      <c r="A1340" s="132">
        <v>41584.361429282406</v>
      </c>
      <c r="B1340" s="129">
        <v>1445</v>
      </c>
      <c r="C1340" s="129">
        <v>375.7</v>
      </c>
      <c r="D1340" s="131">
        <v>978.2</v>
      </c>
      <c r="E1340" s="130">
        <v>379</v>
      </c>
      <c r="F1340" s="130">
        <v>119.13999999999999</v>
      </c>
      <c r="G1340">
        <v>1206</v>
      </c>
      <c r="H1340">
        <v>22</v>
      </c>
      <c r="I1340" s="128">
        <v>36.652078774617067</v>
      </c>
      <c r="J1340">
        <v>1371</v>
      </c>
    </row>
    <row r="1341" spans="1:10" x14ac:dyDescent="0.2">
      <c r="A1341" s="132">
        <v>41585.361429282406</v>
      </c>
      <c r="B1341" s="129">
        <v>3022</v>
      </c>
      <c r="C1341" s="129">
        <v>785.72</v>
      </c>
      <c r="D1341" s="131">
        <v>979.61</v>
      </c>
      <c r="E1341" s="130">
        <v>377</v>
      </c>
      <c r="F1341" s="130">
        <v>120.36999999999995</v>
      </c>
      <c r="G1341">
        <v>0</v>
      </c>
      <c r="H1341" t="s">
        <v>76</v>
      </c>
      <c r="I1341" s="128" t="s">
        <v>76</v>
      </c>
      <c r="J1341">
        <v>0</v>
      </c>
    </row>
    <row r="1342" spans="1:10" x14ac:dyDescent="0.2">
      <c r="A1342" s="132">
        <v>41586.361429282406</v>
      </c>
      <c r="B1342" s="129">
        <v>3256</v>
      </c>
      <c r="C1342" s="129">
        <v>846.56000000000006</v>
      </c>
      <c r="D1342" s="131">
        <v>981.13</v>
      </c>
      <c r="E1342" s="130">
        <v>379</v>
      </c>
      <c r="F1342" s="130">
        <v>120.45000000000005</v>
      </c>
      <c r="G1342">
        <v>0</v>
      </c>
      <c r="H1342" t="s">
        <v>76</v>
      </c>
      <c r="I1342" s="128" t="s">
        <v>76</v>
      </c>
      <c r="J1342">
        <v>0</v>
      </c>
    </row>
    <row r="1343" spans="1:10" x14ac:dyDescent="0.2">
      <c r="A1343" s="132">
        <v>41587.361429282406</v>
      </c>
      <c r="B1343" s="129">
        <v>2630</v>
      </c>
      <c r="C1343" s="129">
        <v>683.80000000000007</v>
      </c>
      <c r="D1343" s="131">
        <v>979.91</v>
      </c>
      <c r="E1343" s="130">
        <v>380</v>
      </c>
      <c r="F1343" s="130">
        <v>120.18</v>
      </c>
      <c r="G1343">
        <v>1206</v>
      </c>
      <c r="H1343">
        <v>22</v>
      </c>
      <c r="I1343" s="128">
        <v>36.786237188872619</v>
      </c>
      <c r="J1343">
        <v>1366</v>
      </c>
    </row>
    <row r="1344" spans="1:10" x14ac:dyDescent="0.2">
      <c r="A1344" s="132">
        <v>41588.361429282406</v>
      </c>
      <c r="B1344" s="129">
        <v>2349</v>
      </c>
      <c r="C1344" s="129">
        <v>610.74</v>
      </c>
      <c r="D1344" s="131">
        <v>978.54</v>
      </c>
      <c r="E1344" s="130">
        <v>378</v>
      </c>
      <c r="F1344" s="130">
        <v>121.38</v>
      </c>
      <c r="G1344">
        <v>1206</v>
      </c>
      <c r="H1344">
        <v>22</v>
      </c>
      <c r="I1344" s="128">
        <v>36.678832116788321</v>
      </c>
      <c r="J1344">
        <v>1370</v>
      </c>
    </row>
    <row r="1345" spans="1:10" x14ac:dyDescent="0.2">
      <c r="A1345" s="132">
        <v>41589.361429282406</v>
      </c>
      <c r="B1345" s="129">
        <v>2118</v>
      </c>
      <c r="C1345" s="129">
        <v>550.68000000000006</v>
      </c>
      <c r="D1345" s="131">
        <v>979.53</v>
      </c>
      <c r="E1345" s="130">
        <v>378</v>
      </c>
      <c r="F1345" s="130">
        <v>119.69999999999999</v>
      </c>
      <c r="G1345">
        <v>0</v>
      </c>
      <c r="H1345" t="s">
        <v>76</v>
      </c>
      <c r="I1345" s="128" t="s">
        <v>76</v>
      </c>
      <c r="J1345">
        <v>0</v>
      </c>
    </row>
    <row r="1346" spans="1:10" x14ac:dyDescent="0.2">
      <c r="A1346" s="132">
        <v>41590.361429282406</v>
      </c>
      <c r="B1346" s="129">
        <v>2146</v>
      </c>
      <c r="C1346" s="129">
        <v>557.96</v>
      </c>
      <c r="D1346" s="131">
        <v>980.54</v>
      </c>
      <c r="E1346" s="130">
        <v>379</v>
      </c>
      <c r="F1346" s="130">
        <v>119.72000000000003</v>
      </c>
      <c r="G1346">
        <v>0</v>
      </c>
      <c r="H1346" t="s">
        <v>76</v>
      </c>
      <c r="I1346" s="128" t="s">
        <v>76</v>
      </c>
      <c r="J1346">
        <v>0</v>
      </c>
    </row>
    <row r="1347" spans="1:10" x14ac:dyDescent="0.2">
      <c r="A1347" s="132">
        <v>41591.62578263889</v>
      </c>
      <c r="B1347" s="129">
        <v>2043</v>
      </c>
      <c r="C1347" s="129">
        <v>531.18000000000006</v>
      </c>
      <c r="D1347" s="131">
        <v>981.49</v>
      </c>
      <c r="E1347" s="130">
        <v>380</v>
      </c>
      <c r="F1347" s="130">
        <v>119.77000000000004</v>
      </c>
      <c r="G1347">
        <v>0</v>
      </c>
      <c r="H1347" t="s">
        <v>76</v>
      </c>
      <c r="I1347" s="128" t="s">
        <v>76</v>
      </c>
      <c r="J1347">
        <v>0</v>
      </c>
    </row>
    <row r="1348" spans="1:10" x14ac:dyDescent="0.2">
      <c r="A1348" s="132">
        <v>41592.600926736108</v>
      </c>
      <c r="B1348" s="129">
        <v>2134</v>
      </c>
      <c r="C1348" s="129">
        <v>554.84</v>
      </c>
      <c r="D1348" s="131">
        <v>980.04</v>
      </c>
      <c r="E1348" s="130">
        <v>381</v>
      </c>
      <c r="F1348" s="130">
        <v>118.68</v>
      </c>
      <c r="G1348">
        <v>1206</v>
      </c>
      <c r="H1348">
        <v>22</v>
      </c>
      <c r="I1348" s="128">
        <v>36.678832116788321</v>
      </c>
      <c r="J1348">
        <v>1370</v>
      </c>
    </row>
    <row r="1349" spans="1:10" x14ac:dyDescent="0.2">
      <c r="A1349" s="132">
        <v>41593.600926736108</v>
      </c>
      <c r="B1349" s="129">
        <v>2845</v>
      </c>
      <c r="C1349" s="129">
        <v>739.7</v>
      </c>
      <c r="D1349" s="131">
        <v>978.91</v>
      </c>
      <c r="E1349" s="130">
        <v>379</v>
      </c>
      <c r="F1349" s="130">
        <v>119.23000000000002</v>
      </c>
      <c r="G1349">
        <v>1206</v>
      </c>
      <c r="H1349">
        <v>22</v>
      </c>
      <c r="I1349" s="128">
        <v>36.652078774617067</v>
      </c>
      <c r="J1349">
        <v>1371</v>
      </c>
    </row>
    <row r="1350" spans="1:10" x14ac:dyDescent="0.2">
      <c r="A1350" s="132">
        <v>41594.600926736108</v>
      </c>
      <c r="B1350" s="129">
        <v>2480</v>
      </c>
      <c r="C1350" s="129">
        <v>644.80000000000007</v>
      </c>
      <c r="D1350" s="131">
        <v>980.07</v>
      </c>
      <c r="E1350" s="130">
        <v>378</v>
      </c>
      <c r="F1350" s="130">
        <v>120.10000000000002</v>
      </c>
      <c r="G1350">
        <v>0</v>
      </c>
      <c r="H1350" t="s">
        <v>76</v>
      </c>
      <c r="I1350" s="128" t="s">
        <v>76</v>
      </c>
      <c r="J1350">
        <v>0</v>
      </c>
    </row>
    <row r="1351" spans="1:10" x14ac:dyDescent="0.2">
      <c r="A1351" s="132">
        <v>41595.600926736108</v>
      </c>
      <c r="B1351" s="129">
        <v>2554</v>
      </c>
      <c r="C1351" s="129">
        <v>664.04000000000008</v>
      </c>
      <c r="D1351" s="131">
        <v>981.26</v>
      </c>
      <c r="E1351" s="130">
        <v>380</v>
      </c>
      <c r="F1351" s="130">
        <v>119.88</v>
      </c>
      <c r="G1351">
        <v>0</v>
      </c>
      <c r="H1351" t="s">
        <v>76</v>
      </c>
      <c r="I1351" s="128" t="s">
        <v>76</v>
      </c>
      <c r="J1351">
        <v>0</v>
      </c>
    </row>
    <row r="1352" spans="1:10" x14ac:dyDescent="0.2">
      <c r="A1352" s="132">
        <v>41596.600926736108</v>
      </c>
      <c r="B1352" s="129">
        <v>4625</v>
      </c>
      <c r="C1352" s="129">
        <v>1202.5</v>
      </c>
      <c r="D1352" s="131">
        <v>983.4</v>
      </c>
      <c r="E1352" s="130">
        <v>380</v>
      </c>
      <c r="F1352" s="130">
        <v>121.63999999999999</v>
      </c>
      <c r="G1352">
        <v>0</v>
      </c>
      <c r="H1352" t="s">
        <v>76</v>
      </c>
      <c r="I1352" s="128" t="s">
        <v>76</v>
      </c>
      <c r="J1352">
        <v>0</v>
      </c>
    </row>
    <row r="1353" spans="1:10" x14ac:dyDescent="0.2">
      <c r="A1353" s="132">
        <v>41597.600926736108</v>
      </c>
      <c r="B1353" s="129">
        <v>9397</v>
      </c>
      <c r="C1353" s="129">
        <v>2443.2200000000003</v>
      </c>
      <c r="D1353" s="131">
        <v>987.71</v>
      </c>
      <c r="E1353" s="130">
        <v>382</v>
      </c>
      <c r="F1353" s="130">
        <v>122.77999999999997</v>
      </c>
      <c r="G1353">
        <v>0</v>
      </c>
      <c r="H1353" t="s">
        <v>76</v>
      </c>
      <c r="I1353" s="128" t="s">
        <v>76</v>
      </c>
      <c r="J1353">
        <v>0</v>
      </c>
    </row>
    <row r="1354" spans="1:10" x14ac:dyDescent="0.2">
      <c r="A1354" s="132">
        <v>41598.600926736108</v>
      </c>
      <c r="B1354" s="129">
        <v>6804</v>
      </c>
      <c r="C1354" s="129">
        <v>1769.04</v>
      </c>
      <c r="D1354" s="131">
        <v>988.47</v>
      </c>
      <c r="E1354" s="130">
        <v>387</v>
      </c>
      <c r="F1354" s="130">
        <v>123.14999999999998</v>
      </c>
      <c r="G1354">
        <v>1206</v>
      </c>
      <c r="H1354">
        <v>22</v>
      </c>
      <c r="I1354" s="128">
        <v>37.55605381165919</v>
      </c>
      <c r="J1354">
        <v>1338</v>
      </c>
    </row>
    <row r="1355" spans="1:10" x14ac:dyDescent="0.2">
      <c r="A1355" s="132">
        <v>41599.600926736108</v>
      </c>
      <c r="B1355" s="129">
        <v>4900</v>
      </c>
      <c r="C1355" s="129">
        <v>1274</v>
      </c>
      <c r="D1355" s="131">
        <v>988.36</v>
      </c>
      <c r="E1355" s="130">
        <v>388</v>
      </c>
      <c r="F1355" s="130">
        <v>123.56000000000006</v>
      </c>
      <c r="G1355">
        <v>1206</v>
      </c>
      <c r="H1355">
        <v>22</v>
      </c>
      <c r="I1355" s="128">
        <v>37.696924231057764</v>
      </c>
      <c r="J1355">
        <v>1333</v>
      </c>
    </row>
    <row r="1356" spans="1:10" x14ac:dyDescent="0.2">
      <c r="A1356" s="132">
        <v>41600.600926736108</v>
      </c>
      <c r="B1356" s="129">
        <v>3983</v>
      </c>
      <c r="C1356" s="129">
        <v>1035.58</v>
      </c>
      <c r="D1356" s="131">
        <v>987.84</v>
      </c>
      <c r="E1356" s="130">
        <v>388</v>
      </c>
      <c r="F1356" s="130">
        <v>123.5</v>
      </c>
      <c r="G1356">
        <v>1206</v>
      </c>
      <c r="H1356">
        <v>22</v>
      </c>
      <c r="I1356" s="128">
        <v>37.696924231057764</v>
      </c>
      <c r="J1356">
        <v>1333</v>
      </c>
    </row>
    <row r="1357" spans="1:10" x14ac:dyDescent="0.2">
      <c r="A1357" s="132">
        <v>41601.600926736108</v>
      </c>
      <c r="B1357" s="129">
        <v>3331</v>
      </c>
      <c r="C1357" s="129">
        <v>866.06000000000006</v>
      </c>
      <c r="D1357" s="131">
        <v>987.02</v>
      </c>
      <c r="E1357" s="130">
        <v>387</v>
      </c>
      <c r="F1357" s="130">
        <v>124.63000000000005</v>
      </c>
      <c r="G1357">
        <v>1206</v>
      </c>
      <c r="H1357">
        <v>22</v>
      </c>
      <c r="I1357" s="128">
        <v>37.640449438202246</v>
      </c>
      <c r="J1357">
        <v>1335</v>
      </c>
    </row>
    <row r="1358" spans="1:10" x14ac:dyDescent="0.2">
      <c r="A1358" s="132">
        <v>41602.456728703706</v>
      </c>
      <c r="B1358" s="129">
        <v>2991</v>
      </c>
      <c r="C1358" s="129">
        <v>777.66000000000008</v>
      </c>
      <c r="D1358" s="131">
        <v>988.38</v>
      </c>
      <c r="E1358" s="130">
        <v>386</v>
      </c>
      <c r="F1358" s="130">
        <v>124.42999999999995</v>
      </c>
      <c r="G1358">
        <v>0</v>
      </c>
      <c r="H1358" t="s">
        <v>76</v>
      </c>
      <c r="I1358" s="128" t="s">
        <v>76</v>
      </c>
      <c r="J1358">
        <v>0</v>
      </c>
    </row>
    <row r="1359" spans="1:10" x14ac:dyDescent="0.2">
      <c r="A1359" s="132">
        <v>41603.457335185187</v>
      </c>
      <c r="B1359" s="129">
        <v>2671</v>
      </c>
      <c r="C1359" s="129">
        <v>694.46</v>
      </c>
      <c r="D1359" s="131">
        <v>988.38</v>
      </c>
      <c r="E1359" s="130">
        <v>387</v>
      </c>
      <c r="F1359" s="130">
        <v>123.69000000000005</v>
      </c>
      <c r="G1359">
        <v>1206</v>
      </c>
      <c r="H1359">
        <v>22</v>
      </c>
      <c r="I1359" s="128">
        <v>37.584143605086012</v>
      </c>
      <c r="J1359">
        <v>1337</v>
      </c>
    </row>
    <row r="1360" spans="1:10" x14ac:dyDescent="0.2">
      <c r="A1360" s="132">
        <v>41604.457335185187</v>
      </c>
      <c r="B1360" s="129">
        <v>2381</v>
      </c>
      <c r="C1360" s="129">
        <v>619.06000000000006</v>
      </c>
      <c r="D1360" s="131">
        <v>985.99</v>
      </c>
      <c r="E1360" s="130">
        <v>387</v>
      </c>
      <c r="F1360" s="130">
        <v>123.23999999999995</v>
      </c>
      <c r="G1360">
        <v>1206</v>
      </c>
      <c r="H1360">
        <v>22</v>
      </c>
      <c r="I1360" s="128">
        <v>37.55605381165919</v>
      </c>
      <c r="J1360">
        <v>1338</v>
      </c>
    </row>
    <row r="1361" spans="1:10" x14ac:dyDescent="0.2">
      <c r="A1361" s="132">
        <v>41605.457335185187</v>
      </c>
      <c r="B1361" s="129">
        <v>2316</v>
      </c>
      <c r="C1361" s="129">
        <v>602.16</v>
      </c>
      <c r="D1361" s="131">
        <v>984.69</v>
      </c>
      <c r="E1361" s="130">
        <v>386</v>
      </c>
      <c r="F1361" s="130">
        <v>122.99000000000001</v>
      </c>
      <c r="G1361">
        <v>1206</v>
      </c>
      <c r="H1361">
        <v>22</v>
      </c>
      <c r="I1361" s="128">
        <v>37.472035794183448</v>
      </c>
      <c r="J1361">
        <v>1341</v>
      </c>
    </row>
    <row r="1362" spans="1:10" x14ac:dyDescent="0.2">
      <c r="A1362" s="132">
        <v>41606.457335185187</v>
      </c>
      <c r="B1362" s="129">
        <v>2027</v>
      </c>
      <c r="C1362" s="129">
        <v>527.02</v>
      </c>
      <c r="D1362" s="131">
        <v>983.23</v>
      </c>
      <c r="E1362" s="130">
        <v>384</v>
      </c>
      <c r="F1362" s="130">
        <v>121.63999999999999</v>
      </c>
      <c r="G1362">
        <v>1206</v>
      </c>
      <c r="H1362">
        <v>22</v>
      </c>
      <c r="I1362" s="128">
        <v>37.249814677538915</v>
      </c>
      <c r="J1362">
        <v>1349</v>
      </c>
    </row>
    <row r="1363" spans="1:10" x14ac:dyDescent="0.2">
      <c r="A1363" s="132">
        <v>41607.457335185187</v>
      </c>
      <c r="B1363" s="129">
        <v>1982</v>
      </c>
      <c r="C1363" s="129">
        <v>515.32000000000005</v>
      </c>
      <c r="D1363" s="131">
        <v>981.74</v>
      </c>
      <c r="E1363" s="130">
        <v>383</v>
      </c>
      <c r="F1363" s="130">
        <v>120.76999999999992</v>
      </c>
      <c r="G1363">
        <v>1206</v>
      </c>
      <c r="H1363">
        <v>22</v>
      </c>
      <c r="I1363" s="128">
        <v>37.112259970457906</v>
      </c>
      <c r="J1363">
        <v>1354</v>
      </c>
    </row>
    <row r="1364" spans="1:10" x14ac:dyDescent="0.2">
      <c r="A1364" s="132">
        <v>41608.457335185187</v>
      </c>
      <c r="B1364" s="129">
        <v>1969</v>
      </c>
      <c r="C1364" s="129">
        <v>511.94</v>
      </c>
      <c r="D1364" s="131">
        <v>980.21</v>
      </c>
      <c r="E1364" s="130">
        <v>381</v>
      </c>
      <c r="F1364" s="130">
        <v>119.54000000000002</v>
      </c>
      <c r="G1364">
        <v>1206</v>
      </c>
      <c r="H1364">
        <v>22</v>
      </c>
      <c r="I1364" s="128">
        <v>36.867204695524578</v>
      </c>
      <c r="J1364">
        <v>1363</v>
      </c>
    </row>
    <row r="1365" spans="1:10" x14ac:dyDescent="0.2">
      <c r="A1365" s="132">
        <v>41609.457335185187</v>
      </c>
      <c r="B1365" s="129">
        <v>6354</v>
      </c>
      <c r="C1365" s="129">
        <v>1652.04</v>
      </c>
      <c r="D1365" s="131">
        <v>983.17</v>
      </c>
      <c r="E1365" s="130">
        <v>379</v>
      </c>
      <c r="F1365" s="130">
        <v>119.10000000000002</v>
      </c>
      <c r="G1365">
        <v>0</v>
      </c>
      <c r="H1365" t="s">
        <v>76</v>
      </c>
      <c r="I1365" s="128" t="s">
        <v>76</v>
      </c>
      <c r="J1365">
        <v>0</v>
      </c>
    </row>
    <row r="1366" spans="1:10" x14ac:dyDescent="0.2">
      <c r="A1366" s="132">
        <v>41610.415184027777</v>
      </c>
      <c r="B1366" s="129">
        <v>8800</v>
      </c>
      <c r="C1366" s="129">
        <v>2288</v>
      </c>
      <c r="D1366" s="131">
        <v>987.21</v>
      </c>
      <c r="E1366" s="130">
        <v>382</v>
      </c>
      <c r="F1366" s="130">
        <v>118.89999999999998</v>
      </c>
      <c r="G1366">
        <v>0</v>
      </c>
      <c r="H1366" t="s">
        <v>76</v>
      </c>
      <c r="I1366" s="128" t="s">
        <v>76</v>
      </c>
      <c r="J1366">
        <v>0</v>
      </c>
    </row>
    <row r="1367" spans="1:10" x14ac:dyDescent="0.2">
      <c r="A1367" s="132">
        <v>41611.414979976849</v>
      </c>
      <c r="B1367" s="129">
        <v>5660</v>
      </c>
      <c r="C1367" s="129">
        <v>1471.6000000000001</v>
      </c>
      <c r="D1367" s="131">
        <v>989.23</v>
      </c>
      <c r="E1367" s="130">
        <v>386</v>
      </c>
      <c r="F1367" s="130">
        <v>117.88999999999993</v>
      </c>
      <c r="G1367">
        <v>0</v>
      </c>
      <c r="H1367" t="s">
        <v>76</v>
      </c>
      <c r="I1367" s="128" t="s">
        <v>76</v>
      </c>
      <c r="J1367">
        <v>0</v>
      </c>
    </row>
    <row r="1368" spans="1:10" x14ac:dyDescent="0.2">
      <c r="A1368" s="132">
        <v>41612.589219907408</v>
      </c>
      <c r="B1368" s="129">
        <v>4496</v>
      </c>
      <c r="C1368" s="129">
        <v>1168.96</v>
      </c>
      <c r="D1368" s="131">
        <v>988.92</v>
      </c>
      <c r="E1368" s="130">
        <v>388</v>
      </c>
      <c r="F1368" s="130">
        <v>116.72000000000003</v>
      </c>
      <c r="G1368">
        <v>1206</v>
      </c>
      <c r="H1368">
        <v>22</v>
      </c>
      <c r="I1368" s="128">
        <v>37.222222222222221</v>
      </c>
      <c r="J1368">
        <v>1350</v>
      </c>
    </row>
    <row r="1369" spans="1:10" x14ac:dyDescent="0.2">
      <c r="A1369" s="132">
        <v>41613.589219907408</v>
      </c>
      <c r="B1369" s="129">
        <v>3744</v>
      </c>
      <c r="C1369" s="129">
        <v>973.44</v>
      </c>
      <c r="D1369" s="131">
        <v>988.26</v>
      </c>
      <c r="E1369" s="130">
        <v>388</v>
      </c>
      <c r="F1369" s="130">
        <v>116.87000000000006</v>
      </c>
      <c r="G1369">
        <v>1206</v>
      </c>
      <c r="H1369">
        <v>22</v>
      </c>
      <c r="I1369" s="128">
        <v>37.222222222222221</v>
      </c>
      <c r="J1369">
        <v>1350</v>
      </c>
    </row>
    <row r="1370" spans="1:10" x14ac:dyDescent="0.2">
      <c r="A1370" s="132">
        <v>41614.589219907408</v>
      </c>
      <c r="B1370" s="129">
        <v>3284</v>
      </c>
      <c r="C1370" s="129">
        <v>853.84</v>
      </c>
      <c r="D1370" s="131">
        <v>987.38</v>
      </c>
      <c r="E1370" s="130">
        <v>387</v>
      </c>
      <c r="F1370" s="130">
        <v>115.87</v>
      </c>
      <c r="G1370">
        <v>1206</v>
      </c>
      <c r="H1370">
        <v>22</v>
      </c>
      <c r="I1370" s="128">
        <v>37.084870848708483</v>
      </c>
      <c r="J1370">
        <v>1355</v>
      </c>
    </row>
    <row r="1371" spans="1:10" x14ac:dyDescent="0.2">
      <c r="A1371" s="132">
        <v>41615.589219907408</v>
      </c>
      <c r="B1371" s="129">
        <v>2874</v>
      </c>
      <c r="C1371" s="129">
        <v>747.24</v>
      </c>
      <c r="D1371" s="131">
        <v>986.3</v>
      </c>
      <c r="E1371" s="130">
        <v>386</v>
      </c>
      <c r="F1371" s="130">
        <v>116.42000000000007</v>
      </c>
      <c r="G1371">
        <v>1206</v>
      </c>
      <c r="H1371">
        <v>22</v>
      </c>
      <c r="I1371" s="128">
        <v>37.002945508100147</v>
      </c>
      <c r="J1371">
        <v>1358</v>
      </c>
    </row>
    <row r="1372" spans="1:10" x14ac:dyDescent="0.2">
      <c r="A1372" s="132">
        <v>41616.589219907408</v>
      </c>
      <c r="B1372" s="129">
        <v>2568</v>
      </c>
      <c r="C1372" s="129">
        <v>667.68000000000006</v>
      </c>
      <c r="D1372" s="131">
        <v>985.09</v>
      </c>
      <c r="E1372" s="130">
        <v>386</v>
      </c>
      <c r="F1372" s="130">
        <v>115.75</v>
      </c>
      <c r="G1372">
        <v>1206</v>
      </c>
      <c r="H1372">
        <v>22</v>
      </c>
      <c r="I1372" s="128">
        <v>37.002945508100147</v>
      </c>
      <c r="J1372">
        <v>1358</v>
      </c>
    </row>
    <row r="1373" spans="1:10" x14ac:dyDescent="0.2">
      <c r="A1373" s="132">
        <v>41617.589219907408</v>
      </c>
      <c r="B1373" s="129">
        <v>2457</v>
      </c>
      <c r="C1373" s="129">
        <v>638.82000000000005</v>
      </c>
      <c r="D1373" s="131">
        <v>983.8</v>
      </c>
      <c r="E1373" s="130">
        <v>384</v>
      </c>
      <c r="F1373" s="130">
        <v>116.15999999999997</v>
      </c>
      <c r="G1373">
        <v>1206</v>
      </c>
      <c r="H1373">
        <v>22</v>
      </c>
      <c r="I1373" s="128">
        <v>36.81318681318681</v>
      </c>
      <c r="J1373">
        <v>1365</v>
      </c>
    </row>
    <row r="1374" spans="1:10" x14ac:dyDescent="0.2">
      <c r="A1374" s="132">
        <v>41618.589219907408</v>
      </c>
      <c r="B1374" s="129">
        <v>2333</v>
      </c>
      <c r="C1374" s="129">
        <v>606.58000000000004</v>
      </c>
      <c r="D1374" s="131">
        <v>982.45</v>
      </c>
      <c r="E1374" s="130">
        <v>383</v>
      </c>
      <c r="F1374" s="130">
        <v>116.89397061748332</v>
      </c>
      <c r="G1374">
        <v>1206</v>
      </c>
      <c r="H1374">
        <v>22</v>
      </c>
      <c r="I1374" s="128">
        <v>36.786237188872619</v>
      </c>
      <c r="J1374">
        <v>1366</v>
      </c>
    </row>
    <row r="1375" spans="1:10" x14ac:dyDescent="0.2">
      <c r="A1375" s="132">
        <v>41619.474075810183</v>
      </c>
      <c r="B1375" s="129">
        <v>2220</v>
      </c>
      <c r="C1375" s="129">
        <v>577.20000000000005</v>
      </c>
      <c r="D1375" s="131">
        <v>981.92100000000005</v>
      </c>
      <c r="E1375" s="130">
        <v>381</v>
      </c>
      <c r="F1375" s="130">
        <v>117.00459507102192</v>
      </c>
      <c r="G1375">
        <v>1206</v>
      </c>
      <c r="H1375">
        <v>22</v>
      </c>
      <c r="I1375" s="128">
        <v>36.678832116788321</v>
      </c>
      <c r="J1375">
        <v>1370</v>
      </c>
    </row>
    <row r="1376" spans="1:10" x14ac:dyDescent="0.2">
      <c r="A1376" s="132">
        <v>41620.474075810183</v>
      </c>
      <c r="B1376" s="129">
        <v>2234</v>
      </c>
      <c r="C1376" s="129">
        <v>580.84</v>
      </c>
      <c r="D1376" s="131">
        <v>979.62</v>
      </c>
      <c r="E1376" s="130">
        <v>380</v>
      </c>
      <c r="F1376" s="130">
        <v>118.35000000000002</v>
      </c>
      <c r="G1376">
        <v>1206</v>
      </c>
      <c r="H1376">
        <v>22</v>
      </c>
      <c r="I1376" s="128">
        <v>36.678832116788321</v>
      </c>
      <c r="J1376">
        <v>1370</v>
      </c>
    </row>
    <row r="1377" spans="1:10" x14ac:dyDescent="0.2">
      <c r="A1377" s="132">
        <v>41621.474075810183</v>
      </c>
      <c r="B1377" s="129">
        <v>2166</v>
      </c>
      <c r="C1377" s="129">
        <v>563.16</v>
      </c>
      <c r="D1377" s="131">
        <v>980.63</v>
      </c>
      <c r="E1377" s="130">
        <v>379</v>
      </c>
      <c r="F1377" s="130">
        <v>119.97000000000003</v>
      </c>
      <c r="G1377">
        <v>0</v>
      </c>
      <c r="H1377" t="s">
        <v>76</v>
      </c>
      <c r="I1377" s="128" t="s">
        <v>76</v>
      </c>
      <c r="J1377">
        <v>0</v>
      </c>
    </row>
    <row r="1378" spans="1:10" x14ac:dyDescent="0.2">
      <c r="A1378" s="132">
        <v>41622.474075810183</v>
      </c>
      <c r="B1378" s="129">
        <v>1985</v>
      </c>
      <c r="C1378" s="129">
        <v>516.1</v>
      </c>
      <c r="D1378" s="131">
        <v>981.55</v>
      </c>
      <c r="E1378" s="130">
        <v>379</v>
      </c>
      <c r="F1378" s="130">
        <v>121.09999999999997</v>
      </c>
      <c r="G1378">
        <v>0</v>
      </c>
      <c r="H1378" t="s">
        <v>76</v>
      </c>
      <c r="I1378" s="128" t="s">
        <v>76</v>
      </c>
      <c r="J1378">
        <v>0</v>
      </c>
    </row>
    <row r="1379" spans="1:10" x14ac:dyDescent="0.2">
      <c r="A1379" s="132">
        <v>41623.474075810183</v>
      </c>
      <c r="B1379" s="129">
        <v>1951</v>
      </c>
      <c r="C1379" s="129">
        <v>507.26</v>
      </c>
      <c r="D1379" s="131">
        <v>982.46</v>
      </c>
      <c r="E1379" s="130">
        <v>380</v>
      </c>
      <c r="F1379" s="130">
        <v>123.63000000000005</v>
      </c>
      <c r="G1379">
        <v>0</v>
      </c>
      <c r="H1379" t="s">
        <v>76</v>
      </c>
      <c r="I1379" s="128" t="s">
        <v>76</v>
      </c>
      <c r="J1379">
        <v>0</v>
      </c>
    </row>
    <row r="1380" spans="1:10" x14ac:dyDescent="0.2">
      <c r="A1380" s="132">
        <v>41624.474075810183</v>
      </c>
      <c r="B1380" s="129">
        <v>1888.6292724609375</v>
      </c>
      <c r="C1380" s="129">
        <v>491.04361083984378</v>
      </c>
      <c r="D1380" s="131">
        <v>980.92</v>
      </c>
      <c r="E1380" s="130">
        <v>382</v>
      </c>
      <c r="F1380" s="130">
        <v>123.20999999999992</v>
      </c>
      <c r="G1380">
        <v>1206</v>
      </c>
      <c r="H1380">
        <v>22</v>
      </c>
      <c r="I1380" s="128">
        <v>37.112259970457906</v>
      </c>
      <c r="J1380">
        <v>1354</v>
      </c>
    </row>
    <row r="1381" spans="1:10" x14ac:dyDescent="0.2">
      <c r="A1381" s="132">
        <v>41625.474075810183</v>
      </c>
      <c r="B1381" s="129">
        <v>1706.632080078125</v>
      </c>
      <c r="C1381" s="129">
        <v>443.72434082031253</v>
      </c>
      <c r="D1381" s="131">
        <v>979.27</v>
      </c>
      <c r="E1381" s="130">
        <v>380</v>
      </c>
      <c r="F1381" s="130">
        <v>122.3626708984375</v>
      </c>
      <c r="G1381">
        <v>1206</v>
      </c>
      <c r="H1381">
        <v>22</v>
      </c>
      <c r="I1381" s="128">
        <v>36.894273127753301</v>
      </c>
      <c r="J1381">
        <v>1362</v>
      </c>
    </row>
    <row r="1382" spans="1:10" x14ac:dyDescent="0.2">
      <c r="A1382" s="132">
        <v>41626.377074305557</v>
      </c>
      <c r="B1382" s="129">
        <v>1727.5634765625</v>
      </c>
      <c r="C1382" s="129">
        <v>449.16650390625</v>
      </c>
      <c r="D1382" s="131">
        <v>977.61</v>
      </c>
      <c r="E1382" s="130">
        <v>379</v>
      </c>
      <c r="F1382" s="130">
        <v>123.53311157226562</v>
      </c>
      <c r="G1382">
        <v>1206</v>
      </c>
      <c r="H1382">
        <v>22</v>
      </c>
      <c r="I1382" s="128">
        <v>37.030213706705972</v>
      </c>
      <c r="J1382">
        <v>1357</v>
      </c>
    </row>
    <row r="1383" spans="1:10" x14ac:dyDescent="0.2">
      <c r="A1383" s="132">
        <v>41627.377074305557</v>
      </c>
      <c r="B1383" s="129">
        <v>1551.486572265625</v>
      </c>
      <c r="C1383" s="129">
        <v>403.38650878906253</v>
      </c>
      <c r="D1383" s="131">
        <v>975.84</v>
      </c>
      <c r="E1383" s="130">
        <v>376</v>
      </c>
      <c r="F1383" s="130">
        <v>123.31069946289062</v>
      </c>
      <c r="G1383">
        <v>1206</v>
      </c>
      <c r="H1383">
        <v>22</v>
      </c>
      <c r="I1383" s="128">
        <v>36.759326993416238</v>
      </c>
      <c r="J1383">
        <v>1367</v>
      </c>
    </row>
    <row r="1384" spans="1:10" x14ac:dyDescent="0.2">
      <c r="A1384" s="132">
        <v>41628.486933796295</v>
      </c>
      <c r="B1384" s="129">
        <v>1758.990478515625</v>
      </c>
      <c r="C1384" s="129">
        <v>457.3375244140625</v>
      </c>
      <c r="D1384" s="131">
        <v>974.2</v>
      </c>
      <c r="E1384" s="130">
        <v>374</v>
      </c>
      <c r="F1384" s="130">
        <v>124.24063110351562</v>
      </c>
      <c r="G1384">
        <v>1206</v>
      </c>
      <c r="H1384">
        <v>22</v>
      </c>
      <c r="I1384" s="128">
        <v>36.598689002184997</v>
      </c>
      <c r="J1384">
        <v>1373</v>
      </c>
    </row>
    <row r="1385" spans="1:10" x14ac:dyDescent="0.2">
      <c r="A1385" s="132">
        <v>41629.486933796295</v>
      </c>
      <c r="B1385" s="129">
        <v>1741.0853271484375</v>
      </c>
      <c r="C1385" s="129">
        <v>452.68218505859375</v>
      </c>
      <c r="D1385" s="131">
        <v>972.5</v>
      </c>
      <c r="E1385" s="130">
        <v>374</v>
      </c>
      <c r="F1385" s="130">
        <v>121.59112548828125</v>
      </c>
      <c r="G1385">
        <v>1206</v>
      </c>
      <c r="H1385">
        <v>22</v>
      </c>
      <c r="I1385" s="128">
        <v>36.492374727668846</v>
      </c>
      <c r="J1385">
        <v>1377</v>
      </c>
    </row>
    <row r="1386" spans="1:10" x14ac:dyDescent="0.2">
      <c r="A1386" s="132">
        <v>41630.486933796295</v>
      </c>
      <c r="B1386" s="129">
        <v>2003.6839599609375</v>
      </c>
      <c r="C1386" s="129">
        <v>520.95782958984375</v>
      </c>
      <c r="D1386" s="131">
        <v>970.9</v>
      </c>
      <c r="E1386" s="130">
        <v>372</v>
      </c>
      <c r="F1386" s="130">
        <v>120.64718627929687</v>
      </c>
      <c r="G1386">
        <v>1206</v>
      </c>
      <c r="H1386">
        <v>22</v>
      </c>
      <c r="I1386" s="128">
        <v>36.255411255411254</v>
      </c>
      <c r="J1386">
        <v>1386</v>
      </c>
    </row>
    <row r="1387" spans="1:10" x14ac:dyDescent="0.2">
      <c r="A1387" s="132">
        <v>41631.486933796295</v>
      </c>
      <c r="B1387" s="129">
        <v>2485.168212890625</v>
      </c>
      <c r="C1387" s="129">
        <v>646.14373535156255</v>
      </c>
      <c r="D1387" s="131">
        <v>969.5</v>
      </c>
      <c r="E1387" s="130">
        <v>370</v>
      </c>
      <c r="F1387" s="130">
        <v>119.3367919921875</v>
      </c>
      <c r="G1387">
        <v>1206</v>
      </c>
      <c r="H1387">
        <v>22</v>
      </c>
      <c r="I1387" s="128">
        <v>35.918513223731239</v>
      </c>
      <c r="J1387">
        <v>1399</v>
      </c>
    </row>
    <row r="1388" spans="1:10" x14ac:dyDescent="0.2">
      <c r="A1388" s="132">
        <v>41632.486933796295</v>
      </c>
      <c r="B1388" s="129">
        <v>2443.0009765625</v>
      </c>
      <c r="C1388" s="129">
        <v>635.18025390625007</v>
      </c>
      <c r="D1388" s="131">
        <v>968.06</v>
      </c>
      <c r="E1388" s="130">
        <v>369</v>
      </c>
      <c r="F1388" s="130">
        <v>117.84295654296875</v>
      </c>
      <c r="G1388">
        <v>1206</v>
      </c>
      <c r="H1388">
        <v>22</v>
      </c>
      <c r="I1388" s="128">
        <v>35.73968705547653</v>
      </c>
      <c r="J1388">
        <v>1406</v>
      </c>
    </row>
    <row r="1389" spans="1:10" x14ac:dyDescent="0.2">
      <c r="A1389" s="132">
        <v>41633.658666550924</v>
      </c>
      <c r="B1389" s="129">
        <v>2130.455810546875</v>
      </c>
      <c r="C1389" s="129">
        <v>553.91851074218755</v>
      </c>
      <c r="D1389" s="131">
        <v>964.89</v>
      </c>
      <c r="E1389" s="130">
        <v>367</v>
      </c>
      <c r="F1389" s="130">
        <v>117.3609619140625</v>
      </c>
      <c r="G1389">
        <v>1800</v>
      </c>
      <c r="H1389">
        <v>24</v>
      </c>
      <c r="I1389" s="128">
        <v>33.497096918267083</v>
      </c>
      <c r="J1389">
        <v>2239</v>
      </c>
    </row>
    <row r="1390" spans="1:10" x14ac:dyDescent="0.2">
      <c r="A1390" s="132">
        <v>41634</v>
      </c>
      <c r="B1390" s="129">
        <v>1911</v>
      </c>
      <c r="C1390" s="129">
        <v>496.86</v>
      </c>
      <c r="D1390" s="131">
        <v>961.53</v>
      </c>
      <c r="E1390" s="130">
        <v>364</v>
      </c>
      <c r="F1390" s="130">
        <v>117.3212890625</v>
      </c>
      <c r="G1390">
        <v>1800</v>
      </c>
      <c r="H1390">
        <v>24</v>
      </c>
      <c r="I1390" s="128">
        <v>33.171163202122955</v>
      </c>
      <c r="J1390">
        <v>2261</v>
      </c>
    </row>
    <row r="1391" spans="1:10" x14ac:dyDescent="0.2">
      <c r="A1391" s="132">
        <v>41635</v>
      </c>
      <c r="B1391" s="129">
        <v>1839</v>
      </c>
      <c r="C1391" s="129">
        <v>478.14000000000004</v>
      </c>
      <c r="D1391" s="131">
        <v>959.69</v>
      </c>
      <c r="E1391" s="130">
        <v>361</v>
      </c>
      <c r="F1391" s="130">
        <v>117.39000000000004</v>
      </c>
      <c r="G1391">
        <v>1206</v>
      </c>
      <c r="H1391">
        <v>22</v>
      </c>
      <c r="I1391" s="128">
        <v>34.823284823284823</v>
      </c>
      <c r="J1391">
        <v>1443</v>
      </c>
    </row>
    <row r="1392" spans="1:10" x14ac:dyDescent="0.2">
      <c r="A1392" s="132">
        <v>41636</v>
      </c>
      <c r="B1392" s="129">
        <v>1778</v>
      </c>
      <c r="C1392" s="129">
        <v>462.28000000000003</v>
      </c>
      <c r="D1392" s="131">
        <v>957.43</v>
      </c>
      <c r="E1392" s="130">
        <v>359</v>
      </c>
      <c r="F1392" s="130">
        <v>118.25999999999993</v>
      </c>
      <c r="G1392">
        <v>1206</v>
      </c>
      <c r="H1392">
        <v>22</v>
      </c>
      <c r="I1392" s="128">
        <v>34.79916897506925</v>
      </c>
      <c r="J1392">
        <v>1444</v>
      </c>
    </row>
    <row r="1393" spans="1:10" x14ac:dyDescent="0.2">
      <c r="A1393" s="132">
        <v>41637.469382986113</v>
      </c>
      <c r="B1393" s="129">
        <v>1774.4989013671875</v>
      </c>
      <c r="C1393" s="129">
        <v>461.36971435546877</v>
      </c>
      <c r="D1393" s="131">
        <v>958.68</v>
      </c>
      <c r="E1393" s="130">
        <v>357</v>
      </c>
      <c r="F1393" s="130">
        <v>117.66999999999996</v>
      </c>
      <c r="G1393">
        <v>1206</v>
      </c>
      <c r="H1393" t="s">
        <v>76</v>
      </c>
      <c r="I1393" s="128" t="s">
        <v>76</v>
      </c>
      <c r="J1393">
        <v>0</v>
      </c>
    </row>
    <row r="1394" spans="1:10" x14ac:dyDescent="0.2">
      <c r="A1394" s="132">
        <v>41638.469382986113</v>
      </c>
      <c r="B1394" s="129">
        <v>1740.9923095703125</v>
      </c>
      <c r="C1394" s="129">
        <v>452.65800048828129</v>
      </c>
      <c r="D1394" s="131">
        <v>956.75</v>
      </c>
      <c r="E1394" s="130">
        <v>358</v>
      </c>
      <c r="F1394" s="130">
        <v>117.6934814453125</v>
      </c>
      <c r="G1394">
        <v>1206</v>
      </c>
      <c r="H1394">
        <v>22</v>
      </c>
      <c r="I1394" s="128">
        <v>34.751037344398341</v>
      </c>
      <c r="J1394">
        <v>1446</v>
      </c>
    </row>
    <row r="1395" spans="1:10" x14ac:dyDescent="0.2">
      <c r="A1395" s="132">
        <v>41639.469382986113</v>
      </c>
      <c r="B1395" s="129">
        <v>1657.7647705078125</v>
      </c>
      <c r="C1395" s="129">
        <v>431.01884033203129</v>
      </c>
      <c r="D1395" s="131">
        <v>954.75</v>
      </c>
      <c r="E1395" s="130">
        <v>356</v>
      </c>
      <c r="F1395" s="130">
        <v>117.56985473632812</v>
      </c>
      <c r="G1395">
        <v>1206</v>
      </c>
      <c r="H1395">
        <v>22</v>
      </c>
      <c r="I1395" s="128">
        <v>34.631288766368023</v>
      </c>
      <c r="J1395">
        <v>1451</v>
      </c>
    </row>
    <row r="1396" spans="1:10" x14ac:dyDescent="0.2">
      <c r="A1396" s="132">
        <v>41640.495849189814</v>
      </c>
      <c r="B1396" s="129">
        <v>1672.779541015625</v>
      </c>
      <c r="C1396" s="129">
        <v>434.92268066406251</v>
      </c>
      <c r="D1396" s="131">
        <v>955.57</v>
      </c>
      <c r="E1396" s="130">
        <v>354</v>
      </c>
      <c r="F1396" s="130">
        <v>117.57113647460937</v>
      </c>
      <c r="G1396">
        <v>0</v>
      </c>
      <c r="H1396" t="s">
        <v>76</v>
      </c>
      <c r="I1396" s="128" t="s">
        <v>76</v>
      </c>
      <c r="J1396">
        <v>0</v>
      </c>
    </row>
    <row r="1397" spans="1:10" x14ac:dyDescent="0.2">
      <c r="A1397" s="132">
        <v>41641.495849189814</v>
      </c>
      <c r="B1397" s="129">
        <v>1632.1614990234375</v>
      </c>
      <c r="C1397" s="129">
        <v>424.36198974609374</v>
      </c>
      <c r="D1397" s="131">
        <v>953.5</v>
      </c>
      <c r="E1397" s="130">
        <v>355</v>
      </c>
      <c r="F1397" s="130">
        <v>117.93731689453125</v>
      </c>
      <c r="G1397">
        <v>1206</v>
      </c>
      <c r="H1397">
        <v>22</v>
      </c>
      <c r="I1397" s="128">
        <v>34.559834938101787</v>
      </c>
      <c r="J1397">
        <v>1454</v>
      </c>
    </row>
    <row r="1398" spans="1:10" x14ac:dyDescent="0.2">
      <c r="A1398" s="132">
        <v>41642.495849189814</v>
      </c>
      <c r="B1398" s="129">
        <v>1814.1060791015625</v>
      </c>
      <c r="C1398" s="129">
        <v>471.66758056640629</v>
      </c>
      <c r="D1398" s="131">
        <v>951.48</v>
      </c>
      <c r="E1398" s="130">
        <v>353</v>
      </c>
      <c r="F1398" s="130">
        <v>116.47735595703125</v>
      </c>
      <c r="G1398">
        <v>1206</v>
      </c>
      <c r="H1398">
        <v>22</v>
      </c>
      <c r="I1398" s="128">
        <v>34.183673469387756</v>
      </c>
      <c r="J1398">
        <v>1470</v>
      </c>
    </row>
    <row r="1399" spans="1:10" x14ac:dyDescent="0.2">
      <c r="A1399" s="132">
        <v>41643.495849189814</v>
      </c>
      <c r="B1399" s="129">
        <v>1645.8870849609375</v>
      </c>
      <c r="C1399" s="129">
        <v>427.93064208984379</v>
      </c>
      <c r="D1399" s="131">
        <v>949.33</v>
      </c>
      <c r="E1399" s="130">
        <v>351</v>
      </c>
      <c r="F1399" s="130">
        <v>114.60125732421875</v>
      </c>
      <c r="G1399">
        <v>1206</v>
      </c>
      <c r="H1399">
        <v>22</v>
      </c>
      <c r="I1399" s="128">
        <v>33.906882591093115</v>
      </c>
      <c r="J1399">
        <v>1482</v>
      </c>
    </row>
    <row r="1400" spans="1:10" x14ac:dyDescent="0.2">
      <c r="A1400" s="132">
        <v>41644.495849189814</v>
      </c>
      <c r="B1400" s="129">
        <v>1480.1939697265625</v>
      </c>
      <c r="C1400" s="129">
        <v>384.85043212890628</v>
      </c>
      <c r="D1400" s="131">
        <v>945.28</v>
      </c>
      <c r="E1400" s="130">
        <v>349</v>
      </c>
      <c r="F1400" s="130">
        <v>114.96963500976562</v>
      </c>
      <c r="G1400">
        <v>1800</v>
      </c>
      <c r="H1400">
        <v>24</v>
      </c>
      <c r="I1400" s="128">
        <v>31.618887015177066</v>
      </c>
      <c r="J1400">
        <v>2372</v>
      </c>
    </row>
    <row r="1401" spans="1:10" x14ac:dyDescent="0.2">
      <c r="A1401" s="132">
        <v>41645.495849189814</v>
      </c>
      <c r="B1401" s="129">
        <v>1431.1607666015625</v>
      </c>
      <c r="C1401" s="129">
        <v>372.10179931640624</v>
      </c>
      <c r="D1401" s="131">
        <v>941.09</v>
      </c>
      <c r="E1401" s="130">
        <v>345</v>
      </c>
      <c r="F1401" s="130">
        <v>114.531982421875</v>
      </c>
      <c r="G1401">
        <v>1800</v>
      </c>
      <c r="H1401">
        <v>24</v>
      </c>
      <c r="I1401" s="128">
        <v>31.341412452987882</v>
      </c>
      <c r="J1401">
        <v>2393</v>
      </c>
    </row>
    <row r="1402" spans="1:10" x14ac:dyDescent="0.2">
      <c r="A1402" s="132">
        <v>41646.423561226853</v>
      </c>
      <c r="B1402" s="129">
        <v>1534.9752197265625</v>
      </c>
      <c r="C1402" s="129">
        <v>399.09355712890624</v>
      </c>
      <c r="D1402" s="131">
        <v>938.74</v>
      </c>
      <c r="E1402" s="130">
        <v>340</v>
      </c>
      <c r="F1402" s="130">
        <v>115.648193359375</v>
      </c>
      <c r="G1402">
        <v>1206</v>
      </c>
      <c r="H1402">
        <v>22</v>
      </c>
      <c r="I1402" s="128">
        <v>33.322281167108756</v>
      </c>
      <c r="J1402">
        <v>1508</v>
      </c>
    </row>
    <row r="1403" spans="1:10" x14ac:dyDescent="0.2">
      <c r="A1403" s="132">
        <v>41647.423561226853</v>
      </c>
      <c r="B1403" s="129">
        <v>2082.71240234375</v>
      </c>
      <c r="C1403" s="129">
        <v>541.50522460937498</v>
      </c>
      <c r="D1403" s="131">
        <v>936.67</v>
      </c>
      <c r="E1403" s="130">
        <v>339</v>
      </c>
      <c r="F1403" s="130">
        <v>116.28494262695312</v>
      </c>
      <c r="G1403">
        <v>1206</v>
      </c>
      <c r="H1403">
        <v>22</v>
      </c>
      <c r="I1403" s="128">
        <v>33.256121773659828</v>
      </c>
      <c r="J1403">
        <v>1511</v>
      </c>
    </row>
    <row r="1404" spans="1:10" x14ac:dyDescent="0.2">
      <c r="A1404" s="132">
        <v>41648.423561226853</v>
      </c>
      <c r="B1404" s="129">
        <v>2823.12890625</v>
      </c>
      <c r="C1404" s="129">
        <v>734.01351562500008</v>
      </c>
      <c r="D1404" s="131">
        <v>938.16</v>
      </c>
      <c r="E1404" s="130">
        <v>335</v>
      </c>
      <c r="F1404" s="130">
        <v>117.07379150390625</v>
      </c>
      <c r="G1404">
        <v>0</v>
      </c>
      <c r="H1404" t="s">
        <v>76</v>
      </c>
      <c r="I1404" s="128" t="s">
        <v>76</v>
      </c>
      <c r="J1404">
        <v>0</v>
      </c>
    </row>
    <row r="1405" spans="1:10" x14ac:dyDescent="0.2">
      <c r="A1405" s="132">
        <v>41649.423561226853</v>
      </c>
      <c r="B1405" s="129">
        <v>3911.9404296875</v>
      </c>
      <c r="C1405" s="129">
        <v>1017.10451171875</v>
      </c>
      <c r="D1405" s="131">
        <v>939.53</v>
      </c>
      <c r="E1405" s="130">
        <v>336</v>
      </c>
      <c r="F1405" s="130">
        <v>117.12103271484375</v>
      </c>
      <c r="G1405">
        <v>0</v>
      </c>
      <c r="H1405" t="s">
        <v>76</v>
      </c>
      <c r="I1405" s="128" t="s">
        <v>76</v>
      </c>
      <c r="J1405">
        <v>0</v>
      </c>
    </row>
    <row r="1406" spans="1:10" x14ac:dyDescent="0.2">
      <c r="A1406" s="132">
        <v>41650.423561226853</v>
      </c>
      <c r="B1406" s="129">
        <v>6638.3603515625</v>
      </c>
      <c r="C1406" s="129">
        <v>1725.9736914062501</v>
      </c>
      <c r="D1406" s="131">
        <v>943.04</v>
      </c>
      <c r="E1406" s="130">
        <v>338</v>
      </c>
      <c r="F1406" s="130">
        <v>117.280029296875</v>
      </c>
      <c r="G1406">
        <v>0</v>
      </c>
      <c r="H1406" t="s">
        <v>76</v>
      </c>
      <c r="I1406" s="128" t="s">
        <v>76</v>
      </c>
      <c r="J1406">
        <v>0</v>
      </c>
    </row>
    <row r="1407" spans="1:10" x14ac:dyDescent="0.2">
      <c r="A1407" s="132">
        <v>41651.423561226853</v>
      </c>
      <c r="B1407" s="129">
        <v>7201.8642578125</v>
      </c>
      <c r="C1407" s="129">
        <v>1872.4847070312501</v>
      </c>
      <c r="D1407" s="131">
        <v>946.81</v>
      </c>
      <c r="E1407" s="130">
        <v>342</v>
      </c>
      <c r="F1407" s="130">
        <v>117.16864013671875</v>
      </c>
      <c r="G1407">
        <v>0</v>
      </c>
      <c r="H1407" t="s">
        <v>76</v>
      </c>
      <c r="I1407" s="128" t="s">
        <v>76</v>
      </c>
      <c r="J1407">
        <v>0</v>
      </c>
    </row>
    <row r="1408" spans="1:10" x14ac:dyDescent="0.2">
      <c r="A1408" s="132">
        <v>41652.423561226853</v>
      </c>
      <c r="B1408" s="129">
        <v>7157.69482421875</v>
      </c>
      <c r="C1408" s="129">
        <v>1861.0006542968752</v>
      </c>
      <c r="D1408" s="131">
        <v>950.49</v>
      </c>
      <c r="E1408" s="130">
        <v>345</v>
      </c>
      <c r="F1408" s="130">
        <v>116.17562866210937</v>
      </c>
      <c r="G1408">
        <v>0</v>
      </c>
      <c r="H1408" t="s">
        <v>76</v>
      </c>
      <c r="I1408" s="128" t="s">
        <v>76</v>
      </c>
      <c r="J1408">
        <v>0</v>
      </c>
    </row>
    <row r="1409" spans="1:10" x14ac:dyDescent="0.2">
      <c r="A1409" s="132">
        <v>41653.423561226853</v>
      </c>
      <c r="B1409" s="129">
        <v>6389.5615234375</v>
      </c>
      <c r="C1409" s="129">
        <v>1661.2859960937501</v>
      </c>
      <c r="D1409" s="131">
        <v>951.8</v>
      </c>
      <c r="E1409" s="130">
        <v>349</v>
      </c>
      <c r="F1409" s="130">
        <v>115.47119140625</v>
      </c>
      <c r="G1409">
        <v>802</v>
      </c>
      <c r="H1409">
        <v>18</v>
      </c>
      <c r="I1409" s="128">
        <v>33.99457443201085</v>
      </c>
      <c r="J1409">
        <v>983</v>
      </c>
    </row>
    <row r="1410" spans="1:10" x14ac:dyDescent="0.2">
      <c r="A1410" s="132">
        <v>41654.600307754627</v>
      </c>
      <c r="B1410" s="129">
        <v>5253.927734375</v>
      </c>
      <c r="C1410" s="129">
        <v>1366.0212109375</v>
      </c>
      <c r="D1410" s="131">
        <v>952.52</v>
      </c>
      <c r="E1410" s="130">
        <v>351</v>
      </c>
      <c r="F1410" s="130">
        <v>115.55267333984375</v>
      </c>
      <c r="G1410">
        <v>802</v>
      </c>
      <c r="H1410">
        <v>18</v>
      </c>
      <c r="I1410" s="128">
        <v>34.203343568747869</v>
      </c>
      <c r="J1410">
        <v>977</v>
      </c>
    </row>
    <row r="1411" spans="1:10" x14ac:dyDescent="0.2">
      <c r="A1411" s="132">
        <v>41655.421623958333</v>
      </c>
      <c r="B1411" s="129">
        <v>4405.115234375</v>
      </c>
      <c r="C1411" s="129">
        <v>1145.3299609375001</v>
      </c>
      <c r="D1411" s="131">
        <v>952.82</v>
      </c>
      <c r="E1411" s="130">
        <v>351</v>
      </c>
      <c r="F1411" s="130">
        <v>120.29339599609375</v>
      </c>
      <c r="G1411">
        <v>802</v>
      </c>
      <c r="H1411">
        <v>18</v>
      </c>
      <c r="I1411" s="128">
        <v>34.379286694101509</v>
      </c>
      <c r="J1411">
        <v>972</v>
      </c>
    </row>
    <row r="1412" spans="1:10" x14ac:dyDescent="0.2">
      <c r="A1412" s="132">
        <v>41656.421623958333</v>
      </c>
      <c r="B1412" s="129">
        <v>3876.771728515625</v>
      </c>
      <c r="C1412" s="129">
        <v>1007.9606494140626</v>
      </c>
      <c r="D1412" s="131">
        <v>950.86</v>
      </c>
      <c r="E1412" s="130">
        <v>352</v>
      </c>
      <c r="F1412" s="130">
        <v>121.28244018554687</v>
      </c>
      <c r="G1412">
        <v>802</v>
      </c>
      <c r="H1412">
        <v>18</v>
      </c>
      <c r="I1412" s="128">
        <v>34.521349862258951</v>
      </c>
      <c r="J1412">
        <v>968</v>
      </c>
    </row>
    <row r="1413" spans="1:10" x14ac:dyDescent="0.2">
      <c r="A1413" s="132">
        <v>41657.421623958333</v>
      </c>
      <c r="B1413" s="129">
        <v>3506.450439453125</v>
      </c>
      <c r="C1413" s="129">
        <v>911.67711425781249</v>
      </c>
      <c r="D1413" s="131">
        <v>954.61</v>
      </c>
      <c r="E1413" s="130">
        <v>351</v>
      </c>
      <c r="F1413" s="130">
        <v>122.08999633789062</v>
      </c>
      <c r="G1413">
        <v>0</v>
      </c>
      <c r="H1413" t="s">
        <v>76</v>
      </c>
      <c r="I1413" s="128" t="s">
        <v>76</v>
      </c>
      <c r="J1413">
        <v>0</v>
      </c>
    </row>
    <row r="1414" spans="1:10" x14ac:dyDescent="0.2">
      <c r="A1414" s="132">
        <v>41658.421623958333</v>
      </c>
      <c r="B1414" s="129">
        <v>3113.71923828125</v>
      </c>
      <c r="C1414" s="129">
        <v>809.56700195312499</v>
      </c>
      <c r="D1414" s="131">
        <v>954.27</v>
      </c>
      <c r="E1414" s="130">
        <v>353</v>
      </c>
      <c r="F1414" s="130">
        <v>123.80987548828125</v>
      </c>
      <c r="G1414">
        <v>802</v>
      </c>
      <c r="H1414">
        <v>18</v>
      </c>
      <c r="I1414" s="128">
        <v>34.845324991310392</v>
      </c>
      <c r="J1414">
        <v>959</v>
      </c>
    </row>
    <row r="1415" spans="1:10" x14ac:dyDescent="0.2">
      <c r="A1415" s="132">
        <v>41659.464249652781</v>
      </c>
      <c r="B1415" s="129">
        <v>2930.274169921875</v>
      </c>
      <c r="C1415" s="129">
        <v>761.87128417968756</v>
      </c>
      <c r="D1415" s="131">
        <v>955.72</v>
      </c>
      <c r="E1415" s="130">
        <v>354</v>
      </c>
      <c r="F1415" s="130">
        <v>124.33963012695312</v>
      </c>
      <c r="G1415">
        <v>0</v>
      </c>
      <c r="H1415" t="s">
        <v>76</v>
      </c>
      <c r="I1415" s="128" t="s">
        <v>76</v>
      </c>
      <c r="J1415">
        <v>0</v>
      </c>
    </row>
    <row r="1416" spans="1:10" x14ac:dyDescent="0.2">
      <c r="A1416" s="132">
        <v>41660</v>
      </c>
      <c r="B1416" s="129">
        <v>2598.8989000000001</v>
      </c>
      <c r="C1416" s="129">
        <v>675.7137140000001</v>
      </c>
      <c r="D1416" s="131">
        <v>955.12</v>
      </c>
      <c r="E1416" s="130">
        <v>355</v>
      </c>
      <c r="F1416" s="130">
        <v>122.80752563476562</v>
      </c>
      <c r="G1416">
        <v>802</v>
      </c>
      <c r="H1416">
        <v>18</v>
      </c>
      <c r="I1416" s="128">
        <v>34.954672245467229</v>
      </c>
      <c r="J1416">
        <v>956</v>
      </c>
    </row>
    <row r="1417" spans="1:10" x14ac:dyDescent="0.2">
      <c r="A1417" s="132">
        <v>41661</v>
      </c>
      <c r="B1417" s="129">
        <v>2506.9079999999999</v>
      </c>
      <c r="C1417" s="129">
        <v>651.79607999999996</v>
      </c>
      <c r="D1417" s="131">
        <v>954.47</v>
      </c>
      <c r="E1417" s="130">
        <v>354</v>
      </c>
      <c r="F1417" s="130">
        <v>121.44</v>
      </c>
      <c r="G1417">
        <v>802</v>
      </c>
      <c r="H1417">
        <v>18</v>
      </c>
      <c r="I1417" s="128">
        <v>34.664591977869982</v>
      </c>
      <c r="J1417">
        <v>964</v>
      </c>
    </row>
    <row r="1418" spans="1:10" x14ac:dyDescent="0.2">
      <c r="A1418" s="132">
        <v>41662.533711226853</v>
      </c>
      <c r="B1418" s="129">
        <v>2407.270751953125</v>
      </c>
      <c r="C1418" s="129">
        <v>625.89039550781251</v>
      </c>
      <c r="D1418" s="131">
        <v>955.65</v>
      </c>
      <c r="E1418" s="130">
        <v>353</v>
      </c>
      <c r="F1418" s="130">
        <v>121.12000000000006</v>
      </c>
      <c r="G1418">
        <v>0</v>
      </c>
      <c r="H1418" t="s">
        <v>76</v>
      </c>
      <c r="I1418" s="128" t="s">
        <v>76</v>
      </c>
      <c r="J1418">
        <v>0</v>
      </c>
    </row>
    <row r="1419" spans="1:10" x14ac:dyDescent="0.2">
      <c r="A1419" s="132">
        <v>41663.533711226853</v>
      </c>
      <c r="B1419" s="129">
        <v>2191.288818359375</v>
      </c>
      <c r="C1419" s="129">
        <v>569.73509277343749</v>
      </c>
      <c r="D1419" s="131">
        <v>954.84</v>
      </c>
      <c r="E1419" s="130">
        <v>355</v>
      </c>
      <c r="F1419" s="130">
        <v>121.49697875976562</v>
      </c>
      <c r="G1419">
        <v>802</v>
      </c>
      <c r="H1419">
        <v>18</v>
      </c>
      <c r="I1419" s="128">
        <v>34.794530056920728</v>
      </c>
      <c r="J1419">
        <v>960.4</v>
      </c>
    </row>
    <row r="1420" spans="1:10" x14ac:dyDescent="0.2">
      <c r="A1420" s="132">
        <v>41664.533711226853</v>
      </c>
      <c r="B1420" s="129">
        <v>1941.928955078125</v>
      </c>
      <c r="C1420" s="129">
        <v>504.90152832031254</v>
      </c>
      <c r="D1420" s="131">
        <v>953.89</v>
      </c>
      <c r="E1420" s="130">
        <v>354</v>
      </c>
      <c r="F1420" s="130">
        <v>121.74917602539062</v>
      </c>
      <c r="G1420">
        <v>802</v>
      </c>
      <c r="H1420">
        <v>18</v>
      </c>
      <c r="I1420" s="128">
        <v>34.736659736659739</v>
      </c>
      <c r="J1420">
        <v>962</v>
      </c>
    </row>
    <row r="1421" spans="1:10" x14ac:dyDescent="0.2">
      <c r="A1421" s="132">
        <v>41665.533711226853</v>
      </c>
      <c r="B1421" s="129">
        <v>1887.1275634765625</v>
      </c>
      <c r="C1421" s="129">
        <v>490.65316650390628</v>
      </c>
      <c r="D1421" s="131">
        <v>952.92</v>
      </c>
      <c r="E1421" s="130">
        <v>353</v>
      </c>
      <c r="F1421" s="130">
        <v>123.24942016601562</v>
      </c>
      <c r="G1421">
        <v>802</v>
      </c>
      <c r="H1421">
        <v>18</v>
      </c>
      <c r="I1421" s="128">
        <v>34.772806104751993</v>
      </c>
      <c r="J1421">
        <v>961</v>
      </c>
    </row>
    <row r="1422" spans="1:10" x14ac:dyDescent="0.2">
      <c r="A1422" s="132">
        <v>41666.533711226853</v>
      </c>
      <c r="B1422" s="129">
        <v>1958.85498046875</v>
      </c>
      <c r="C1422" s="129">
        <v>509.30229492187505</v>
      </c>
      <c r="D1422" s="131">
        <v>951.98</v>
      </c>
      <c r="E1422" s="130">
        <v>352</v>
      </c>
      <c r="F1422" s="130">
        <v>122.86517333984375</v>
      </c>
      <c r="G1422">
        <v>802</v>
      </c>
      <c r="H1422">
        <v>18</v>
      </c>
      <c r="I1422" s="128">
        <v>34.700588438906195</v>
      </c>
      <c r="J1422">
        <v>963</v>
      </c>
    </row>
    <row r="1423" spans="1:10" x14ac:dyDescent="0.2">
      <c r="A1423" s="132">
        <v>41667.39525439815</v>
      </c>
      <c r="B1423" s="129">
        <v>2035.8284912109375</v>
      </c>
      <c r="C1423" s="129">
        <v>529.31540771484379</v>
      </c>
      <c r="D1423" s="131">
        <v>952.98</v>
      </c>
      <c r="E1423" s="130">
        <v>350</v>
      </c>
      <c r="F1423" s="130">
        <v>122.23638916015625</v>
      </c>
      <c r="G1423">
        <v>802</v>
      </c>
      <c r="H1423" t="s">
        <v>76</v>
      </c>
      <c r="I1423" s="128" t="s">
        <v>76</v>
      </c>
      <c r="J1423">
        <v>0</v>
      </c>
    </row>
    <row r="1424" spans="1:10" x14ac:dyDescent="0.2">
      <c r="A1424" s="132">
        <v>41668.480949305558</v>
      </c>
      <c r="B1424" s="129">
        <v>3394.853515625</v>
      </c>
      <c r="C1424" s="129">
        <v>882.66191406250005</v>
      </c>
      <c r="D1424" s="131">
        <v>954.67</v>
      </c>
      <c r="E1424" s="130">
        <v>351</v>
      </c>
      <c r="F1424" s="130">
        <v>121.16543579101562</v>
      </c>
      <c r="G1424">
        <v>0</v>
      </c>
      <c r="H1424" t="s">
        <v>76</v>
      </c>
      <c r="I1424" s="128" t="s">
        <v>76</v>
      </c>
      <c r="J1424">
        <v>0</v>
      </c>
    </row>
    <row r="1425" spans="1:10" x14ac:dyDescent="0.2">
      <c r="A1425" s="132">
        <v>41669.480949305558</v>
      </c>
      <c r="B1425" s="129">
        <v>3332.885498046875</v>
      </c>
      <c r="C1425" s="129">
        <v>866.55022949218755</v>
      </c>
      <c r="D1425" s="131">
        <v>956.32</v>
      </c>
      <c r="E1425" s="130">
        <v>353</v>
      </c>
      <c r="F1425" s="130">
        <v>122.37454223632812</v>
      </c>
      <c r="G1425">
        <v>0</v>
      </c>
      <c r="H1425" t="s">
        <v>76</v>
      </c>
      <c r="I1425" s="128" t="s">
        <v>76</v>
      </c>
      <c r="J1425">
        <v>0</v>
      </c>
    </row>
    <row r="1426" spans="1:10" x14ac:dyDescent="0.2">
      <c r="A1426" s="132">
        <v>41670.480949305558</v>
      </c>
      <c r="B1426" s="129">
        <v>2958.184814453125</v>
      </c>
      <c r="C1426" s="129">
        <v>769.1280517578125</v>
      </c>
      <c r="D1426" s="131">
        <v>957.77</v>
      </c>
      <c r="E1426" s="130">
        <v>356</v>
      </c>
      <c r="F1426" s="130">
        <v>120.96310424804687</v>
      </c>
      <c r="G1426">
        <v>0</v>
      </c>
      <c r="H1426" t="s">
        <v>76</v>
      </c>
      <c r="I1426" s="128" t="s">
        <v>76</v>
      </c>
      <c r="J1426">
        <v>0</v>
      </c>
    </row>
    <row r="1427" spans="1:10" x14ac:dyDescent="0.2">
      <c r="A1427" s="132">
        <v>41671.480949305558</v>
      </c>
      <c r="B1427" s="129">
        <v>2803.0361328125</v>
      </c>
      <c r="C1427" s="129">
        <v>728.78939453124997</v>
      </c>
      <c r="D1427" s="131">
        <v>957.76</v>
      </c>
      <c r="E1427" s="130">
        <v>356</v>
      </c>
      <c r="F1427" s="130">
        <v>120.42915527343752</v>
      </c>
      <c r="G1427">
        <v>600</v>
      </c>
      <c r="H1427">
        <v>24</v>
      </c>
      <c r="I1427" s="128">
        <v>35.16174402250352</v>
      </c>
      <c r="J1427">
        <v>711</v>
      </c>
    </row>
    <row r="1428" spans="1:10" x14ac:dyDescent="0.2">
      <c r="A1428" s="132">
        <v>41672.480949305558</v>
      </c>
      <c r="B1428" s="129">
        <v>2473.822509765625</v>
      </c>
      <c r="C1428" s="129">
        <v>643.1938525390625</v>
      </c>
      <c r="D1428" s="131">
        <v>957.59</v>
      </c>
      <c r="E1428" s="130">
        <v>357</v>
      </c>
      <c r="F1428" s="130">
        <v>119.93519775390627</v>
      </c>
      <c r="G1428">
        <v>600</v>
      </c>
      <c r="H1428">
        <v>24</v>
      </c>
      <c r="I1428" s="128">
        <v>35.2112676056338</v>
      </c>
      <c r="J1428">
        <v>710</v>
      </c>
    </row>
    <row r="1429" spans="1:10" x14ac:dyDescent="0.2">
      <c r="A1429" s="132">
        <v>41673.480949305558</v>
      </c>
      <c r="B1429" s="129">
        <v>2245.106689453125</v>
      </c>
      <c r="C1429" s="129">
        <v>583.72773925781257</v>
      </c>
      <c r="D1429" s="131">
        <v>957.3</v>
      </c>
      <c r="E1429" s="130">
        <v>356</v>
      </c>
      <c r="F1429" s="130">
        <v>119.93806640625002</v>
      </c>
      <c r="G1429">
        <v>600</v>
      </c>
      <c r="H1429">
        <v>24</v>
      </c>
      <c r="I1429" s="128">
        <v>35.16174402250352</v>
      </c>
      <c r="J1429">
        <v>711</v>
      </c>
    </row>
    <row r="1430" spans="1:10" x14ac:dyDescent="0.2">
      <c r="A1430" s="132">
        <v>41674.480949305558</v>
      </c>
      <c r="B1430" s="129">
        <v>2322.71728515625</v>
      </c>
      <c r="C1430" s="129">
        <v>603.906494140625</v>
      </c>
      <c r="D1430" s="131">
        <v>957.04</v>
      </c>
      <c r="E1430" s="130">
        <v>356</v>
      </c>
      <c r="F1430" s="130">
        <v>118.04220581054687</v>
      </c>
      <c r="G1430">
        <v>600</v>
      </c>
      <c r="H1430">
        <v>24</v>
      </c>
      <c r="I1430" s="128">
        <v>35.06311360448808</v>
      </c>
      <c r="J1430">
        <v>713</v>
      </c>
    </row>
    <row r="1431" spans="1:10" x14ac:dyDescent="0.2">
      <c r="A1431" s="132">
        <v>41675.481333912037</v>
      </c>
      <c r="B1431" s="129">
        <v>314.33737182617187</v>
      </c>
      <c r="C1431" s="129">
        <v>81.727716674804697</v>
      </c>
      <c r="D1431" s="131">
        <v>953.43</v>
      </c>
      <c r="E1431" s="130">
        <v>356</v>
      </c>
      <c r="F1431" s="130">
        <v>118.82089233398437</v>
      </c>
      <c r="G1431">
        <v>1560</v>
      </c>
      <c r="H1431">
        <v>24</v>
      </c>
      <c r="I1431" s="128">
        <v>34.120734908136484</v>
      </c>
      <c r="J1431">
        <v>1905</v>
      </c>
    </row>
    <row r="1432" spans="1:10" x14ac:dyDescent="0.2">
      <c r="A1432" s="132">
        <v>41676.481333912037</v>
      </c>
      <c r="B1432" s="129">
        <v>3345.4921875</v>
      </c>
      <c r="C1432" s="129">
        <v>869.82796875000008</v>
      </c>
      <c r="D1432" s="131">
        <v>951.3</v>
      </c>
      <c r="E1432" s="130">
        <v>353</v>
      </c>
      <c r="F1432" s="130">
        <v>118.86129760742187</v>
      </c>
      <c r="G1432">
        <v>1560</v>
      </c>
      <c r="H1432">
        <v>24</v>
      </c>
      <c r="I1432" s="128">
        <v>33.871808233454921</v>
      </c>
      <c r="J1432">
        <v>1919</v>
      </c>
    </row>
    <row r="1433" spans="1:10" x14ac:dyDescent="0.2">
      <c r="A1433" s="132">
        <v>41677.481333912037</v>
      </c>
      <c r="B1433" s="129">
        <v>2019.460693359375</v>
      </c>
      <c r="C1433" s="129">
        <v>525.05978027343747</v>
      </c>
      <c r="D1433" s="131">
        <v>948.45</v>
      </c>
      <c r="E1433" s="130">
        <v>350</v>
      </c>
      <c r="F1433" s="130">
        <v>119.65066528320312</v>
      </c>
      <c r="G1433">
        <v>1560</v>
      </c>
      <c r="H1433">
        <v>24</v>
      </c>
      <c r="I1433" s="128">
        <v>33.62648732540093</v>
      </c>
      <c r="J1433">
        <v>1933</v>
      </c>
    </row>
    <row r="1434" spans="1:10" x14ac:dyDescent="0.2">
      <c r="A1434" s="132">
        <v>41678.481333912037</v>
      </c>
      <c r="B1434" s="129">
        <v>2060.046142578125</v>
      </c>
      <c r="C1434" s="129">
        <v>535.61199707031255</v>
      </c>
      <c r="D1434" s="131">
        <v>945.54</v>
      </c>
      <c r="E1434" s="130">
        <v>345</v>
      </c>
      <c r="F1434" s="130">
        <v>120.94970703125</v>
      </c>
      <c r="G1434">
        <v>1560</v>
      </c>
      <c r="H1434">
        <v>24</v>
      </c>
      <c r="I1434" s="128">
        <v>33.265097236438073</v>
      </c>
      <c r="J1434">
        <v>1954</v>
      </c>
    </row>
    <row r="1435" spans="1:10" x14ac:dyDescent="0.2">
      <c r="A1435" s="132">
        <v>41679.481333912037</v>
      </c>
      <c r="B1435" s="129">
        <v>1836.624267578125</v>
      </c>
      <c r="C1435" s="129">
        <v>477.52230957031253</v>
      </c>
      <c r="D1435" s="131">
        <v>942.46</v>
      </c>
      <c r="E1435" s="130">
        <v>343</v>
      </c>
      <c r="F1435" s="130">
        <v>120.7454833984375</v>
      </c>
      <c r="G1435">
        <v>1560</v>
      </c>
      <c r="H1435">
        <v>24</v>
      </c>
      <c r="I1435" s="128">
        <v>33.112582781456958</v>
      </c>
      <c r="J1435">
        <v>1963</v>
      </c>
    </row>
    <row r="1436" spans="1:10" x14ac:dyDescent="0.2">
      <c r="A1436" s="132">
        <v>41680.481333912037</v>
      </c>
      <c r="B1436" s="129">
        <v>2024.5831298828125</v>
      </c>
      <c r="C1436" s="129">
        <v>526.39161376953132</v>
      </c>
      <c r="D1436" s="131">
        <v>939.49</v>
      </c>
      <c r="E1436" s="130">
        <v>342</v>
      </c>
      <c r="F1436" s="130">
        <v>121.08212280273438</v>
      </c>
      <c r="G1436">
        <v>1560</v>
      </c>
      <c r="H1436">
        <v>24</v>
      </c>
      <c r="I1436" s="128">
        <v>33.045246568378239</v>
      </c>
      <c r="J1436">
        <v>1967</v>
      </c>
    </row>
    <row r="1437" spans="1:10" x14ac:dyDescent="0.2">
      <c r="A1437" s="132">
        <v>41681</v>
      </c>
      <c r="B1437" s="129">
        <v>2822.38330078125</v>
      </c>
      <c r="C1437" s="129">
        <v>733.81965820312507</v>
      </c>
      <c r="D1437" s="131">
        <v>936.78</v>
      </c>
      <c r="E1437" s="130">
        <v>339</v>
      </c>
      <c r="F1437" s="130">
        <v>121.41738891601562</v>
      </c>
      <c r="G1437">
        <v>1560</v>
      </c>
      <c r="H1437">
        <v>24</v>
      </c>
      <c r="I1437" s="128">
        <v>32.795156407669019</v>
      </c>
      <c r="J1437">
        <v>1982</v>
      </c>
    </row>
    <row r="1438" spans="1:10" x14ac:dyDescent="0.2">
      <c r="A1438" s="132">
        <v>41682.503438541666</v>
      </c>
      <c r="B1438" s="129">
        <v>5711.30859375</v>
      </c>
      <c r="C1438" s="129">
        <v>1484.940234375</v>
      </c>
      <c r="D1438" s="131">
        <v>936.02</v>
      </c>
      <c r="E1438" s="130">
        <v>336</v>
      </c>
      <c r="F1438" s="130">
        <v>121.93130493164062</v>
      </c>
      <c r="G1438">
        <v>1440</v>
      </c>
      <c r="H1438">
        <v>24</v>
      </c>
      <c r="I1438" s="128">
        <v>32.894736842105267</v>
      </c>
      <c r="J1438">
        <v>1824</v>
      </c>
    </row>
    <row r="1439" spans="1:10" x14ac:dyDescent="0.2">
      <c r="A1439" s="132">
        <v>41683.503438541666</v>
      </c>
      <c r="B1439" s="129">
        <v>5957.62060546875</v>
      </c>
      <c r="C1439" s="129">
        <v>1548.9813574218751</v>
      </c>
      <c r="D1439" s="131">
        <v>934.3</v>
      </c>
      <c r="E1439" s="130">
        <v>335</v>
      </c>
      <c r="F1439" s="130">
        <v>121.57086181640625</v>
      </c>
      <c r="G1439">
        <v>1440</v>
      </c>
      <c r="H1439">
        <v>24</v>
      </c>
      <c r="I1439" s="128">
        <v>32.751091703056765</v>
      </c>
      <c r="J1439">
        <v>1832</v>
      </c>
    </row>
    <row r="1440" spans="1:10" x14ac:dyDescent="0.2">
      <c r="A1440" s="132">
        <v>41684.503438541666</v>
      </c>
      <c r="B1440" s="129">
        <v>6109.2021484375</v>
      </c>
      <c r="C1440" s="129">
        <v>1588.39255859375</v>
      </c>
      <c r="D1440" s="131">
        <v>933.72</v>
      </c>
      <c r="E1440" s="130">
        <v>333</v>
      </c>
      <c r="F1440" s="130">
        <v>119.87149047851562</v>
      </c>
      <c r="G1440">
        <v>1440</v>
      </c>
      <c r="H1440">
        <v>24</v>
      </c>
      <c r="I1440" s="128">
        <v>32.644178454842219</v>
      </c>
      <c r="J1440">
        <v>1838</v>
      </c>
    </row>
    <row r="1441" spans="1:10" x14ac:dyDescent="0.2">
      <c r="A1441" s="132">
        <v>41685.503438541666</v>
      </c>
      <c r="B1441" s="129">
        <v>7380.9189453125</v>
      </c>
      <c r="C1441" s="129">
        <v>1919.0389257812501</v>
      </c>
      <c r="D1441" s="131">
        <v>933.84</v>
      </c>
      <c r="E1441" s="130">
        <v>333</v>
      </c>
      <c r="F1441" s="130">
        <v>120.08587646484375</v>
      </c>
      <c r="G1441">
        <v>1440</v>
      </c>
      <c r="H1441">
        <v>24</v>
      </c>
      <c r="I1441" s="128">
        <v>32.644178454842219</v>
      </c>
      <c r="J1441">
        <v>1838</v>
      </c>
    </row>
    <row r="1442" spans="1:10" x14ac:dyDescent="0.2">
      <c r="A1442" s="132">
        <v>41686.503438541666</v>
      </c>
      <c r="B1442" s="129">
        <v>8265.0498046875</v>
      </c>
      <c r="C1442" s="129">
        <v>2148.9129492187499</v>
      </c>
      <c r="D1442" s="131">
        <v>934.44</v>
      </c>
      <c r="E1442" s="130">
        <v>331</v>
      </c>
      <c r="F1442" s="130">
        <v>122.22927856445312</v>
      </c>
      <c r="G1442">
        <v>1440</v>
      </c>
      <c r="H1442">
        <v>24</v>
      </c>
      <c r="I1442" s="128">
        <v>32.520325203252035</v>
      </c>
      <c r="J1442">
        <v>1845</v>
      </c>
    </row>
    <row r="1443" spans="1:10" x14ac:dyDescent="0.2">
      <c r="A1443" s="132">
        <v>41687.387596875</v>
      </c>
      <c r="B1443" s="129">
        <v>8969.896484375</v>
      </c>
      <c r="C1443" s="129">
        <v>2332.1730859375002</v>
      </c>
      <c r="D1443" s="131">
        <v>939.29</v>
      </c>
      <c r="E1443" s="130">
        <v>334</v>
      </c>
      <c r="F1443" s="130">
        <v>121.50192260742187</v>
      </c>
      <c r="G1443">
        <v>0</v>
      </c>
      <c r="H1443" t="s">
        <v>76</v>
      </c>
      <c r="I1443" s="128" t="s">
        <v>76</v>
      </c>
      <c r="J1443">
        <v>0</v>
      </c>
    </row>
    <row r="1444" spans="1:10" x14ac:dyDescent="0.2">
      <c r="A1444" s="132">
        <v>41688.387596875</v>
      </c>
      <c r="B1444" s="129">
        <v>9604.6162109375</v>
      </c>
      <c r="C1444" s="129">
        <v>2497.20021484375</v>
      </c>
      <c r="D1444" s="131">
        <v>944.38</v>
      </c>
      <c r="E1444" s="130">
        <v>339</v>
      </c>
      <c r="F1444" s="130">
        <v>122.0577392578125</v>
      </c>
      <c r="G1444">
        <v>0</v>
      </c>
      <c r="H1444" t="s">
        <v>76</v>
      </c>
      <c r="I1444" s="128" t="s">
        <v>76</v>
      </c>
      <c r="J1444">
        <v>0</v>
      </c>
    </row>
    <row r="1445" spans="1:10" x14ac:dyDescent="0.2">
      <c r="A1445" s="132">
        <v>41689.387596875</v>
      </c>
      <c r="B1445" s="129">
        <v>8784.9267578125</v>
      </c>
      <c r="C1445" s="129">
        <v>2284.0809570312499</v>
      </c>
      <c r="D1445" s="131">
        <v>948.95</v>
      </c>
      <c r="E1445" s="130">
        <v>344</v>
      </c>
      <c r="F1445" s="130">
        <v>122.48147583007812</v>
      </c>
      <c r="G1445">
        <v>0</v>
      </c>
      <c r="H1445" t="s">
        <v>76</v>
      </c>
      <c r="I1445" s="128" t="s">
        <v>76</v>
      </c>
      <c r="J1445">
        <v>0</v>
      </c>
    </row>
    <row r="1446" spans="1:10" x14ac:dyDescent="0.2">
      <c r="A1446" s="132">
        <v>41690.387596875</v>
      </c>
      <c r="B1446" s="129">
        <v>7062.62353515625</v>
      </c>
      <c r="C1446" s="129">
        <v>1836.2821191406251</v>
      </c>
      <c r="D1446" s="131">
        <v>952.56</v>
      </c>
      <c r="E1446" s="130">
        <v>349</v>
      </c>
      <c r="F1446" s="130">
        <v>122.39837646484375</v>
      </c>
      <c r="G1446">
        <v>0</v>
      </c>
      <c r="H1446" t="s">
        <v>76</v>
      </c>
      <c r="I1446" s="128" t="s">
        <v>76</v>
      </c>
      <c r="J1446">
        <v>0</v>
      </c>
    </row>
    <row r="1447" spans="1:10" x14ac:dyDescent="0.2">
      <c r="A1447" s="132">
        <v>41691.363255902776</v>
      </c>
      <c r="B1447" s="129">
        <v>5465.78466796875</v>
      </c>
      <c r="C1447" s="129">
        <v>1421.104013671875</v>
      </c>
      <c r="D1447" s="131">
        <v>951.86</v>
      </c>
      <c r="E1447" s="130">
        <v>352</v>
      </c>
      <c r="F1447" s="130">
        <v>121.20556640625</v>
      </c>
      <c r="G1447">
        <v>1440</v>
      </c>
      <c r="H1447">
        <v>24</v>
      </c>
      <c r="I1447" s="128">
        <v>34.266133637921186</v>
      </c>
      <c r="J1447">
        <v>1751</v>
      </c>
    </row>
    <row r="1448" spans="1:10" x14ac:dyDescent="0.2">
      <c r="A1448" s="132">
        <v>41692.363255902776</v>
      </c>
      <c r="B1448" s="129">
        <v>4478.51904296875</v>
      </c>
      <c r="C1448" s="129">
        <v>1164.4149511718751</v>
      </c>
      <c r="D1448" s="131">
        <v>950.64</v>
      </c>
      <c r="E1448" s="130">
        <v>350</v>
      </c>
      <c r="F1448" s="130">
        <v>120.561767578125</v>
      </c>
      <c r="G1448">
        <v>1440</v>
      </c>
      <c r="H1448">
        <v>24</v>
      </c>
      <c r="I1448" s="128">
        <v>34.129692832764505</v>
      </c>
      <c r="J1448">
        <v>1758</v>
      </c>
    </row>
    <row r="1449" spans="1:10" x14ac:dyDescent="0.2">
      <c r="A1449" s="132">
        <v>41693.363255902776</v>
      </c>
      <c r="B1449" s="129">
        <v>4148.4453125</v>
      </c>
      <c r="C1449" s="129">
        <v>1078.5957812500001</v>
      </c>
      <c r="D1449" s="131">
        <v>949.21</v>
      </c>
      <c r="E1449" s="130">
        <v>349</v>
      </c>
      <c r="F1449" s="130">
        <v>120.18048095703125</v>
      </c>
      <c r="G1449">
        <v>1440</v>
      </c>
      <c r="H1449">
        <v>24</v>
      </c>
      <c r="I1449" s="128">
        <v>33.840947546531304</v>
      </c>
      <c r="J1449">
        <v>1773</v>
      </c>
    </row>
    <row r="1450" spans="1:10" x14ac:dyDescent="0.2">
      <c r="A1450" s="132">
        <v>41694.363255902776</v>
      </c>
      <c r="B1450" s="129">
        <v>3986.181396484375</v>
      </c>
      <c r="C1450" s="129">
        <v>1036.4071630859376</v>
      </c>
      <c r="D1450" s="131">
        <v>947.67</v>
      </c>
      <c r="E1450" s="130">
        <v>346</v>
      </c>
      <c r="F1450" s="130">
        <v>118.92898559570312</v>
      </c>
      <c r="G1450">
        <v>1440</v>
      </c>
      <c r="H1450">
        <v>24</v>
      </c>
      <c r="I1450" s="128">
        <v>33.783783783783782</v>
      </c>
      <c r="J1450">
        <v>1776</v>
      </c>
    </row>
    <row r="1451" spans="1:10" x14ac:dyDescent="0.2">
      <c r="A1451" s="132">
        <v>41695.363255902776</v>
      </c>
      <c r="B1451" s="129">
        <v>3587.56298828125</v>
      </c>
      <c r="C1451" s="129">
        <v>932.76637695312502</v>
      </c>
      <c r="D1451" s="131">
        <v>945.94</v>
      </c>
      <c r="E1451" s="130">
        <v>348</v>
      </c>
      <c r="F1451" s="130">
        <v>118.71578979492187</v>
      </c>
      <c r="G1451">
        <v>1440</v>
      </c>
      <c r="H1451">
        <v>24</v>
      </c>
      <c r="I1451" s="128">
        <v>33.936651583710407</v>
      </c>
      <c r="J1451">
        <v>1768</v>
      </c>
    </row>
    <row r="1452" spans="1:10" x14ac:dyDescent="0.2">
      <c r="A1452" s="132">
        <v>41696.363255902776</v>
      </c>
      <c r="B1452" s="129">
        <v>3218.061279296875</v>
      </c>
      <c r="C1452" s="129">
        <v>836.69593261718751</v>
      </c>
      <c r="D1452" s="131">
        <v>943.95</v>
      </c>
      <c r="E1452" s="130">
        <v>344</v>
      </c>
      <c r="F1452" s="130">
        <v>117.64810180664062</v>
      </c>
      <c r="G1452">
        <v>1440</v>
      </c>
      <c r="H1452">
        <v>24</v>
      </c>
      <c r="I1452" s="128">
        <v>33.463469046291131</v>
      </c>
      <c r="J1452">
        <v>1793</v>
      </c>
    </row>
    <row r="1453" spans="1:10" x14ac:dyDescent="0.2">
      <c r="A1453" s="132">
        <v>41697.363255902776</v>
      </c>
      <c r="B1453" s="129">
        <v>2973.219970703125</v>
      </c>
      <c r="C1453" s="129">
        <v>773.03719238281258</v>
      </c>
      <c r="D1453" s="131">
        <v>941.8</v>
      </c>
      <c r="E1453" s="130">
        <v>343</v>
      </c>
      <c r="F1453" s="130">
        <v>117.80380249023437</v>
      </c>
      <c r="G1453">
        <v>1440</v>
      </c>
      <c r="H1453">
        <v>24</v>
      </c>
      <c r="I1453" s="128">
        <v>33.388981636060102</v>
      </c>
      <c r="J1453">
        <v>1797</v>
      </c>
    </row>
    <row r="1454" spans="1:10" x14ac:dyDescent="0.2">
      <c r="A1454" s="132">
        <v>41698.363255902776</v>
      </c>
      <c r="B1454" s="129">
        <v>2916.591552734375</v>
      </c>
      <c r="C1454" s="129">
        <v>758.31380371093758</v>
      </c>
      <c r="D1454" s="131">
        <v>939.59</v>
      </c>
      <c r="E1454" s="130">
        <v>341</v>
      </c>
      <c r="F1454" s="130">
        <v>117.80862426757812</v>
      </c>
      <c r="G1454">
        <v>1440</v>
      </c>
      <c r="H1454">
        <v>24</v>
      </c>
      <c r="I1454" s="128">
        <v>33.204205866076371</v>
      </c>
      <c r="J1454">
        <v>1807</v>
      </c>
    </row>
    <row r="1455" spans="1:10" x14ac:dyDescent="0.2">
      <c r="A1455" s="132">
        <v>41699.363255902776</v>
      </c>
      <c r="B1455" s="129">
        <v>2830.16015625</v>
      </c>
      <c r="C1455" s="129">
        <v>735.84164062500008</v>
      </c>
      <c r="D1455" s="131">
        <v>937.27</v>
      </c>
      <c r="E1455" s="130">
        <v>339</v>
      </c>
      <c r="F1455" s="130">
        <v>117.34228515625</v>
      </c>
      <c r="G1455">
        <v>1440</v>
      </c>
      <c r="H1455">
        <v>24</v>
      </c>
      <c r="I1455" s="128">
        <v>32.87671232876712</v>
      </c>
      <c r="J1455">
        <v>1825</v>
      </c>
    </row>
    <row r="1456" spans="1:10" x14ac:dyDescent="0.2">
      <c r="A1456" s="132">
        <v>41700.363255902776</v>
      </c>
      <c r="B1456" s="129">
        <v>3169.58349609375</v>
      </c>
      <c r="C1456" s="129">
        <v>824.09170898437503</v>
      </c>
      <c r="D1456" s="131">
        <v>935.09</v>
      </c>
      <c r="E1456" s="130">
        <v>336</v>
      </c>
      <c r="F1456" s="130">
        <v>117.11968994140625</v>
      </c>
      <c r="G1456">
        <v>1440</v>
      </c>
      <c r="H1456">
        <v>24</v>
      </c>
      <c r="I1456" s="128">
        <v>32.644178454842219</v>
      </c>
      <c r="J1456">
        <v>1838</v>
      </c>
    </row>
    <row r="1457" spans="1:10" x14ac:dyDescent="0.2">
      <c r="A1457" s="132">
        <v>41701.363255902776</v>
      </c>
      <c r="B1457" s="129">
        <v>5933.52001953125</v>
      </c>
      <c r="C1457" s="129">
        <v>1542.7152050781251</v>
      </c>
      <c r="D1457" s="131">
        <v>934.37</v>
      </c>
      <c r="E1457" s="130">
        <v>334</v>
      </c>
      <c r="F1457" s="130">
        <v>118.18280029296875</v>
      </c>
      <c r="G1457">
        <v>1440</v>
      </c>
      <c r="H1457">
        <v>24</v>
      </c>
      <c r="I1457" s="128">
        <v>32.258064516129032</v>
      </c>
      <c r="J1457">
        <v>1860</v>
      </c>
    </row>
    <row r="1458" spans="1:10" x14ac:dyDescent="0.2">
      <c r="A1458" s="132">
        <v>41702.363255902776</v>
      </c>
      <c r="B1458" s="129">
        <v>7586.623046875</v>
      </c>
      <c r="C1458" s="129">
        <v>1972.5219921875</v>
      </c>
      <c r="D1458" s="131">
        <v>934.59</v>
      </c>
      <c r="E1458" s="130">
        <v>334</v>
      </c>
      <c r="F1458" s="130">
        <v>119.02493286132812</v>
      </c>
      <c r="G1458">
        <v>1440</v>
      </c>
      <c r="H1458">
        <v>24</v>
      </c>
      <c r="I1458" s="128">
        <v>32.485110990795881</v>
      </c>
      <c r="J1458">
        <v>1847</v>
      </c>
    </row>
    <row r="1459" spans="1:10" x14ac:dyDescent="0.2">
      <c r="A1459" s="132">
        <v>41703.363255902776</v>
      </c>
      <c r="B1459" s="129">
        <v>12566.1015625</v>
      </c>
      <c r="C1459" s="129">
        <v>3267.1864062499999</v>
      </c>
      <c r="D1459" s="131">
        <v>936.06</v>
      </c>
      <c r="E1459" s="130">
        <v>332</v>
      </c>
      <c r="F1459" s="130">
        <v>118.81414794921875</v>
      </c>
      <c r="G1459">
        <v>1440</v>
      </c>
      <c r="H1459">
        <v>24</v>
      </c>
      <c r="I1459" s="128">
        <v>32.327586206896548</v>
      </c>
      <c r="J1459">
        <v>1856</v>
      </c>
    </row>
    <row r="1460" spans="1:10" x14ac:dyDescent="0.2">
      <c r="A1460" s="132">
        <v>41704.478622569448</v>
      </c>
      <c r="B1460" s="129">
        <v>20231.345703125</v>
      </c>
      <c r="C1460" s="129">
        <v>5260.1498828125004</v>
      </c>
      <c r="D1460" s="131">
        <v>944.38</v>
      </c>
      <c r="E1460" s="130">
        <v>334</v>
      </c>
      <c r="F1460" s="130">
        <v>121.17431640625</v>
      </c>
      <c r="G1460">
        <v>960</v>
      </c>
      <c r="H1460">
        <v>16</v>
      </c>
      <c r="I1460" s="128">
        <v>32.921810699588477</v>
      </c>
      <c r="J1460">
        <v>1215</v>
      </c>
    </row>
    <row r="1461" spans="1:10" x14ac:dyDescent="0.2">
      <c r="A1461" s="132">
        <v>41705.478622569448</v>
      </c>
      <c r="B1461" s="129">
        <v>16395.65234375</v>
      </c>
      <c r="C1461" s="129">
        <v>4262.8696093750004</v>
      </c>
      <c r="D1461" s="131">
        <v>949.32</v>
      </c>
      <c r="E1461" s="130">
        <v>342</v>
      </c>
      <c r="F1461" s="130">
        <v>119.99417114257812</v>
      </c>
      <c r="G1461">
        <v>1440</v>
      </c>
      <c r="H1461">
        <v>24</v>
      </c>
      <c r="I1461" s="128">
        <v>33.314825097168239</v>
      </c>
      <c r="J1461">
        <v>1801</v>
      </c>
    </row>
    <row r="1462" spans="1:10" x14ac:dyDescent="0.2">
      <c r="A1462" s="132">
        <v>41706.478622569448</v>
      </c>
      <c r="B1462" s="129">
        <v>13482.5283203125</v>
      </c>
      <c r="C1462" s="129">
        <v>3505.4573632812503</v>
      </c>
      <c r="D1462" s="131">
        <v>952.73</v>
      </c>
      <c r="E1462" s="130">
        <v>347</v>
      </c>
      <c r="F1462" s="130">
        <v>118.86624145507812</v>
      </c>
      <c r="G1462">
        <v>1440</v>
      </c>
      <c r="H1462">
        <v>24</v>
      </c>
      <c r="I1462" s="128">
        <v>33.879164313946923</v>
      </c>
      <c r="J1462">
        <v>1771</v>
      </c>
    </row>
    <row r="1463" spans="1:10" x14ac:dyDescent="0.2">
      <c r="A1463" s="132">
        <v>41707.478622569448</v>
      </c>
      <c r="B1463" s="129">
        <v>19526.5</v>
      </c>
      <c r="C1463" s="129">
        <v>5076.8900000000003</v>
      </c>
      <c r="D1463" s="131">
        <v>962.54</v>
      </c>
      <c r="E1463" s="130">
        <v>351</v>
      </c>
      <c r="F1463" s="130">
        <v>120.39993286132812</v>
      </c>
      <c r="G1463">
        <v>0</v>
      </c>
      <c r="H1463" t="s">
        <v>76</v>
      </c>
      <c r="I1463" s="128" t="s">
        <v>76</v>
      </c>
      <c r="J1463">
        <v>0</v>
      </c>
    </row>
    <row r="1464" spans="1:10" x14ac:dyDescent="0.2">
      <c r="A1464" s="132">
        <v>41708.478622569448</v>
      </c>
      <c r="B1464" s="129">
        <v>14878.783203125</v>
      </c>
      <c r="C1464" s="129">
        <v>3868.4836328125002</v>
      </c>
      <c r="D1464" s="131">
        <v>967.67</v>
      </c>
      <c r="E1464" s="130">
        <v>362</v>
      </c>
      <c r="F1464" s="130">
        <v>121.02291870117187</v>
      </c>
      <c r="G1464">
        <v>960</v>
      </c>
      <c r="H1464">
        <v>16</v>
      </c>
      <c r="I1464" s="128">
        <v>35.273368606701943</v>
      </c>
      <c r="J1464">
        <v>1134</v>
      </c>
    </row>
    <row r="1465" spans="1:10" x14ac:dyDescent="0.2">
      <c r="A1465" s="132">
        <v>41709.478622569448</v>
      </c>
      <c r="B1465" s="129">
        <v>10055.361328125</v>
      </c>
      <c r="C1465" s="129">
        <v>2614.3939453124999</v>
      </c>
      <c r="D1465" s="131">
        <v>970.38</v>
      </c>
      <c r="E1465" s="130">
        <v>365</v>
      </c>
      <c r="F1465" s="130">
        <v>118.62344360351562</v>
      </c>
      <c r="G1465">
        <v>960</v>
      </c>
      <c r="H1465">
        <v>16</v>
      </c>
      <c r="I1465" s="128">
        <v>35.118525021949075</v>
      </c>
      <c r="J1465">
        <v>1139</v>
      </c>
    </row>
    <row r="1466" spans="1:10" x14ac:dyDescent="0.2">
      <c r="A1466" s="132">
        <v>41710.478622569448</v>
      </c>
      <c r="B1466" s="129">
        <v>7508.5771484375</v>
      </c>
      <c r="C1466" s="129">
        <v>1952.2300585937501</v>
      </c>
      <c r="D1466" s="131">
        <v>971.86</v>
      </c>
      <c r="E1466" s="130">
        <v>368</v>
      </c>
      <c r="F1466" s="130">
        <v>119.64114379882812</v>
      </c>
      <c r="G1466">
        <v>960</v>
      </c>
      <c r="H1466">
        <v>16</v>
      </c>
      <c r="I1466" s="128">
        <v>35.492457852706302</v>
      </c>
      <c r="J1466">
        <v>1127</v>
      </c>
    </row>
    <row r="1467" spans="1:10" x14ac:dyDescent="0.2">
      <c r="A1467" s="132">
        <v>41711.478622569448</v>
      </c>
      <c r="B1467" s="129">
        <v>6095.02490234375</v>
      </c>
      <c r="C1467" s="129">
        <v>1584.7064746093752</v>
      </c>
      <c r="D1467" s="131">
        <v>972.67</v>
      </c>
      <c r="E1467" s="130">
        <v>371</v>
      </c>
      <c r="F1467" s="130">
        <v>120.24114990234375</v>
      </c>
      <c r="G1467">
        <v>960</v>
      </c>
      <c r="H1467">
        <v>16</v>
      </c>
      <c r="I1467" s="128">
        <v>35.682426404995539</v>
      </c>
      <c r="J1467">
        <v>1121</v>
      </c>
    </row>
    <row r="1468" spans="1:10" x14ac:dyDescent="0.2">
      <c r="A1468" s="132">
        <v>41712.478622569448</v>
      </c>
      <c r="B1468" s="129">
        <v>5949.572265625</v>
      </c>
      <c r="C1468" s="129">
        <v>1546.8887890625001</v>
      </c>
      <c r="D1468" s="131">
        <v>973.4</v>
      </c>
      <c r="E1468" s="130">
        <v>371</v>
      </c>
      <c r="F1468" s="130">
        <v>118.74172973632812</v>
      </c>
      <c r="G1468">
        <v>960</v>
      </c>
      <c r="H1468">
        <v>16</v>
      </c>
      <c r="I1468" s="128">
        <v>35.77817531305903</v>
      </c>
      <c r="J1468">
        <v>1118</v>
      </c>
    </row>
    <row r="1469" spans="1:10" x14ac:dyDescent="0.2">
      <c r="A1469" s="132">
        <v>41713.478622569448</v>
      </c>
      <c r="B1469" s="129">
        <v>5243.517578125</v>
      </c>
      <c r="C1469" s="129">
        <v>1363.3145703125001</v>
      </c>
      <c r="D1469" s="131">
        <v>973.81</v>
      </c>
      <c r="E1469" s="130">
        <v>371</v>
      </c>
      <c r="F1469" s="130">
        <v>120.20684814453125</v>
      </c>
      <c r="G1469">
        <v>960</v>
      </c>
      <c r="H1469">
        <v>16</v>
      </c>
      <c r="I1469" s="128">
        <v>35.682426404995539</v>
      </c>
      <c r="J1469">
        <v>1121</v>
      </c>
    </row>
    <row r="1470" spans="1:10" x14ac:dyDescent="0.2">
      <c r="A1470" s="132">
        <v>41714.478622569448</v>
      </c>
      <c r="B1470" s="129">
        <v>6020.93310546875</v>
      </c>
      <c r="C1470" s="129">
        <v>1565.442607421875</v>
      </c>
      <c r="D1470" s="131">
        <v>974.58</v>
      </c>
      <c r="E1470" s="130">
        <v>371</v>
      </c>
      <c r="F1470" s="130">
        <v>119.94061279296875</v>
      </c>
      <c r="G1470">
        <v>960</v>
      </c>
      <c r="H1470">
        <v>16</v>
      </c>
      <c r="I1470" s="128">
        <v>35.682426404995539</v>
      </c>
      <c r="J1470">
        <v>1121</v>
      </c>
    </row>
    <row r="1471" spans="1:10" x14ac:dyDescent="0.2">
      <c r="A1471" s="132">
        <v>41715.345639699073</v>
      </c>
      <c r="B1471" s="129">
        <v>6877.91455078125</v>
      </c>
      <c r="C1471" s="129">
        <v>1788.257783203125</v>
      </c>
      <c r="D1471" s="131">
        <v>975.75</v>
      </c>
      <c r="E1471" s="130">
        <v>372</v>
      </c>
      <c r="F1471" s="130">
        <v>119.49136352539062</v>
      </c>
      <c r="G1471">
        <v>960</v>
      </c>
      <c r="H1471">
        <v>16</v>
      </c>
      <c r="I1471" s="128">
        <v>35.555555555555557</v>
      </c>
      <c r="J1471">
        <v>1125</v>
      </c>
    </row>
    <row r="1472" spans="1:10" x14ac:dyDescent="0.2">
      <c r="A1472" s="132">
        <v>41716.374783680556</v>
      </c>
      <c r="B1472" s="129">
        <v>5909.00244140625</v>
      </c>
      <c r="C1472" s="129">
        <v>1536.3406347656251</v>
      </c>
      <c r="D1472" s="131">
        <v>976.47</v>
      </c>
      <c r="E1472" s="130">
        <v>374</v>
      </c>
      <c r="F1472" s="130">
        <v>120.02108764648437</v>
      </c>
      <c r="G1472">
        <v>960</v>
      </c>
      <c r="H1472">
        <v>16</v>
      </c>
      <c r="I1472" s="128">
        <v>35.874439461883405</v>
      </c>
      <c r="J1472">
        <v>1115</v>
      </c>
    </row>
    <row r="1473" spans="1:10" x14ac:dyDescent="0.2">
      <c r="A1473" s="132">
        <v>41717.374783680556</v>
      </c>
      <c r="B1473" s="129">
        <v>5188.4951171875</v>
      </c>
      <c r="C1473" s="129">
        <v>1349.0087304687499</v>
      </c>
      <c r="D1473" s="131">
        <v>976.87</v>
      </c>
      <c r="E1473" s="130">
        <v>374</v>
      </c>
      <c r="F1473" s="130">
        <v>120.21282958984375</v>
      </c>
      <c r="G1473">
        <v>960</v>
      </c>
      <c r="H1473">
        <v>16</v>
      </c>
      <c r="I1473" s="128">
        <v>35.874439461883405</v>
      </c>
      <c r="J1473">
        <v>1115</v>
      </c>
    </row>
    <row r="1474" spans="1:10" x14ac:dyDescent="0.2">
      <c r="A1474" s="132">
        <v>41718.374783680556</v>
      </c>
      <c r="B1474" s="129">
        <v>4297.32275390625</v>
      </c>
      <c r="C1474" s="129">
        <v>1117.303916015625</v>
      </c>
      <c r="D1474" s="131">
        <v>976.82</v>
      </c>
      <c r="E1474" s="130">
        <v>375</v>
      </c>
      <c r="F1474" s="130">
        <v>120.47012329101562</v>
      </c>
      <c r="G1474">
        <v>960</v>
      </c>
      <c r="H1474">
        <v>16</v>
      </c>
      <c r="I1474" s="128">
        <v>35.938903863432166</v>
      </c>
      <c r="J1474">
        <v>1113</v>
      </c>
    </row>
    <row r="1475" spans="1:10" x14ac:dyDescent="0.2">
      <c r="A1475" s="132">
        <v>41719.374783680556</v>
      </c>
      <c r="B1475" s="129">
        <v>3953.907958984375</v>
      </c>
      <c r="C1475" s="129">
        <v>1028.0160693359376</v>
      </c>
      <c r="D1475" s="131">
        <v>976.64</v>
      </c>
      <c r="E1475" s="130">
        <v>376</v>
      </c>
      <c r="F1475" s="130">
        <v>121.29910278320312</v>
      </c>
      <c r="G1475">
        <v>960</v>
      </c>
      <c r="H1475">
        <v>16</v>
      </c>
      <c r="I1475" s="128">
        <v>36.166365280289334</v>
      </c>
      <c r="J1475">
        <v>1106</v>
      </c>
    </row>
    <row r="1476" spans="1:10" x14ac:dyDescent="0.2">
      <c r="A1476" s="132">
        <v>41720.374783680556</v>
      </c>
      <c r="B1476" s="129">
        <v>3647.3291015625</v>
      </c>
      <c r="C1476" s="129">
        <v>948.30556640625002</v>
      </c>
      <c r="D1476" s="131">
        <v>976.32</v>
      </c>
      <c r="E1476" s="130">
        <v>374</v>
      </c>
      <c r="F1476" s="130">
        <v>122.463134765625</v>
      </c>
      <c r="G1476">
        <v>960</v>
      </c>
      <c r="H1476">
        <v>16</v>
      </c>
      <c r="I1476" s="128">
        <v>36.199095022624434</v>
      </c>
      <c r="J1476">
        <v>1105</v>
      </c>
    </row>
    <row r="1477" spans="1:10" x14ac:dyDescent="0.2">
      <c r="A1477" s="132">
        <v>41721.374783680556</v>
      </c>
      <c r="B1477" s="129">
        <v>3282.518798828125</v>
      </c>
      <c r="C1477" s="129">
        <v>853.45488769531255</v>
      </c>
      <c r="D1477" s="131">
        <v>975.82</v>
      </c>
      <c r="E1477" s="130">
        <v>375</v>
      </c>
      <c r="F1477" s="130">
        <v>122.06289672851563</v>
      </c>
      <c r="G1477">
        <v>960</v>
      </c>
      <c r="H1477">
        <v>16</v>
      </c>
      <c r="I1477" s="128">
        <v>36.264732547597461</v>
      </c>
      <c r="J1477">
        <v>1103</v>
      </c>
    </row>
    <row r="1478" spans="1:10" x14ac:dyDescent="0.2">
      <c r="A1478" s="132">
        <v>41722.374783680556</v>
      </c>
      <c r="B1478" s="129">
        <v>2996.667236328125</v>
      </c>
      <c r="C1478" s="129">
        <v>779.13348144531255</v>
      </c>
      <c r="D1478" s="131">
        <v>975.19</v>
      </c>
      <c r="E1478" s="130">
        <v>376</v>
      </c>
      <c r="F1478" s="130">
        <v>122.877197265625</v>
      </c>
      <c r="G1478">
        <v>960</v>
      </c>
      <c r="H1478">
        <v>16</v>
      </c>
      <c r="I1478" s="128">
        <v>36.429872495446268</v>
      </c>
      <c r="J1478">
        <v>1098</v>
      </c>
    </row>
    <row r="1479" spans="1:10" x14ac:dyDescent="0.2">
      <c r="A1479" s="132">
        <v>41723.471982754629</v>
      </c>
      <c r="B1479" s="129">
        <v>3125.60498046875</v>
      </c>
      <c r="C1479" s="129">
        <v>812.65729492187506</v>
      </c>
      <c r="D1479" s="131">
        <v>974.62</v>
      </c>
      <c r="E1479" s="130">
        <v>374</v>
      </c>
      <c r="F1479" s="130">
        <v>123.29144287109375</v>
      </c>
      <c r="G1479">
        <v>960</v>
      </c>
      <c r="H1479">
        <v>16</v>
      </c>
      <c r="I1479" s="128">
        <v>36.330608537693003</v>
      </c>
      <c r="J1479">
        <v>1101</v>
      </c>
    </row>
    <row r="1480" spans="1:10" x14ac:dyDescent="0.2">
      <c r="A1480" s="132">
        <v>41724.471982754629</v>
      </c>
      <c r="B1480" s="129">
        <v>3466.238037109375</v>
      </c>
      <c r="C1480" s="129">
        <v>901.22188964843758</v>
      </c>
      <c r="D1480" s="131">
        <v>974.21</v>
      </c>
      <c r="E1480" s="130">
        <v>374</v>
      </c>
      <c r="F1480" s="130">
        <v>124.141357421875</v>
      </c>
      <c r="G1480">
        <v>960</v>
      </c>
      <c r="H1480">
        <v>16</v>
      </c>
      <c r="I1480" s="128">
        <v>36.264732547597461</v>
      </c>
      <c r="J1480">
        <v>1103</v>
      </c>
    </row>
    <row r="1481" spans="1:10" x14ac:dyDescent="0.2">
      <c r="A1481" s="132">
        <v>41725.471982754629</v>
      </c>
      <c r="B1481" s="129">
        <v>3922.68798828125</v>
      </c>
      <c r="C1481" s="129">
        <v>1019.8988769531251</v>
      </c>
      <c r="D1481" s="131">
        <v>974.01</v>
      </c>
      <c r="E1481" s="130">
        <v>372</v>
      </c>
      <c r="F1481" s="130">
        <v>123.84255981445312</v>
      </c>
      <c r="G1481">
        <v>960</v>
      </c>
      <c r="H1481">
        <v>16</v>
      </c>
      <c r="I1481" s="128">
        <v>36.133694670280036</v>
      </c>
      <c r="J1481">
        <v>1107</v>
      </c>
    </row>
    <row r="1482" spans="1:10" x14ac:dyDescent="0.2">
      <c r="A1482" s="132">
        <v>41726.471982754629</v>
      </c>
      <c r="B1482" s="129">
        <v>5746.142578125</v>
      </c>
      <c r="C1482" s="129">
        <v>1493.9970703125</v>
      </c>
      <c r="D1482" s="131">
        <v>974.68</v>
      </c>
      <c r="E1482" s="130">
        <v>372</v>
      </c>
      <c r="F1482" s="130">
        <v>124.58441162109375</v>
      </c>
      <c r="G1482">
        <v>960</v>
      </c>
      <c r="H1482">
        <v>16</v>
      </c>
      <c r="I1482" s="128">
        <v>36.264732547597461</v>
      </c>
      <c r="J1482">
        <v>1103</v>
      </c>
    </row>
    <row r="1483" spans="1:10" x14ac:dyDescent="0.2">
      <c r="A1483" s="132">
        <v>41727.471982754629</v>
      </c>
      <c r="B1483" s="129">
        <v>7446.287109375</v>
      </c>
      <c r="C1483" s="129">
        <v>1936.0346484375</v>
      </c>
      <c r="D1483" s="131">
        <v>976.16</v>
      </c>
      <c r="E1483" s="130">
        <v>372</v>
      </c>
      <c r="F1483" s="130">
        <v>124.84112548828125</v>
      </c>
      <c r="G1483">
        <v>960</v>
      </c>
      <c r="H1483">
        <v>16</v>
      </c>
      <c r="I1483" s="128">
        <v>36.264732547597461</v>
      </c>
      <c r="J1483">
        <v>1103</v>
      </c>
    </row>
    <row r="1484" spans="1:10" x14ac:dyDescent="0.2">
      <c r="A1484" s="132">
        <v>41728.471982754629</v>
      </c>
      <c r="B1484" s="129">
        <v>7383.12353515625</v>
      </c>
      <c r="C1484" s="129">
        <v>1919.6121191406251</v>
      </c>
      <c r="D1484" s="131">
        <v>977.1</v>
      </c>
      <c r="E1484" s="130">
        <v>376</v>
      </c>
      <c r="F1484" s="130">
        <v>123.54782104492187</v>
      </c>
      <c r="G1484">
        <v>1205</v>
      </c>
      <c r="H1484">
        <v>21</v>
      </c>
      <c r="I1484" s="128">
        <v>36.382850241545896</v>
      </c>
      <c r="J1484">
        <v>1380</v>
      </c>
    </row>
    <row r="1485" spans="1:10" x14ac:dyDescent="0.2">
      <c r="A1485" s="132">
        <v>41729.471982754629</v>
      </c>
      <c r="B1485" s="129">
        <v>6211.87353515625</v>
      </c>
      <c r="C1485" s="129">
        <v>1615.087119140625</v>
      </c>
      <c r="D1485" s="131">
        <v>977.5</v>
      </c>
      <c r="E1485" s="130">
        <v>377</v>
      </c>
      <c r="F1485" s="130">
        <v>125.03073120117187</v>
      </c>
      <c r="G1485">
        <v>1205</v>
      </c>
      <c r="H1485">
        <v>21</v>
      </c>
      <c r="I1485" s="128">
        <v>36.541727316836486</v>
      </c>
      <c r="J1485">
        <v>1374</v>
      </c>
    </row>
    <row r="1486" spans="1:10" x14ac:dyDescent="0.2">
      <c r="A1486" s="132">
        <v>41730.471982754629</v>
      </c>
      <c r="B1486" s="129">
        <v>5499.9033203125</v>
      </c>
      <c r="C1486" s="129">
        <v>1429.97486328125</v>
      </c>
      <c r="D1486" s="131">
        <v>977.55</v>
      </c>
      <c r="E1486" s="130">
        <v>377</v>
      </c>
      <c r="F1486" s="130">
        <v>124.34689331054687</v>
      </c>
      <c r="G1486">
        <v>1205</v>
      </c>
      <c r="H1486">
        <v>21</v>
      </c>
      <c r="I1486" s="128">
        <v>36.435655539429128</v>
      </c>
      <c r="J1486">
        <v>1378</v>
      </c>
    </row>
    <row r="1487" spans="1:10" x14ac:dyDescent="0.2">
      <c r="A1487" s="132">
        <v>41731.471982754629</v>
      </c>
      <c r="B1487" s="129">
        <v>4720.734375</v>
      </c>
      <c r="C1487" s="129">
        <v>1227.3909375000001</v>
      </c>
      <c r="D1487" s="131">
        <v>977.23</v>
      </c>
      <c r="E1487" s="130">
        <v>376</v>
      </c>
      <c r="F1487" s="130">
        <v>123.87680053710937</v>
      </c>
      <c r="G1487">
        <v>1205</v>
      </c>
      <c r="H1487">
        <v>21</v>
      </c>
      <c r="I1487" s="128">
        <v>36.382850241545896</v>
      </c>
      <c r="J1487">
        <v>1380</v>
      </c>
    </row>
    <row r="1488" spans="1:10" x14ac:dyDescent="0.2">
      <c r="A1488" s="132">
        <v>41732.471982754629</v>
      </c>
      <c r="B1488" s="129">
        <v>4276.1240234375</v>
      </c>
      <c r="C1488" s="129">
        <v>1111.79224609375</v>
      </c>
      <c r="D1488" s="131">
        <v>975.38</v>
      </c>
      <c r="E1488" s="130">
        <v>376</v>
      </c>
      <c r="F1488" s="130">
        <v>125.48434448242187</v>
      </c>
      <c r="G1488">
        <v>1800</v>
      </c>
      <c r="H1488">
        <v>24</v>
      </c>
      <c r="I1488" s="128">
        <v>35.494557501183152</v>
      </c>
      <c r="J1488">
        <v>2113</v>
      </c>
    </row>
    <row r="1489" spans="1:10" x14ac:dyDescent="0.2">
      <c r="A1489" s="132">
        <v>41733.639633564817</v>
      </c>
      <c r="B1489" s="129">
        <v>4365.04052734375</v>
      </c>
      <c r="C1489" s="129">
        <v>1134.9105371093751</v>
      </c>
      <c r="D1489" s="131">
        <v>974.91</v>
      </c>
      <c r="E1489" s="130">
        <v>375</v>
      </c>
      <c r="F1489" s="130">
        <v>127.0440673828125</v>
      </c>
      <c r="G1489">
        <v>1205</v>
      </c>
      <c r="H1489">
        <v>21</v>
      </c>
      <c r="I1489" s="128">
        <v>36.594995140913504</v>
      </c>
      <c r="J1489">
        <v>1372</v>
      </c>
    </row>
    <row r="1490" spans="1:10" x14ac:dyDescent="0.2">
      <c r="A1490" s="132">
        <v>41734.639633564817</v>
      </c>
      <c r="B1490" s="129">
        <v>4410.48583984375</v>
      </c>
      <c r="C1490" s="129">
        <v>1146.726318359375</v>
      </c>
      <c r="D1490" s="131">
        <v>974.45</v>
      </c>
      <c r="E1490" s="130">
        <v>374</v>
      </c>
      <c r="F1490" s="130">
        <v>126.69097900390625</v>
      </c>
      <c r="G1490">
        <v>1205</v>
      </c>
      <c r="H1490">
        <v>21</v>
      </c>
      <c r="I1490" s="128">
        <v>36.541727316836486</v>
      </c>
      <c r="J1490">
        <v>1374</v>
      </c>
    </row>
    <row r="1491" spans="1:10" x14ac:dyDescent="0.2">
      <c r="A1491" s="132">
        <v>41735.639633564817</v>
      </c>
      <c r="B1491" s="129">
        <v>5099.8857421875</v>
      </c>
      <c r="C1491" s="129">
        <v>1325.9702929687501</v>
      </c>
      <c r="D1491" s="131">
        <v>976.82</v>
      </c>
      <c r="E1491" s="130">
        <v>373</v>
      </c>
      <c r="F1491" s="130">
        <v>127.85296630859375</v>
      </c>
      <c r="G1491">
        <v>0</v>
      </c>
      <c r="H1491" t="s">
        <v>76</v>
      </c>
      <c r="I1491" s="128" t="s">
        <v>76</v>
      </c>
      <c r="J1491">
        <v>0</v>
      </c>
    </row>
    <row r="1492" spans="1:10" x14ac:dyDescent="0.2">
      <c r="A1492" s="132">
        <v>41736.639633564817</v>
      </c>
      <c r="B1492" s="129">
        <v>4758.47509765625</v>
      </c>
      <c r="C1492" s="129">
        <v>1237.2035253906251</v>
      </c>
      <c r="D1492" s="131">
        <v>976.55</v>
      </c>
      <c r="E1492" s="130">
        <v>376</v>
      </c>
      <c r="F1492" s="130">
        <v>128.603515625</v>
      </c>
      <c r="G1492">
        <v>1205</v>
      </c>
      <c r="H1492">
        <v>21</v>
      </c>
      <c r="I1492" s="128">
        <v>36.782661782661783</v>
      </c>
      <c r="J1492">
        <v>1365</v>
      </c>
    </row>
    <row r="1493" spans="1:10" x14ac:dyDescent="0.2">
      <c r="A1493" s="132">
        <v>41737.376999537039</v>
      </c>
      <c r="B1493" s="129">
        <v>4793.92529296875</v>
      </c>
      <c r="C1493" s="129">
        <v>1246.4205761718752</v>
      </c>
      <c r="D1493" s="131">
        <v>976.28</v>
      </c>
      <c r="E1493" s="130">
        <v>375</v>
      </c>
      <c r="F1493" s="130">
        <v>127.81607055664062</v>
      </c>
      <c r="G1493">
        <v>1205</v>
      </c>
      <c r="H1493">
        <v>21</v>
      </c>
      <c r="I1493" s="128">
        <v>36.675188702215728</v>
      </c>
      <c r="J1493">
        <v>1369</v>
      </c>
    </row>
    <row r="1494" spans="1:10" x14ac:dyDescent="0.2">
      <c r="A1494" s="132">
        <v>41738.376999537039</v>
      </c>
      <c r="B1494" s="129">
        <v>5155.2763671875</v>
      </c>
      <c r="C1494" s="129">
        <v>1340.37185546875</v>
      </c>
      <c r="D1494" s="131">
        <v>976.19</v>
      </c>
      <c r="E1494" s="130">
        <v>376</v>
      </c>
      <c r="F1494" s="130">
        <v>127.91824340820313</v>
      </c>
      <c r="G1494">
        <v>1205</v>
      </c>
      <c r="H1494">
        <v>21</v>
      </c>
      <c r="I1494" s="128">
        <v>36.701998050682263</v>
      </c>
      <c r="J1494">
        <v>1368</v>
      </c>
    </row>
    <row r="1495" spans="1:10" x14ac:dyDescent="0.2">
      <c r="A1495" s="132">
        <v>41739.382486805553</v>
      </c>
      <c r="B1495" s="129">
        <v>4635.150390625</v>
      </c>
      <c r="C1495" s="129">
        <v>1205.1391015624999</v>
      </c>
      <c r="D1495" s="131">
        <v>974.49</v>
      </c>
      <c r="E1495" s="130">
        <v>376</v>
      </c>
      <c r="F1495" s="130">
        <v>127.62924194335938</v>
      </c>
      <c r="G1495">
        <v>1205</v>
      </c>
      <c r="H1495">
        <v>21</v>
      </c>
      <c r="I1495" s="128">
        <v>36.675188702215728</v>
      </c>
      <c r="J1495">
        <v>1369</v>
      </c>
    </row>
    <row r="1496" spans="1:10" x14ac:dyDescent="0.2">
      <c r="A1496" s="132">
        <v>41740.382486805553</v>
      </c>
      <c r="B1496" s="129">
        <v>4208.6875</v>
      </c>
      <c r="C1496" s="129">
        <v>1094.25875</v>
      </c>
      <c r="D1496" s="131">
        <v>972.57</v>
      </c>
      <c r="E1496" s="130">
        <v>374</v>
      </c>
      <c r="F1496" s="130">
        <v>125.855712890625</v>
      </c>
      <c r="G1496">
        <v>1800</v>
      </c>
      <c r="H1496">
        <v>24</v>
      </c>
      <c r="I1496" s="128">
        <v>35.277516462841014</v>
      </c>
      <c r="J1496">
        <v>2126</v>
      </c>
    </row>
    <row r="1497" spans="1:10" x14ac:dyDescent="0.2">
      <c r="A1497" s="132">
        <v>41741.382486805553</v>
      </c>
      <c r="B1497" s="129">
        <v>3944.331298828125</v>
      </c>
      <c r="C1497" s="129">
        <v>1025.5261376953126</v>
      </c>
      <c r="D1497" s="131">
        <v>970.45</v>
      </c>
      <c r="E1497" s="130">
        <v>372</v>
      </c>
      <c r="F1497" s="130">
        <v>124.2615966796875</v>
      </c>
      <c r="G1497">
        <v>1800</v>
      </c>
      <c r="H1497">
        <v>24</v>
      </c>
      <c r="I1497" s="128">
        <v>34.722222222222221</v>
      </c>
      <c r="J1497">
        <v>2160</v>
      </c>
    </row>
    <row r="1498" spans="1:10" x14ac:dyDescent="0.2">
      <c r="A1498" s="132">
        <v>41742.695839004627</v>
      </c>
      <c r="B1498" s="129">
        <v>3767.422119140625</v>
      </c>
      <c r="C1498" s="129">
        <v>979.52975097656258</v>
      </c>
      <c r="D1498" s="131">
        <v>972.22</v>
      </c>
      <c r="E1498" s="130">
        <v>370</v>
      </c>
      <c r="F1498" s="130">
        <v>121.97134399414063</v>
      </c>
      <c r="G1498">
        <v>0</v>
      </c>
      <c r="H1498" t="s">
        <v>76</v>
      </c>
      <c r="I1498" s="128" t="s">
        <v>76</v>
      </c>
      <c r="J1498">
        <v>0</v>
      </c>
    </row>
    <row r="1499" spans="1:10" x14ac:dyDescent="0.2">
      <c r="A1499" s="132">
        <v>41743.695839004627</v>
      </c>
      <c r="B1499" s="129">
        <v>3496.2705078125</v>
      </c>
      <c r="C1499" s="129">
        <v>909.03033203125005</v>
      </c>
      <c r="D1499" s="131">
        <v>971.25</v>
      </c>
      <c r="E1499" s="130">
        <v>372</v>
      </c>
      <c r="F1499" s="130">
        <v>120.15863037109375</v>
      </c>
      <c r="G1499">
        <v>1205</v>
      </c>
      <c r="H1499">
        <v>21</v>
      </c>
      <c r="I1499" s="128">
        <v>35.837497025933857</v>
      </c>
      <c r="J1499">
        <v>1401</v>
      </c>
    </row>
    <row r="1500" spans="1:10" x14ac:dyDescent="0.2">
      <c r="A1500" s="132">
        <v>41744.695839004627</v>
      </c>
      <c r="B1500" s="129">
        <v>3390.744140625</v>
      </c>
      <c r="C1500" s="129">
        <v>881.59347656250009</v>
      </c>
      <c r="D1500" s="131">
        <v>970.22</v>
      </c>
      <c r="E1500" s="130">
        <v>370</v>
      </c>
      <c r="F1500" s="130">
        <v>120.40911865234375</v>
      </c>
      <c r="G1500">
        <v>1205</v>
      </c>
      <c r="H1500">
        <v>21</v>
      </c>
      <c r="I1500" s="128">
        <v>35.710052157420577</v>
      </c>
      <c r="J1500">
        <v>1406</v>
      </c>
    </row>
    <row r="1501" spans="1:10" x14ac:dyDescent="0.2">
      <c r="A1501" s="132">
        <v>41745.418325578707</v>
      </c>
      <c r="B1501" s="129">
        <v>3374.400634765625</v>
      </c>
      <c r="C1501" s="129">
        <v>877.34416503906255</v>
      </c>
      <c r="D1501" s="131">
        <v>970.22</v>
      </c>
      <c r="E1501" s="130">
        <v>370</v>
      </c>
      <c r="F1501" s="130">
        <v>120.57553100585937</v>
      </c>
      <c r="G1501">
        <v>705</v>
      </c>
      <c r="H1501">
        <v>21</v>
      </c>
      <c r="I1501" s="128">
        <v>34.396955503512878</v>
      </c>
      <c r="J1501">
        <v>854</v>
      </c>
    </row>
    <row r="1502" spans="1:10" x14ac:dyDescent="0.2">
      <c r="A1502" s="132">
        <v>41746.418325578707</v>
      </c>
      <c r="B1502" s="129">
        <v>3992.150390625</v>
      </c>
      <c r="C1502" s="129">
        <v>1037.9591015625001</v>
      </c>
      <c r="D1502" s="131">
        <v>971.25</v>
      </c>
      <c r="E1502" s="130">
        <v>369</v>
      </c>
      <c r="F1502" s="130">
        <v>119.79769897460937</v>
      </c>
      <c r="G1502">
        <v>400</v>
      </c>
      <c r="H1502">
        <v>21</v>
      </c>
      <c r="I1502" s="128">
        <v>36.153289949385396</v>
      </c>
      <c r="J1502">
        <v>461</v>
      </c>
    </row>
    <row r="1503" spans="1:10" x14ac:dyDescent="0.2">
      <c r="A1503" s="132">
        <v>41747.418325578707</v>
      </c>
      <c r="B1503" s="129">
        <v>4242.2041015625</v>
      </c>
      <c r="C1503" s="129">
        <v>1102.9730664062499</v>
      </c>
      <c r="D1503" s="131">
        <v>972.39</v>
      </c>
      <c r="E1503" s="130">
        <v>371</v>
      </c>
      <c r="F1503" s="130">
        <v>119.84271240234375</v>
      </c>
      <c r="G1503">
        <v>400</v>
      </c>
      <c r="H1503">
        <v>16</v>
      </c>
      <c r="I1503" s="128">
        <v>36.310820624546118</v>
      </c>
      <c r="J1503">
        <v>459</v>
      </c>
    </row>
    <row r="1504" spans="1:10" x14ac:dyDescent="0.2">
      <c r="A1504" s="132">
        <v>41748.418325578707</v>
      </c>
      <c r="B1504" s="129">
        <v>4126.52880859375</v>
      </c>
      <c r="C1504" s="129">
        <v>1072.897490234375</v>
      </c>
      <c r="D1504" s="131">
        <v>973.48</v>
      </c>
      <c r="E1504" s="130">
        <v>371</v>
      </c>
      <c r="F1504" s="130">
        <v>120.30062866210937</v>
      </c>
      <c r="G1504">
        <v>400</v>
      </c>
      <c r="H1504">
        <v>16</v>
      </c>
      <c r="I1504" s="128">
        <v>36.310820624546118</v>
      </c>
      <c r="J1504">
        <v>459</v>
      </c>
    </row>
    <row r="1505" spans="1:10" x14ac:dyDescent="0.2">
      <c r="A1505" s="132">
        <v>41749.418325578707</v>
      </c>
      <c r="B1505" s="129">
        <v>3940.7626953125</v>
      </c>
      <c r="C1505" s="129">
        <v>1024.5983007812501</v>
      </c>
      <c r="D1505" s="131">
        <v>975.31</v>
      </c>
      <c r="E1505" s="130">
        <v>372</v>
      </c>
      <c r="F1505" s="130">
        <v>120.36627197265625</v>
      </c>
      <c r="G1505">
        <v>0</v>
      </c>
      <c r="H1505" t="s">
        <v>76</v>
      </c>
      <c r="I1505" s="128" t="s">
        <v>76</v>
      </c>
      <c r="J1505">
        <v>0</v>
      </c>
    </row>
    <row r="1506" spans="1:10" x14ac:dyDescent="0.2">
      <c r="A1506" s="132">
        <v>41750.374581365744</v>
      </c>
      <c r="B1506" s="129">
        <v>3623.254638671875</v>
      </c>
      <c r="C1506" s="129">
        <v>942.04620605468756</v>
      </c>
      <c r="D1506" s="131">
        <v>976.16</v>
      </c>
      <c r="E1506" s="130">
        <v>374</v>
      </c>
      <c r="F1506" s="130">
        <v>118.13641357421875</v>
      </c>
      <c r="G1506">
        <v>400</v>
      </c>
      <c r="H1506">
        <v>16</v>
      </c>
      <c r="I1506" s="128">
        <v>36.469730123997081</v>
      </c>
      <c r="J1506">
        <v>457</v>
      </c>
    </row>
    <row r="1507" spans="1:10" x14ac:dyDescent="0.2">
      <c r="A1507" s="132">
        <v>41751.374581365744</v>
      </c>
      <c r="B1507" s="129">
        <v>3804.670654296875</v>
      </c>
      <c r="C1507" s="129">
        <v>989.21437011718751</v>
      </c>
      <c r="D1507" s="131">
        <v>977.08</v>
      </c>
      <c r="E1507" s="130">
        <v>374</v>
      </c>
      <c r="F1507" s="130">
        <v>118.16830444335938</v>
      </c>
      <c r="G1507">
        <v>400</v>
      </c>
      <c r="H1507">
        <v>16</v>
      </c>
      <c r="I1507" s="128">
        <v>36.469730123997081</v>
      </c>
      <c r="J1507">
        <v>457</v>
      </c>
    </row>
    <row r="1508" spans="1:10" x14ac:dyDescent="0.2">
      <c r="A1508" s="132">
        <v>41752.374581365744</v>
      </c>
      <c r="B1508" s="129">
        <v>4635.525390625</v>
      </c>
      <c r="C1508" s="129">
        <v>1205.2366015625</v>
      </c>
      <c r="D1508" s="131">
        <v>977.98</v>
      </c>
      <c r="E1508" s="130">
        <v>377</v>
      </c>
      <c r="F1508" s="130">
        <v>116.37515258789062</v>
      </c>
      <c r="G1508">
        <v>600</v>
      </c>
      <c r="H1508">
        <v>24</v>
      </c>
      <c r="I1508" s="128">
        <v>36.549707602339183</v>
      </c>
      <c r="J1508">
        <v>684</v>
      </c>
    </row>
    <row r="1509" spans="1:10" x14ac:dyDescent="0.2">
      <c r="A1509" s="132">
        <v>41753.374581365744</v>
      </c>
      <c r="B1509" s="129">
        <v>7768.88720703125</v>
      </c>
      <c r="C1509" s="129">
        <v>2019.910673828125</v>
      </c>
      <c r="D1509" s="131">
        <v>980.35</v>
      </c>
      <c r="E1509" s="130">
        <v>377</v>
      </c>
      <c r="F1509" s="130">
        <v>115.50213623046875</v>
      </c>
      <c r="G1509">
        <v>600</v>
      </c>
      <c r="H1509">
        <v>24</v>
      </c>
      <c r="I1509" s="128">
        <v>36.549707602339183</v>
      </c>
      <c r="J1509">
        <v>684</v>
      </c>
    </row>
    <row r="1510" spans="1:10" x14ac:dyDescent="0.2">
      <c r="A1510" s="132">
        <v>41754.375774652777</v>
      </c>
      <c r="B1510" s="129">
        <v>7215.63916015625</v>
      </c>
      <c r="C1510" s="129">
        <v>1876.066181640625</v>
      </c>
      <c r="D1510" s="131">
        <v>982.45</v>
      </c>
      <c r="E1510" s="130">
        <v>379</v>
      </c>
      <c r="F1510" s="130">
        <v>115.27603149414062</v>
      </c>
      <c r="G1510">
        <v>600</v>
      </c>
      <c r="H1510">
        <v>24</v>
      </c>
      <c r="I1510" s="128">
        <v>36.710719530102786</v>
      </c>
      <c r="J1510">
        <v>681</v>
      </c>
    </row>
    <row r="1511" spans="1:10" x14ac:dyDescent="0.2">
      <c r="A1511" s="132">
        <v>41755.375774652777</v>
      </c>
      <c r="B1511" s="129">
        <v>6230.41796875</v>
      </c>
      <c r="C1511" s="129">
        <v>1619.908671875</v>
      </c>
      <c r="D1511" s="131">
        <v>984.08</v>
      </c>
      <c r="E1511" s="130">
        <v>381</v>
      </c>
      <c r="F1511" s="130">
        <v>115.19546508789062</v>
      </c>
      <c r="G1511">
        <v>600</v>
      </c>
      <c r="H1511">
        <v>24</v>
      </c>
      <c r="I1511" s="128">
        <v>36.873156342182888</v>
      </c>
      <c r="J1511">
        <v>678</v>
      </c>
    </row>
    <row r="1512" spans="1:10" x14ac:dyDescent="0.2">
      <c r="A1512" s="132">
        <v>41756.375774652777</v>
      </c>
      <c r="B1512" s="129">
        <v>6499.67138671875</v>
      </c>
      <c r="C1512" s="129">
        <v>1689.914560546875</v>
      </c>
      <c r="D1512" s="131">
        <v>983.73</v>
      </c>
      <c r="E1512" s="130">
        <v>383</v>
      </c>
      <c r="F1512" s="130">
        <v>114.94906616210937</v>
      </c>
      <c r="G1512">
        <v>1594</v>
      </c>
      <c r="H1512">
        <v>24</v>
      </c>
      <c r="I1512" s="128">
        <v>35.66953097028285</v>
      </c>
      <c r="J1512">
        <v>1862</v>
      </c>
    </row>
    <row r="1513" spans="1:10" x14ac:dyDescent="0.2">
      <c r="A1513" s="132">
        <v>41757.375774652777</v>
      </c>
      <c r="B1513" s="129">
        <v>5592.0302734375</v>
      </c>
      <c r="C1513" s="129">
        <v>1453.9278710937501</v>
      </c>
      <c r="D1513" s="131">
        <v>982.98</v>
      </c>
      <c r="E1513" s="130">
        <v>384</v>
      </c>
      <c r="F1513" s="130">
        <v>114.25003051757813</v>
      </c>
      <c r="G1513">
        <v>1600</v>
      </c>
      <c r="H1513">
        <v>24</v>
      </c>
      <c r="I1513" s="128">
        <v>35.977693829825505</v>
      </c>
      <c r="J1513">
        <v>1853</v>
      </c>
    </row>
    <row r="1514" spans="1:10" x14ac:dyDescent="0.2">
      <c r="A1514" s="132">
        <v>41758.521974768519</v>
      </c>
      <c r="B1514" s="129">
        <v>4812.9267578125</v>
      </c>
      <c r="C1514" s="129">
        <v>1251.3609570312501</v>
      </c>
      <c r="D1514" s="131">
        <v>981.83</v>
      </c>
      <c r="E1514" s="130">
        <v>382</v>
      </c>
      <c r="F1514" s="130">
        <v>113.3714599609375</v>
      </c>
      <c r="G1514">
        <v>1600</v>
      </c>
      <c r="H1514">
        <v>24</v>
      </c>
      <c r="I1514" s="128">
        <v>35.593521978999824</v>
      </c>
      <c r="J1514">
        <v>1873</v>
      </c>
    </row>
    <row r="1515" spans="1:10" x14ac:dyDescent="0.2">
      <c r="A1515" s="132">
        <v>41759.521974768519</v>
      </c>
      <c r="B1515" s="129">
        <v>4365.88720703125</v>
      </c>
      <c r="C1515" s="129">
        <v>1135.1306738281251</v>
      </c>
      <c r="D1515" s="131">
        <v>980.46</v>
      </c>
      <c r="E1515" s="130">
        <v>380</v>
      </c>
      <c r="F1515" s="130">
        <v>113.1661376953125</v>
      </c>
      <c r="G1515">
        <v>1600</v>
      </c>
      <c r="H1515">
        <v>24</v>
      </c>
      <c r="I1515" s="128">
        <v>35.442140705298598</v>
      </c>
      <c r="J1515">
        <v>1881</v>
      </c>
    </row>
    <row r="1516" spans="1:10" x14ac:dyDescent="0.2">
      <c r="A1516" s="132">
        <v>41760.521974768519</v>
      </c>
      <c r="B1516" s="129">
        <v>4528.001953125</v>
      </c>
      <c r="C1516" s="129">
        <v>1177.2805078125</v>
      </c>
      <c r="D1516" s="131">
        <v>979.14</v>
      </c>
      <c r="E1516" s="130">
        <v>379</v>
      </c>
      <c r="F1516" s="130">
        <v>112.78338623046875</v>
      </c>
      <c r="G1516">
        <v>1600</v>
      </c>
      <c r="H1516">
        <v>24</v>
      </c>
      <c r="I1516" s="128">
        <v>35.385704175513091</v>
      </c>
      <c r="J1516">
        <v>1884</v>
      </c>
    </row>
    <row r="1517" spans="1:10" x14ac:dyDescent="0.2">
      <c r="A1517" s="132">
        <v>41761.521974768519</v>
      </c>
      <c r="B1517" s="129">
        <v>4334.07568359375</v>
      </c>
      <c r="C1517" s="129">
        <v>1126.8596777343751</v>
      </c>
      <c r="D1517" s="131">
        <v>977.71</v>
      </c>
      <c r="E1517" s="130">
        <v>378</v>
      </c>
      <c r="F1517" s="130">
        <v>113.79037475585937</v>
      </c>
      <c r="G1517">
        <v>1600</v>
      </c>
      <c r="H1517">
        <v>24</v>
      </c>
      <c r="I1517" s="128">
        <v>35.385704175513091</v>
      </c>
      <c r="J1517">
        <v>1884</v>
      </c>
    </row>
    <row r="1518" spans="1:10" x14ac:dyDescent="0.2">
      <c r="A1518" s="132">
        <v>41762.521974768519</v>
      </c>
      <c r="B1518" s="129">
        <v>5048.69775390625</v>
      </c>
      <c r="C1518" s="129">
        <v>1312.661416015625</v>
      </c>
      <c r="D1518" s="131">
        <v>976.62</v>
      </c>
      <c r="E1518" s="130">
        <v>377</v>
      </c>
      <c r="F1518" s="130">
        <v>115.16326904296875</v>
      </c>
      <c r="G1518">
        <v>1600</v>
      </c>
      <c r="H1518">
        <v>24</v>
      </c>
      <c r="I1518" s="128">
        <v>35.236081747709655</v>
      </c>
      <c r="J1518">
        <v>1892</v>
      </c>
    </row>
    <row r="1519" spans="1:10" x14ac:dyDescent="0.2">
      <c r="A1519" s="132">
        <v>41763.615478819447</v>
      </c>
      <c r="B1519" s="129">
        <v>6588.2626953125</v>
      </c>
      <c r="C1519" s="129">
        <v>1712.9483007812501</v>
      </c>
      <c r="D1519" s="131">
        <v>977.11</v>
      </c>
      <c r="E1519" s="130">
        <v>374</v>
      </c>
      <c r="F1519" s="130">
        <v>114.49807739257812</v>
      </c>
      <c r="G1519">
        <v>1205</v>
      </c>
      <c r="H1519">
        <v>21</v>
      </c>
      <c r="I1519" s="128">
        <v>35.333098756744079</v>
      </c>
      <c r="J1519">
        <v>1421</v>
      </c>
    </row>
    <row r="1520" spans="1:10" x14ac:dyDescent="0.2">
      <c r="A1520" s="132">
        <v>41764.615478819447</v>
      </c>
      <c r="B1520" s="129">
        <v>8119.05859375</v>
      </c>
      <c r="C1520" s="129">
        <v>2110.9552343750001</v>
      </c>
      <c r="D1520" s="131">
        <v>978.33</v>
      </c>
      <c r="E1520" s="130">
        <v>375</v>
      </c>
      <c r="F1520" s="130">
        <v>113.87887573242187</v>
      </c>
      <c r="G1520">
        <v>1200</v>
      </c>
      <c r="H1520">
        <v>21</v>
      </c>
      <c r="I1520" s="128">
        <v>35.385704175513091</v>
      </c>
      <c r="J1520">
        <v>1413</v>
      </c>
    </row>
    <row r="1521" spans="1:10" x14ac:dyDescent="0.2">
      <c r="A1521" s="132">
        <v>41765.615478819447</v>
      </c>
      <c r="B1521" s="129">
        <v>6838.63330078125</v>
      </c>
      <c r="C1521" s="129">
        <v>1778.044658203125</v>
      </c>
      <c r="D1521" s="131">
        <v>978.95</v>
      </c>
      <c r="E1521" s="130">
        <v>376</v>
      </c>
      <c r="F1521" s="130">
        <v>112.9715576171875</v>
      </c>
      <c r="G1521">
        <v>1205</v>
      </c>
      <c r="H1521">
        <v>21</v>
      </c>
      <c r="I1521" s="128">
        <v>35.55830972615675</v>
      </c>
      <c r="J1521">
        <v>1412</v>
      </c>
    </row>
    <row r="1522" spans="1:10" x14ac:dyDescent="0.2">
      <c r="A1522" s="132">
        <v>41766.615478819447</v>
      </c>
      <c r="B1522" s="129">
        <v>5894.69775390625</v>
      </c>
      <c r="C1522" s="129">
        <v>1532.6214160156251</v>
      </c>
      <c r="D1522" s="131">
        <v>979.13</v>
      </c>
      <c r="E1522" s="130">
        <v>377</v>
      </c>
      <c r="F1522" s="130">
        <v>112.84457397460937</v>
      </c>
      <c r="G1522">
        <v>1205</v>
      </c>
      <c r="H1522">
        <v>21</v>
      </c>
      <c r="I1522" s="128">
        <v>35.634019399101014</v>
      </c>
      <c r="J1522">
        <v>1409</v>
      </c>
    </row>
    <row r="1523" spans="1:10" x14ac:dyDescent="0.2">
      <c r="A1523" s="132">
        <v>41767.615478819447</v>
      </c>
      <c r="B1523" s="129">
        <v>5792.08984375</v>
      </c>
      <c r="C1523" s="129">
        <v>1505.943359375</v>
      </c>
      <c r="D1523" s="131">
        <v>979.26</v>
      </c>
      <c r="E1523" s="130">
        <v>376</v>
      </c>
      <c r="F1523" s="130">
        <v>112.67807006835937</v>
      </c>
      <c r="G1523">
        <v>1205</v>
      </c>
      <c r="H1523">
        <v>21</v>
      </c>
      <c r="I1523" s="128">
        <v>35.55830972615675</v>
      </c>
      <c r="J1523">
        <v>1412</v>
      </c>
    </row>
    <row r="1524" spans="1:10" x14ac:dyDescent="0.2">
      <c r="A1524" s="132">
        <v>41768.615478819447</v>
      </c>
      <c r="B1524" s="129">
        <v>7417.810546875</v>
      </c>
      <c r="C1524" s="129">
        <v>1928.6307421875001</v>
      </c>
      <c r="D1524" s="131">
        <v>980.15</v>
      </c>
      <c r="E1524" s="130">
        <v>377</v>
      </c>
      <c r="F1524" s="130">
        <v>112.51702880859375</v>
      </c>
      <c r="G1524">
        <v>1205</v>
      </c>
      <c r="H1524">
        <v>21</v>
      </c>
      <c r="I1524" s="128">
        <v>35.634019399101014</v>
      </c>
      <c r="J1524">
        <v>1409</v>
      </c>
    </row>
    <row r="1525" spans="1:10" x14ac:dyDescent="0.2">
      <c r="A1525" s="132">
        <v>41769.615478819447</v>
      </c>
      <c r="B1525" s="129">
        <v>7378.97265625</v>
      </c>
      <c r="C1525" s="129">
        <v>1918.5328906250002</v>
      </c>
      <c r="D1525" s="131">
        <v>980.12</v>
      </c>
      <c r="E1525" s="130">
        <v>379</v>
      </c>
      <c r="F1525" s="130">
        <v>112.59640502929687</v>
      </c>
      <c r="G1525">
        <v>1205</v>
      </c>
      <c r="H1525">
        <v>21</v>
      </c>
      <c r="I1525" s="128">
        <v>35.760921177587846</v>
      </c>
      <c r="J1525">
        <v>1404</v>
      </c>
    </row>
    <row r="1526" spans="1:10" x14ac:dyDescent="0.2">
      <c r="A1526" s="132">
        <v>41770.615478819447</v>
      </c>
      <c r="B1526" s="129">
        <v>6577.15966796875</v>
      </c>
      <c r="C1526" s="129">
        <v>1710.061513671875</v>
      </c>
      <c r="D1526" s="131">
        <v>980.63</v>
      </c>
      <c r="E1526" s="130">
        <v>377</v>
      </c>
      <c r="F1526" s="130">
        <v>113.52474975585937</v>
      </c>
      <c r="G1526">
        <v>1205</v>
      </c>
      <c r="H1526">
        <v>21</v>
      </c>
      <c r="I1526" s="128">
        <v>35.634019399101014</v>
      </c>
      <c r="J1526">
        <v>1409</v>
      </c>
    </row>
    <row r="1527" spans="1:10" x14ac:dyDescent="0.2">
      <c r="A1527" s="132">
        <v>41771.374047569443</v>
      </c>
      <c r="B1527" s="129">
        <v>5626.076171875</v>
      </c>
      <c r="C1527" s="129">
        <v>1462.7798046875</v>
      </c>
      <c r="D1527" s="131">
        <v>980.72</v>
      </c>
      <c r="E1527" s="130">
        <v>379</v>
      </c>
      <c r="F1527" s="130">
        <v>112.88140869140625</v>
      </c>
      <c r="G1527">
        <v>1205</v>
      </c>
      <c r="H1527">
        <v>21</v>
      </c>
      <c r="I1527" s="128">
        <v>35.735468564650056</v>
      </c>
      <c r="J1527">
        <v>1405</v>
      </c>
    </row>
    <row r="1528" spans="1:10" x14ac:dyDescent="0.2">
      <c r="A1528" s="132">
        <v>41772.374047569443</v>
      </c>
      <c r="B1528" s="129">
        <v>4966.75341796875</v>
      </c>
      <c r="C1528" s="129">
        <v>1291.3558886718749</v>
      </c>
      <c r="D1528" s="131">
        <v>979.6</v>
      </c>
      <c r="E1528" s="130">
        <v>380</v>
      </c>
      <c r="F1528" s="130">
        <v>112.3612060546875</v>
      </c>
      <c r="G1528">
        <v>1600</v>
      </c>
      <c r="H1528">
        <v>24</v>
      </c>
      <c r="I1528" s="128">
        <v>35.217467864060573</v>
      </c>
      <c r="J1528">
        <v>1893</v>
      </c>
    </row>
    <row r="1529" spans="1:10" x14ac:dyDescent="0.2">
      <c r="A1529" s="132">
        <v>41773.416742824076</v>
      </c>
      <c r="B1529" s="129">
        <v>4522.98681640625</v>
      </c>
      <c r="C1529" s="129">
        <v>1175.976572265625</v>
      </c>
      <c r="D1529" s="131">
        <v>978.28</v>
      </c>
      <c r="E1529" s="130">
        <v>379</v>
      </c>
      <c r="F1529" s="130">
        <v>112.53436279296875</v>
      </c>
      <c r="G1529">
        <v>1205</v>
      </c>
      <c r="H1529">
        <v>21</v>
      </c>
      <c r="I1529" s="128">
        <v>26.649858457183299</v>
      </c>
      <c r="J1529">
        <v>1884</v>
      </c>
    </row>
    <row r="1530" spans="1:10" x14ac:dyDescent="0.2">
      <c r="A1530" s="132">
        <v>41774.416742824076</v>
      </c>
      <c r="B1530" s="129">
        <v>4731.9013671875</v>
      </c>
      <c r="C1530" s="129">
        <v>1230.2943554687502</v>
      </c>
      <c r="D1530" s="131">
        <v>977.89</v>
      </c>
      <c r="E1530" s="130">
        <v>377</v>
      </c>
      <c r="F1530" s="130">
        <v>111.45550537109375</v>
      </c>
      <c r="G1530">
        <v>1205</v>
      </c>
      <c r="H1530">
        <v>21</v>
      </c>
      <c r="I1530" s="128">
        <v>35.308251289263943</v>
      </c>
      <c r="J1530">
        <v>1422</v>
      </c>
    </row>
    <row r="1531" spans="1:10" x14ac:dyDescent="0.2">
      <c r="A1531" s="132">
        <v>41775.416742824076</v>
      </c>
      <c r="B1531" s="129">
        <v>4557.93212890625</v>
      </c>
      <c r="C1531" s="129">
        <v>1185.0623535156251</v>
      </c>
      <c r="D1531" s="131">
        <v>979.98</v>
      </c>
      <c r="E1531" s="130">
        <v>376</v>
      </c>
      <c r="F1531" s="130">
        <v>112.47836303710937</v>
      </c>
      <c r="G1531">
        <v>0</v>
      </c>
      <c r="H1531" t="s">
        <v>76</v>
      </c>
      <c r="I1531" s="128" t="s">
        <v>76</v>
      </c>
      <c r="J1531">
        <v>0</v>
      </c>
    </row>
    <row r="1532" spans="1:10" x14ac:dyDescent="0.2">
      <c r="A1532" s="132">
        <v>41776.416742824076</v>
      </c>
      <c r="B1532" s="129">
        <v>4059.448486328125</v>
      </c>
      <c r="C1532" s="129">
        <v>1055.4566064453124</v>
      </c>
      <c r="D1532" s="131">
        <v>978.45</v>
      </c>
      <c r="E1532" s="130">
        <v>379</v>
      </c>
      <c r="F1532" s="130">
        <v>113.35488891601562</v>
      </c>
      <c r="G1532">
        <v>1600</v>
      </c>
      <c r="H1532">
        <v>24</v>
      </c>
      <c r="I1532" s="128">
        <v>35.385704175513091</v>
      </c>
      <c r="J1532">
        <v>1884</v>
      </c>
    </row>
    <row r="1533" spans="1:10" x14ac:dyDescent="0.2">
      <c r="A1533" s="132">
        <v>41777.62013865741</v>
      </c>
      <c r="B1533" s="129">
        <v>4202.90673828125</v>
      </c>
      <c r="C1533" s="129">
        <v>1092.7557519531251</v>
      </c>
      <c r="D1533" s="131">
        <v>980.38</v>
      </c>
      <c r="E1533" s="130">
        <v>377</v>
      </c>
      <c r="F1533" s="130">
        <v>113.63143920898437</v>
      </c>
      <c r="G1533">
        <v>0</v>
      </c>
      <c r="H1533" t="s">
        <v>76</v>
      </c>
      <c r="I1533" s="128" t="s">
        <v>76</v>
      </c>
      <c r="J1533">
        <v>0</v>
      </c>
    </row>
    <row r="1534" spans="1:10" x14ac:dyDescent="0.2">
      <c r="A1534" s="132">
        <v>41778.62013865741</v>
      </c>
      <c r="B1534" s="129">
        <v>3808.629150390625</v>
      </c>
      <c r="C1534" s="129">
        <v>990.24357910156255</v>
      </c>
      <c r="D1534" s="131">
        <v>980.54</v>
      </c>
      <c r="E1534" s="130">
        <v>378</v>
      </c>
      <c r="F1534" s="130">
        <v>112.8280029296875</v>
      </c>
      <c r="G1534">
        <v>755</v>
      </c>
      <c r="H1534">
        <v>15</v>
      </c>
      <c r="I1534" s="128">
        <v>36.242319508448539</v>
      </c>
      <c r="J1534">
        <v>868</v>
      </c>
    </row>
    <row r="1535" spans="1:10" x14ac:dyDescent="0.2">
      <c r="A1535" s="132">
        <v>41779.62013865741</v>
      </c>
      <c r="B1535" s="129">
        <v>3415.68212890625</v>
      </c>
      <c r="C1535" s="129">
        <v>888.07735351562508</v>
      </c>
      <c r="D1535" s="131">
        <v>982.09</v>
      </c>
      <c r="E1535" s="130">
        <v>380</v>
      </c>
      <c r="F1535" s="130">
        <v>112.14556884765625</v>
      </c>
      <c r="G1535">
        <v>0</v>
      </c>
      <c r="H1535" t="s">
        <v>76</v>
      </c>
      <c r="I1535" s="128" t="s">
        <v>76</v>
      </c>
      <c r="J1535">
        <v>0</v>
      </c>
    </row>
    <row r="1536" spans="1:10" x14ac:dyDescent="0.2">
      <c r="A1536" s="132">
        <v>41780.39290648148</v>
      </c>
      <c r="B1536" s="129">
        <v>3310.608642578125</v>
      </c>
      <c r="C1536" s="129">
        <v>860.75824707031256</v>
      </c>
      <c r="D1536" s="131">
        <v>983.59</v>
      </c>
      <c r="E1536" s="130">
        <v>381</v>
      </c>
      <c r="F1536" s="130">
        <v>112.24191284179687</v>
      </c>
      <c r="G1536">
        <v>0</v>
      </c>
      <c r="H1536" t="s">
        <v>76</v>
      </c>
      <c r="I1536" s="128" t="s">
        <v>76</v>
      </c>
      <c r="J1536">
        <v>0</v>
      </c>
    </row>
    <row r="1537" spans="1:10" x14ac:dyDescent="0.2">
      <c r="A1537" s="132">
        <v>41781.39290648148</v>
      </c>
      <c r="B1537" s="129">
        <v>3207.60986328125</v>
      </c>
      <c r="C1537" s="129">
        <v>833.97856445312505</v>
      </c>
      <c r="D1537" s="131">
        <v>985.03</v>
      </c>
      <c r="E1537" s="130">
        <v>382</v>
      </c>
      <c r="F1537" s="130">
        <v>113.40213012695312</v>
      </c>
      <c r="G1537">
        <v>0</v>
      </c>
      <c r="H1537" t="s">
        <v>76</v>
      </c>
      <c r="I1537" s="128" t="s">
        <v>76</v>
      </c>
      <c r="J1537">
        <v>0</v>
      </c>
    </row>
    <row r="1538" spans="1:10" x14ac:dyDescent="0.2">
      <c r="A1538" s="132">
        <v>41782.39290648148</v>
      </c>
      <c r="B1538" s="129">
        <v>3368.732421875</v>
      </c>
      <c r="C1538" s="129">
        <v>875.87042968750006</v>
      </c>
      <c r="D1538" s="131">
        <v>986.53</v>
      </c>
      <c r="E1538" s="130">
        <v>385</v>
      </c>
      <c r="F1538" s="130">
        <v>113.97418212890625</v>
      </c>
      <c r="G1538">
        <v>0</v>
      </c>
      <c r="H1538" t="s">
        <v>76</v>
      </c>
      <c r="I1538" s="128" t="s">
        <v>76</v>
      </c>
      <c r="J1538">
        <v>0</v>
      </c>
    </row>
    <row r="1539" spans="1:10" x14ac:dyDescent="0.2">
      <c r="A1539" s="132">
        <v>41783.39290648148</v>
      </c>
      <c r="B1539" s="129">
        <v>3352.891845703125</v>
      </c>
      <c r="C1539" s="129">
        <v>871.75187988281255</v>
      </c>
      <c r="D1539" s="131">
        <v>988.02</v>
      </c>
      <c r="E1539" s="130">
        <v>386</v>
      </c>
      <c r="F1539" s="130">
        <v>116.36569213867187</v>
      </c>
      <c r="G1539">
        <v>0</v>
      </c>
      <c r="H1539" t="s">
        <v>76</v>
      </c>
      <c r="I1539" s="128" t="s">
        <v>76</v>
      </c>
      <c r="J1539">
        <v>0</v>
      </c>
    </row>
    <row r="1540" spans="1:10" x14ac:dyDescent="0.2">
      <c r="A1540" s="132">
        <v>41784.39290648148</v>
      </c>
      <c r="B1540" s="129">
        <v>2780.339599609375</v>
      </c>
      <c r="C1540" s="129">
        <v>722.88829589843749</v>
      </c>
      <c r="D1540" s="131">
        <v>989.24</v>
      </c>
      <c r="E1540" s="130">
        <v>387</v>
      </c>
      <c r="F1540" s="130">
        <v>116.4508056640625</v>
      </c>
      <c r="G1540">
        <v>0</v>
      </c>
      <c r="H1540" t="s">
        <v>76</v>
      </c>
      <c r="I1540" s="128" t="s">
        <v>76</v>
      </c>
      <c r="J1540">
        <v>0</v>
      </c>
    </row>
    <row r="1541" spans="1:10" x14ac:dyDescent="0.2">
      <c r="A1541" s="132">
        <v>41785.39290648148</v>
      </c>
      <c r="B1541" s="129">
        <v>3395.8447265625</v>
      </c>
      <c r="C1541" s="129">
        <v>882.91962890625007</v>
      </c>
      <c r="D1541" s="131">
        <v>990.74</v>
      </c>
      <c r="E1541" s="130">
        <v>388</v>
      </c>
      <c r="F1541" s="130">
        <v>116.63357543945312</v>
      </c>
      <c r="G1541">
        <v>0</v>
      </c>
      <c r="H1541" t="s">
        <v>76</v>
      </c>
      <c r="I1541" s="128" t="s">
        <v>76</v>
      </c>
      <c r="J1541">
        <v>0</v>
      </c>
    </row>
    <row r="1542" spans="1:10" x14ac:dyDescent="0.2">
      <c r="A1542" s="132">
        <v>41786.39290648148</v>
      </c>
      <c r="B1542" s="129">
        <v>3017.07470703125</v>
      </c>
      <c r="C1542" s="129">
        <v>784.43942382812497</v>
      </c>
      <c r="D1542" s="131">
        <v>992.06</v>
      </c>
      <c r="E1542" s="130">
        <v>390</v>
      </c>
      <c r="F1542" s="130">
        <v>118.23638916015625</v>
      </c>
      <c r="G1542">
        <v>0</v>
      </c>
      <c r="H1542" t="s">
        <v>76</v>
      </c>
      <c r="I1542" s="128" t="s">
        <v>76</v>
      </c>
      <c r="J1542">
        <v>0</v>
      </c>
    </row>
    <row r="1543" spans="1:10" x14ac:dyDescent="0.2">
      <c r="A1543" s="132">
        <v>41787.45344247685</v>
      </c>
      <c r="B1543" s="129">
        <v>2809.311279296875</v>
      </c>
      <c r="C1543" s="129">
        <v>730.42093261718753</v>
      </c>
      <c r="D1543" s="131">
        <v>993.27</v>
      </c>
      <c r="E1543" s="130">
        <v>391</v>
      </c>
      <c r="F1543" s="130">
        <v>117.45639038085937</v>
      </c>
      <c r="G1543">
        <v>0</v>
      </c>
      <c r="H1543" t="s">
        <v>76</v>
      </c>
      <c r="I1543" s="128" t="s">
        <v>76</v>
      </c>
      <c r="J1543">
        <v>0</v>
      </c>
    </row>
    <row r="1544" spans="1:10" x14ac:dyDescent="0.2">
      <c r="A1544" s="132">
        <v>41788.45344247685</v>
      </c>
      <c r="B1544" s="129">
        <v>2426.7998046875</v>
      </c>
      <c r="C1544" s="129">
        <v>630.96794921875005</v>
      </c>
      <c r="D1544" s="131">
        <v>991.98</v>
      </c>
      <c r="E1544" s="130">
        <v>393</v>
      </c>
      <c r="F1544" s="130">
        <v>116.46392822265625</v>
      </c>
      <c r="G1544">
        <v>1205</v>
      </c>
      <c r="H1544">
        <v>21</v>
      </c>
      <c r="I1544" s="128">
        <v>36.917892156862742</v>
      </c>
      <c r="J1544">
        <v>1360</v>
      </c>
    </row>
    <row r="1545" spans="1:10" x14ac:dyDescent="0.2">
      <c r="A1545" s="132">
        <v>41789.45344247685</v>
      </c>
      <c r="B1545" s="129">
        <v>2348.4130859375</v>
      </c>
      <c r="C1545" s="129">
        <v>610.58740234375</v>
      </c>
      <c r="D1545" s="131">
        <v>992.99</v>
      </c>
      <c r="E1545" s="130">
        <v>391</v>
      </c>
      <c r="F1545" s="130">
        <v>116.63571166992187</v>
      </c>
      <c r="G1545">
        <v>0</v>
      </c>
      <c r="H1545" t="s">
        <v>76</v>
      </c>
      <c r="I1545" s="128" t="s">
        <v>76</v>
      </c>
      <c r="J1545">
        <v>0</v>
      </c>
    </row>
    <row r="1546" spans="1:10" x14ac:dyDescent="0.2">
      <c r="A1546" s="132">
        <v>41790.45344247685</v>
      </c>
      <c r="B1546" s="129">
        <v>2373.355712890625</v>
      </c>
      <c r="C1546" s="129">
        <v>617.07248535156248</v>
      </c>
      <c r="D1546" s="131">
        <v>994.01</v>
      </c>
      <c r="E1546" s="130">
        <v>390</v>
      </c>
      <c r="F1546" s="130">
        <v>117.91989135742187</v>
      </c>
      <c r="G1546">
        <v>0</v>
      </c>
      <c r="H1546" t="s">
        <v>76</v>
      </c>
      <c r="I1546" s="128" t="s">
        <v>76</v>
      </c>
      <c r="J1546">
        <v>0</v>
      </c>
    </row>
    <row r="1547" spans="1:10" x14ac:dyDescent="0.2">
      <c r="A1547" s="132">
        <v>41791.45344247685</v>
      </c>
      <c r="B1547" s="129">
        <v>2562.735595703125</v>
      </c>
      <c r="C1547" s="129">
        <v>666.31125488281248</v>
      </c>
      <c r="D1547" s="131">
        <v>995.11</v>
      </c>
      <c r="E1547" s="130">
        <v>392</v>
      </c>
      <c r="F1547" s="130">
        <v>115.71597290039062</v>
      </c>
      <c r="G1547">
        <v>0</v>
      </c>
      <c r="H1547" t="s">
        <v>76</v>
      </c>
      <c r="I1547" s="128" t="s">
        <v>76</v>
      </c>
      <c r="J1547">
        <v>0</v>
      </c>
    </row>
    <row r="1548" spans="1:10" x14ac:dyDescent="0.2">
      <c r="A1548" s="132">
        <v>41792.612617361112</v>
      </c>
      <c r="B1548" s="129">
        <v>3295.44580078125</v>
      </c>
      <c r="C1548" s="129">
        <v>856.81590820312499</v>
      </c>
      <c r="D1548" s="131">
        <v>995.02</v>
      </c>
      <c r="E1548" s="130">
        <v>394</v>
      </c>
      <c r="F1548" s="130">
        <v>115.17282104492187</v>
      </c>
      <c r="G1548">
        <v>800</v>
      </c>
      <c r="H1548">
        <v>16</v>
      </c>
      <c r="I1548" s="128">
        <v>37.537537537537538</v>
      </c>
      <c r="J1548">
        <v>888</v>
      </c>
    </row>
    <row r="1549" spans="1:10" x14ac:dyDescent="0.2">
      <c r="A1549" s="132">
        <v>41793.61322511574</v>
      </c>
      <c r="B1549" s="129">
        <v>3007.35498046875</v>
      </c>
      <c r="C1549" s="129">
        <v>781.91229492187506</v>
      </c>
      <c r="D1549" s="131">
        <v>996.32</v>
      </c>
      <c r="E1549" s="130">
        <v>393</v>
      </c>
      <c r="F1549" s="130">
        <v>115.84451293945312</v>
      </c>
      <c r="G1549">
        <v>0</v>
      </c>
      <c r="H1549" t="s">
        <v>76</v>
      </c>
      <c r="I1549" s="128" t="s">
        <v>76</v>
      </c>
      <c r="J1549">
        <v>0</v>
      </c>
    </row>
    <row r="1550" spans="1:10" x14ac:dyDescent="0.2">
      <c r="A1550" s="132">
        <v>41794.61322511574</v>
      </c>
      <c r="B1550" s="129">
        <v>3461.740234375</v>
      </c>
      <c r="C1550" s="129">
        <v>900.05246093750009</v>
      </c>
      <c r="D1550" s="131">
        <v>997.06</v>
      </c>
      <c r="E1550" s="130">
        <v>396</v>
      </c>
      <c r="F1550" s="130">
        <v>114.87210083007812</v>
      </c>
      <c r="G1550">
        <v>400</v>
      </c>
      <c r="H1550">
        <v>8</v>
      </c>
      <c r="I1550" s="128">
        <v>37.622272385252067</v>
      </c>
      <c r="J1550">
        <v>443</v>
      </c>
    </row>
    <row r="1551" spans="1:10" x14ac:dyDescent="0.2">
      <c r="A1551" s="132">
        <v>41795.61322511574</v>
      </c>
      <c r="B1551" s="129">
        <v>2771.189208984375</v>
      </c>
      <c r="C1551" s="129">
        <v>720.50919433593754</v>
      </c>
      <c r="D1551" s="131">
        <v>996.74</v>
      </c>
      <c r="E1551" s="130">
        <v>396</v>
      </c>
      <c r="F1551" s="130">
        <v>114.67532348632812</v>
      </c>
      <c r="G1551">
        <v>800</v>
      </c>
      <c r="H1551">
        <v>16</v>
      </c>
      <c r="I1551" s="128">
        <v>37.622272385252067</v>
      </c>
      <c r="J1551">
        <v>886</v>
      </c>
    </row>
    <row r="1552" spans="1:10" x14ac:dyDescent="0.2">
      <c r="A1552" s="132">
        <v>41796.61322511574</v>
      </c>
      <c r="B1552" s="129">
        <v>2612.323486328125</v>
      </c>
      <c r="C1552" s="129">
        <v>679.2041064453125</v>
      </c>
      <c r="D1552" s="131">
        <v>996.34</v>
      </c>
      <c r="E1552" s="130">
        <v>396</v>
      </c>
      <c r="F1552" s="130">
        <v>114.48211669921875</v>
      </c>
      <c r="G1552">
        <v>800</v>
      </c>
      <c r="H1552">
        <v>16</v>
      </c>
      <c r="I1552" s="128">
        <v>37.579857196542655</v>
      </c>
      <c r="J1552">
        <v>887</v>
      </c>
    </row>
    <row r="1553" spans="1:10" x14ac:dyDescent="0.2">
      <c r="A1553" s="132">
        <v>41797.61322511574</v>
      </c>
      <c r="B1553" s="129">
        <v>2005.9990234375</v>
      </c>
      <c r="C1553" s="129">
        <v>521.55974609375005</v>
      </c>
      <c r="D1553" s="131">
        <v>994.88</v>
      </c>
      <c r="E1553" s="130">
        <v>395</v>
      </c>
      <c r="F1553" s="130">
        <v>115.03134155273437</v>
      </c>
      <c r="G1553">
        <v>1205</v>
      </c>
      <c r="H1553">
        <v>21</v>
      </c>
      <c r="I1553" s="128">
        <v>36.972263132056945</v>
      </c>
      <c r="J1553">
        <v>1358</v>
      </c>
    </row>
    <row r="1554" spans="1:10" x14ac:dyDescent="0.2">
      <c r="A1554" s="132">
        <v>41798.387293518521</v>
      </c>
      <c r="B1554" s="129">
        <v>1981.964599609375</v>
      </c>
      <c r="C1554" s="129">
        <v>515.3107958984375</v>
      </c>
      <c r="D1554" s="131">
        <v>992.15</v>
      </c>
      <c r="E1554" s="130">
        <v>394</v>
      </c>
      <c r="F1554" s="130">
        <v>114.73974609375</v>
      </c>
      <c r="G1554">
        <v>1800</v>
      </c>
      <c r="H1554">
        <v>24</v>
      </c>
      <c r="I1554" s="128">
        <v>36.092396535129929</v>
      </c>
      <c r="J1554">
        <v>2078</v>
      </c>
    </row>
    <row r="1555" spans="1:10" x14ac:dyDescent="0.2">
      <c r="A1555" s="132">
        <v>41799.387293518521</v>
      </c>
      <c r="B1555" s="129">
        <v>1964.3287353515625</v>
      </c>
      <c r="C1555" s="129">
        <v>510.72547119140626</v>
      </c>
      <c r="D1555" s="131">
        <v>989.33</v>
      </c>
      <c r="E1555" s="130">
        <v>391</v>
      </c>
      <c r="F1555" s="130">
        <v>114.38702392578125</v>
      </c>
      <c r="G1555">
        <v>1800</v>
      </c>
      <c r="H1555">
        <v>24</v>
      </c>
      <c r="I1555" s="128">
        <v>35.427491733585263</v>
      </c>
      <c r="J1555">
        <v>2117</v>
      </c>
    </row>
    <row r="1556" spans="1:10" x14ac:dyDescent="0.2">
      <c r="A1556" s="132">
        <v>41800.387293518521</v>
      </c>
      <c r="B1556" s="129">
        <v>1895.449951171875</v>
      </c>
      <c r="C1556" s="129">
        <v>492.81698730468753</v>
      </c>
      <c r="D1556" s="131">
        <v>988.94</v>
      </c>
      <c r="E1556" s="130">
        <v>388</v>
      </c>
      <c r="F1556" s="130">
        <v>114.09237670898437</v>
      </c>
      <c r="G1556">
        <v>0</v>
      </c>
      <c r="H1556" t="s">
        <v>76</v>
      </c>
      <c r="I1556" s="128" t="s">
        <v>76</v>
      </c>
      <c r="J1556">
        <v>0</v>
      </c>
    </row>
    <row r="1557" spans="1:10" x14ac:dyDescent="0.2">
      <c r="A1557" s="132">
        <v>41801.387293518521</v>
      </c>
      <c r="B1557" s="129">
        <v>1823.2265625</v>
      </c>
      <c r="C1557" s="129">
        <v>474.03890625000003</v>
      </c>
      <c r="D1557" s="131">
        <v>989.73</v>
      </c>
      <c r="E1557" s="130">
        <v>388</v>
      </c>
      <c r="F1557" s="130">
        <v>114.85275268554687</v>
      </c>
      <c r="G1557">
        <v>0</v>
      </c>
      <c r="H1557" t="s">
        <v>76</v>
      </c>
      <c r="I1557" s="128" t="s">
        <v>76</v>
      </c>
      <c r="J1557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Daily Sheet For Hand Calc</vt:lpstr>
      <vt:lpstr>HK Calcs</vt:lpstr>
      <vt:lpstr>Daily Sheet</vt:lpstr>
      <vt:lpstr>TEA</vt:lpstr>
      <vt:lpstr>'Daily Sheet'!Print_Area</vt:lpstr>
      <vt:lpstr>'Daily Sheet For Hand Calc'!Print_Area</vt:lpstr>
    </vt:vector>
  </TitlesOfParts>
  <Company>Cowlitz PUD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 Brown</dc:creator>
  <cp:lastModifiedBy>Bob Essex</cp:lastModifiedBy>
  <cp:lastPrinted>2014-03-03T18:10:22Z</cp:lastPrinted>
  <dcterms:created xsi:type="dcterms:W3CDTF">2006-10-26T17:33:25Z</dcterms:created>
  <dcterms:modified xsi:type="dcterms:W3CDTF">2014-06-19T21:25:59Z</dcterms:modified>
</cp:coreProperties>
</file>