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M9" i="3"/>
  <c r="M7" i="3"/>
  <c r="M5" i="3"/>
  <c r="O5" i="3" s="1"/>
  <c r="T115" i="2"/>
  <c r="S115" i="2"/>
  <c r="U115" i="2" s="1"/>
  <c r="U114" i="2"/>
  <c r="T114" i="2"/>
  <c r="S114" i="2"/>
  <c r="T113" i="2"/>
  <c r="U113" i="2" s="1"/>
  <c r="S113" i="2"/>
  <c r="T112" i="2"/>
  <c r="S112" i="2"/>
  <c r="U112" i="2" s="1"/>
  <c r="T111" i="2"/>
  <c r="S111" i="2"/>
  <c r="T110" i="2"/>
  <c r="U110" i="2" s="1"/>
  <c r="S110" i="2"/>
  <c r="T109" i="2"/>
  <c r="U109" i="2" s="1"/>
  <c r="S109" i="2"/>
  <c r="T108" i="2"/>
  <c r="S108" i="2"/>
  <c r="T107" i="2"/>
  <c r="S107" i="2"/>
  <c r="U107" i="2" s="1"/>
  <c r="T106" i="2"/>
  <c r="U106" i="2" s="1"/>
  <c r="S106" i="2"/>
  <c r="T105" i="2"/>
  <c r="U105" i="2" s="1"/>
  <c r="S105" i="2"/>
  <c r="T104" i="2"/>
  <c r="S104" i="2"/>
  <c r="T103" i="2"/>
  <c r="S103" i="2"/>
  <c r="T102" i="2"/>
  <c r="U102" i="2" s="1"/>
  <c r="S102" i="2"/>
  <c r="T101" i="2"/>
  <c r="U101" i="2" s="1"/>
  <c r="S101" i="2"/>
  <c r="T100" i="2"/>
  <c r="S100" i="2"/>
  <c r="T99" i="2"/>
  <c r="S99" i="2"/>
  <c r="U98" i="2"/>
  <c r="T98" i="2"/>
  <c r="S98" i="2"/>
  <c r="T97" i="2"/>
  <c r="U97" i="2" s="1"/>
  <c r="S97" i="2"/>
  <c r="T96" i="2"/>
  <c r="S96" i="2"/>
  <c r="T95" i="2"/>
  <c r="S95" i="2"/>
  <c r="T94" i="2"/>
  <c r="U94" i="2" s="1"/>
  <c r="S94" i="2"/>
  <c r="T93" i="2"/>
  <c r="U93" i="2" s="1"/>
  <c r="S93" i="2"/>
  <c r="T92" i="2"/>
  <c r="S92" i="2"/>
  <c r="T91" i="2"/>
  <c r="S91" i="2"/>
  <c r="U91" i="2" s="1"/>
  <c r="T90" i="2"/>
  <c r="U90" i="2" s="1"/>
  <c r="S90" i="2"/>
  <c r="T89" i="2"/>
  <c r="U89" i="2" s="1"/>
  <c r="S89" i="2"/>
  <c r="T88" i="2"/>
  <c r="S88" i="2"/>
  <c r="U88" i="2" s="1"/>
  <c r="T87" i="2"/>
  <c r="S87" i="2"/>
  <c r="T86" i="2"/>
  <c r="U86" i="2" s="1"/>
  <c r="S86" i="2"/>
  <c r="T85" i="2"/>
  <c r="U85" i="2" s="1"/>
  <c r="S85" i="2"/>
  <c r="T84" i="2"/>
  <c r="S84" i="2"/>
  <c r="U84" i="2" s="1"/>
  <c r="T83" i="2"/>
  <c r="S83" i="2"/>
  <c r="T82" i="2"/>
  <c r="U82" i="2" s="1"/>
  <c r="S82" i="2"/>
  <c r="T81" i="2"/>
  <c r="U81" i="2" s="1"/>
  <c r="S81" i="2"/>
  <c r="T80" i="2"/>
  <c r="S80" i="2"/>
  <c r="T79" i="2"/>
  <c r="S79" i="2"/>
  <c r="T78" i="2"/>
  <c r="U78" i="2" s="1"/>
  <c r="S78" i="2"/>
  <c r="T77" i="2"/>
  <c r="U77" i="2" s="1"/>
  <c r="S77" i="2"/>
  <c r="T76" i="2"/>
  <c r="S76" i="2"/>
  <c r="T75" i="2"/>
  <c r="S75" i="2"/>
  <c r="T74" i="2"/>
  <c r="U74" i="2" s="1"/>
  <c r="S74" i="2"/>
  <c r="T73" i="2"/>
  <c r="U73" i="2" s="1"/>
  <c r="S73" i="2"/>
  <c r="T72" i="2"/>
  <c r="S72" i="2"/>
  <c r="U72" i="2" s="1"/>
  <c r="T71" i="2"/>
  <c r="S71" i="2"/>
  <c r="U70" i="2"/>
  <c r="T70" i="2"/>
  <c r="S70" i="2"/>
  <c r="T69" i="2"/>
  <c r="U69" i="2" s="1"/>
  <c r="S69" i="2"/>
  <c r="T68" i="2"/>
  <c r="S68" i="2"/>
  <c r="U68" i="2" s="1"/>
  <c r="T67" i="2"/>
  <c r="S67" i="2"/>
  <c r="T66" i="2"/>
  <c r="U66" i="2" s="1"/>
  <c r="S66" i="2"/>
  <c r="T65" i="2"/>
  <c r="U65" i="2" s="1"/>
  <c r="S65" i="2"/>
  <c r="T64" i="2"/>
  <c r="S64" i="2"/>
  <c r="U64" i="2" s="1"/>
  <c r="T63" i="2"/>
  <c r="S63" i="2"/>
  <c r="U63" i="2" s="1"/>
  <c r="T62" i="2"/>
  <c r="U62" i="2" s="1"/>
  <c r="S62" i="2"/>
  <c r="T61" i="2"/>
  <c r="U61" i="2" s="1"/>
  <c r="S61" i="2"/>
  <c r="T60" i="2"/>
  <c r="S60" i="2"/>
  <c r="T59" i="2"/>
  <c r="S59" i="2"/>
  <c r="U59" i="2" s="1"/>
  <c r="T58" i="2"/>
  <c r="U58" i="2" s="1"/>
  <c r="S58" i="2"/>
  <c r="T57" i="2"/>
  <c r="U57" i="2" s="1"/>
  <c r="S57" i="2"/>
  <c r="T56" i="2"/>
  <c r="S56" i="2"/>
  <c r="U56" i="2" s="1"/>
  <c r="T55" i="2"/>
  <c r="S55" i="2"/>
  <c r="T54" i="2"/>
  <c r="U54" i="2" s="1"/>
  <c r="S54" i="2"/>
  <c r="T53" i="2"/>
  <c r="U53" i="2" s="1"/>
  <c r="S53" i="2"/>
  <c r="T52" i="2"/>
  <c r="S52" i="2"/>
  <c r="U52" i="2" s="1"/>
  <c r="T51" i="2"/>
  <c r="S51" i="2"/>
  <c r="U51" i="2" s="1"/>
  <c r="U50" i="2"/>
  <c r="T50" i="2"/>
  <c r="S50" i="2"/>
  <c r="T49" i="2"/>
  <c r="U49" i="2" s="1"/>
  <c r="S49" i="2"/>
  <c r="T48" i="2"/>
  <c r="S48" i="2"/>
  <c r="U48" i="2" s="1"/>
  <c r="T47" i="2"/>
  <c r="S47" i="2"/>
  <c r="T46" i="2"/>
  <c r="U46" i="2" s="1"/>
  <c r="S46" i="2"/>
  <c r="T45" i="2"/>
  <c r="U45" i="2" s="1"/>
  <c r="S45" i="2"/>
  <c r="T44" i="2"/>
  <c r="S44" i="2"/>
  <c r="T43" i="2"/>
  <c r="S43" i="2"/>
  <c r="U43" i="2" s="1"/>
  <c r="U42" i="2"/>
  <c r="T42" i="2"/>
  <c r="S42" i="2"/>
  <c r="T41" i="2"/>
  <c r="U41" i="2" s="1"/>
  <c r="S41" i="2"/>
  <c r="T40" i="2"/>
  <c r="S40" i="2"/>
  <c r="T39" i="2"/>
  <c r="S39" i="2"/>
  <c r="U39" i="2" s="1"/>
  <c r="T38" i="2"/>
  <c r="U38" i="2" s="1"/>
  <c r="S38" i="2"/>
  <c r="T37" i="2"/>
  <c r="U37" i="2" s="1"/>
  <c r="S37" i="2"/>
  <c r="T36" i="2"/>
  <c r="S36" i="2"/>
  <c r="T35" i="2"/>
  <c r="S35" i="2"/>
  <c r="T34" i="2"/>
  <c r="U34" i="2" s="1"/>
  <c r="S34" i="2"/>
  <c r="T33" i="2"/>
  <c r="U33" i="2" s="1"/>
  <c r="S33" i="2"/>
  <c r="T32" i="2"/>
  <c r="S32" i="2"/>
  <c r="U32" i="2" s="1"/>
  <c r="T31" i="2"/>
  <c r="S31" i="2"/>
  <c r="T30" i="2"/>
  <c r="U30" i="2" s="1"/>
  <c r="S30" i="2"/>
  <c r="T29" i="2"/>
  <c r="U29" i="2" s="1"/>
  <c r="S29" i="2"/>
  <c r="T28" i="2"/>
  <c r="S28" i="2"/>
  <c r="T27" i="2"/>
  <c r="S27" i="2"/>
  <c r="T26" i="2"/>
  <c r="U26" i="2" s="1"/>
  <c r="S26" i="2"/>
  <c r="T25" i="2"/>
  <c r="U25" i="2" s="1"/>
  <c r="S25" i="2"/>
  <c r="T24" i="2"/>
  <c r="S24" i="2"/>
  <c r="T23" i="2"/>
  <c r="S23" i="2"/>
  <c r="T22" i="2"/>
  <c r="U22" i="2" s="1"/>
  <c r="S22" i="2"/>
  <c r="T21" i="2"/>
  <c r="U21" i="2" s="1"/>
  <c r="S21" i="2"/>
  <c r="T20" i="2"/>
  <c r="S20" i="2"/>
  <c r="U20" i="2" s="1"/>
  <c r="T19" i="2"/>
  <c r="S19" i="2"/>
  <c r="U19" i="2" s="1"/>
  <c r="U18" i="2"/>
  <c r="T18" i="2"/>
  <c r="S18" i="2"/>
  <c r="T17" i="2"/>
  <c r="U17" i="2" s="1"/>
  <c r="S17" i="2"/>
  <c r="T16" i="2"/>
  <c r="S16" i="2"/>
  <c r="U16" i="2" s="1"/>
  <c r="T15" i="2"/>
  <c r="S15" i="2"/>
  <c r="T14" i="2"/>
  <c r="U14" i="2" s="1"/>
  <c r="S14" i="2"/>
  <c r="T13" i="2"/>
  <c r="U13" i="2" s="1"/>
  <c r="S13" i="2"/>
  <c r="T12" i="2"/>
  <c r="S12" i="2"/>
  <c r="T11" i="2"/>
  <c r="S11" i="2"/>
  <c r="U11" i="2" s="1"/>
  <c r="T10" i="2"/>
  <c r="U10" i="2" s="1"/>
  <c r="S10" i="2"/>
  <c r="T9" i="2"/>
  <c r="U9" i="2" s="1"/>
  <c r="S9" i="2"/>
  <c r="T8" i="2"/>
  <c r="S8" i="2"/>
  <c r="T7" i="2"/>
  <c r="S7" i="2"/>
  <c r="T6" i="2"/>
  <c r="U6" i="2" s="1"/>
  <c r="S6" i="2"/>
  <c r="T5" i="2"/>
  <c r="U5" i="2" s="1"/>
  <c r="S5" i="2"/>
  <c r="O27" i="3"/>
  <c r="O18" i="3"/>
  <c r="N43" i="3"/>
  <c r="O43" i="3" s="1"/>
  <c r="N41" i="3"/>
  <c r="O41" i="3" s="1"/>
  <c r="N39" i="3"/>
  <c r="O39" i="3"/>
  <c r="N38" i="3"/>
  <c r="O38" i="3" s="1"/>
  <c r="N35" i="3"/>
  <c r="O35" i="3" s="1"/>
  <c r="N33" i="3"/>
  <c r="O33" i="3" s="1"/>
  <c r="N32" i="3"/>
  <c r="O32" i="3"/>
  <c r="N28" i="3"/>
  <c r="O28" i="3" s="1"/>
  <c r="N27" i="3"/>
  <c r="N25" i="3"/>
  <c r="N23" i="3"/>
  <c r="O23" i="3" s="1"/>
  <c r="N22" i="3"/>
  <c r="O22" i="3" s="1"/>
  <c r="N18" i="3"/>
  <c r="N17" i="3"/>
  <c r="O17" i="3"/>
  <c r="N15" i="3"/>
  <c r="O15" i="3" s="1"/>
  <c r="N14" i="3"/>
  <c r="O14" i="3" s="1"/>
  <c r="N13" i="3"/>
  <c r="N11" i="3"/>
  <c r="O11" i="3"/>
  <c r="N10" i="3"/>
  <c r="N9" i="3"/>
  <c r="N7" i="3"/>
  <c r="N6" i="3"/>
  <c r="N5" i="3"/>
  <c r="O13" i="3" l="1"/>
  <c r="U111" i="2"/>
  <c r="U108" i="2"/>
  <c r="U104" i="2"/>
  <c r="U103" i="2"/>
  <c r="U100" i="2"/>
  <c r="U99" i="2"/>
  <c r="U96" i="2"/>
  <c r="U95" i="2"/>
  <c r="U92" i="2"/>
  <c r="U87" i="2"/>
  <c r="U83" i="2"/>
  <c r="U80" i="2"/>
  <c r="U79" i="2"/>
  <c r="U67" i="2"/>
  <c r="U76" i="2"/>
  <c r="U75" i="2"/>
  <c r="U71" i="2"/>
  <c r="U60" i="2"/>
  <c r="U47" i="2"/>
  <c r="U44" i="2"/>
  <c r="U40" i="2"/>
  <c r="U36" i="2"/>
  <c r="U35" i="2"/>
  <c r="U31" i="2"/>
  <c r="U28" i="2"/>
  <c r="U27" i="2"/>
  <c r="U24" i="2"/>
  <c r="U23" i="2"/>
  <c r="U15" i="2"/>
  <c r="U12" i="2"/>
  <c r="U8" i="2"/>
  <c r="U7" i="2"/>
  <c r="U55" i="2"/>
  <c r="O10" i="3"/>
  <c r="O6" i="3"/>
  <c r="O9" i="3"/>
  <c r="O7" i="3"/>
</calcChain>
</file>

<file path=xl/sharedStrings.xml><?xml version="1.0" encoding="utf-8"?>
<sst xmlns="http://schemas.openxmlformats.org/spreadsheetml/2006/main" count="907" uniqueCount="523">
  <si>
    <t>物品ID</t>
  </si>
  <si>
    <t>物品名称</t>
  </si>
  <si>
    <t>ID</t>
  </si>
  <si>
    <t>name</t>
  </si>
  <si>
    <t>description</t>
  </si>
  <si>
    <t>INT</t>
  </si>
  <si>
    <t>STRING</t>
  </si>
  <si>
    <t>无</t>
  </si>
  <si>
    <t>万物皆空，万事皆允</t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</si>
  <si>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</si>
  <si>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</si>
  <si>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</si>
  <si>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</si>
  <si>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</si>
  <si>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</si>
  <si>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</si>
  <si>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</si>
  <si>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</si>
  <si>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</si>
  <si>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</si>
  <si>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</si>
  <si>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</si>
  <si>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</si>
  <si>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</si>
  <si>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</si>
  <si>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</si>
  <si>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</si>
  <si>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</si>
  <si>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</si>
  <si>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</si>
  <si>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</si>
  <si>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</si>
  <si>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</si>
  <si>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</si>
  <si>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</si>
  <si>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</si>
  <si>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</si>
  <si>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</si>
  <si>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</si>
  <si>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</si>
  <si>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</si>
  <si>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</si>
  <si>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</si>
  <si>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</si>
  <si>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</si>
  <si>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</si>
  <si>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</si>
  <si>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</si>
  <si>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</si>
  <si>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</si>
  <si>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</si>
  <si>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</si>
  <si>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</si>
  <si>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</si>
  <si>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</si>
  <si>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</si>
  <si>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</si>
  <si>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</si>
  <si>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</si>
  <si>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</si>
  <si>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</si>
  <si>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</si>
  <si>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</si>
  <si>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</si>
  <si>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</si>
  <si>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</si>
  <si>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</si>
  <si>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</si>
  <si>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</si>
  <si>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</si>
  <si>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</si>
  <si>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</si>
  <si>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</si>
  <si>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</si>
  <si>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</si>
  <si>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</si>
  <si>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</si>
  <si>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</si>
  <si>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</si>
  <si>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</si>
  <si>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</si>
  <si>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</si>
  <si>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</si>
  <si>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</si>
  <si>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</si>
  <si>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</si>
  <si>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</si>
  <si>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</si>
  <si>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</si>
  <si>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</si>
  <si>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</si>
  <si>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</si>
  <si>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</si>
  <si>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</si>
  <si>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</si>
  <si>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</si>
  <si>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</si>
  <si>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</si>
  <si>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</si>
  <si>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</si>
  <si>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</si>
  <si>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</si>
  <si>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</si>
  <si>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</si>
  <si>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</si>
  <si>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</si>
  <si>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</si>
  <si>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</si>
  <si>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</si>
  <si>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</si>
  <si>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</si>
  <si>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</si>
  <si>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</si>
  <si>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</si>
  <si>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</si>
  <si>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</si>
  <si>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</si>
  <si>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</si>
  <si>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</si>
  <si>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</si>
  <si>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</si>
  <si>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</si>
  <si>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</si>
  <si>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</si>
  <si>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</si>
  <si>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</si>
  <si>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</si>
  <si>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</si>
  <si>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</si>
  <si>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</si>
  <si>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</si>
  <si>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</si>
  <si>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</si>
  <si>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</si>
  <si>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</si>
  <si>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</si>
  <si>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</si>
  <si>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</si>
  <si>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</si>
  <si>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</si>
  <si>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</si>
  <si>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</si>
  <si>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</si>
  <si>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</si>
  <si>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</si>
  <si>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</si>
  <si>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</si>
  <si>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</si>
  <si>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</si>
  <si>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</si>
  <si>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</si>
  <si>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</si>
  <si>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</si>
  <si>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</si>
  <si>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</si>
  <si>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</si>
  <si>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</si>
  <si>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</si>
  <si>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</si>
  <si>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</si>
  <si>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</si>
  <si>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</si>
  <si>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</si>
  <si>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</si>
  <si>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</si>
  <si>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</si>
  <si>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</si>
  <si>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</si>
  <si>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</si>
  <si>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</si>
  <si>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</si>
  <si>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</si>
  <si>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</si>
  <si>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</si>
  <si>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</si>
  <si>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</si>
  <si>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</si>
  <si>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</si>
  <si>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</si>
  <si>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</si>
  <si>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</si>
  <si>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</si>
  <si>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</si>
  <si>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</si>
  <si>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</si>
  <si>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</si>
  <si>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</si>
  <si>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</si>
  <si>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</si>
  <si>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</si>
  <si>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</si>
  <si>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</si>
  <si>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</si>
  <si>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</si>
  <si>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</si>
  <si>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</si>
  <si>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</si>
  <si>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</si>
  <si>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</si>
  <si>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</si>
  <si>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</si>
  <si>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</si>
  <si>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</si>
  <si>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</si>
  <si>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</si>
  <si>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</si>
  <si>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</si>
  <si>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</si>
  <si>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</si>
  <si>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</si>
  <si>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</si>
  <si>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</si>
  <si>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</si>
  <si>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</si>
  <si>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</si>
  <si>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</si>
  <si>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</si>
  <si>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</si>
  <si>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</si>
  <si>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</si>
  <si>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</si>
  <si>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</si>
  <si>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</si>
  <si>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</si>
  <si>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</si>
  <si>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</si>
  <si>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</si>
  <si>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</si>
  <si>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</si>
  <si>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</si>
  <si>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</si>
  <si>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</si>
  <si>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</si>
  <si>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</si>
  <si>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</si>
  <si>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</si>
  <si>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</si>
  <si>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</si>
  <si>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</si>
  <si>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</si>
  <si>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</si>
  <si>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</si>
  <si>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</si>
  <si>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</si>
  <si>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</si>
  <si>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</si>
  <si>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</si>
  <si>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</si>
  <si>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</si>
  <si>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</si>
  <si>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</si>
  <si>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</si>
  <si>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</si>
  <si>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</si>
  <si>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</si>
  <si>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</si>
  <si>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</si>
  <si>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</si>
  <si>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</si>
  <si>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</si>
  <si>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</si>
  <si>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</si>
  <si>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</si>
  <si>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</si>
  <si>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</si>
  <si>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</si>
  <si>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</si>
  <si>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</si>
  <si>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</si>
  <si>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</si>
  <si>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</si>
  <si>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</si>
  <si>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</si>
  <si>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</si>
  <si>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</si>
  <si>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</si>
  <si>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</si>
  <si>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</si>
  <si>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</si>
  <si>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</si>
  <si>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</si>
  <si>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</si>
  <si>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</si>
  <si>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</si>
  <si>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</si>
  <si>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</si>
  <si>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</si>
  <si>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</si>
  <si>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</si>
  <si>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</si>
  <si>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</si>
  <si>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</si>
  <si>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</si>
  <si>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</si>
  <si>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</si>
  <si>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</si>
  <si>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</si>
  <si>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</si>
  <si>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</si>
  <si>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</si>
  <si>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</si>
  <si>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</si>
  <si>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</si>
  <si>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</si>
  <si>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</si>
  <si>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</si>
  <si>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</si>
  <si>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</si>
  <si>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</si>
  <si>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</si>
  <si>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</si>
  <si>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</si>
  <si>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</si>
  <si>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</si>
  <si>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</si>
  <si>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</si>
  <si>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</si>
  <si>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</si>
  <si>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</si>
  <si>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</si>
  <si>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</si>
  <si>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</si>
  <si>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</si>
  <si>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</si>
  <si>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</si>
  <si>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</si>
  <si>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</si>
  <si>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</si>
  <si>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</si>
  <si>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</si>
  <si>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</si>
  <si>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</si>
  <si>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</si>
  <si>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</si>
  <si>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</si>
  <si>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</si>
  <si>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</si>
  <si>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</si>
  <si>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</si>
  <si>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</si>
  <si>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</si>
  <si>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</si>
  <si>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</si>
  <si>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</si>
  <si>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</si>
  <si>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</si>
  <si>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</si>
  <si>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</si>
  <si>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</si>
  <si>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</si>
  <si>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</si>
  <si>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</si>
  <si>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</si>
  <si>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</si>
  <si>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</si>
  <si>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</si>
  <si>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</si>
  <si>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</si>
  <si>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</si>
  <si>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</si>
  <si>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</si>
  <si>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</si>
  <si>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</si>
  <si>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</si>
  <si>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</si>
  <si>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</si>
  <si>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</si>
  <si>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</si>
  <si>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</si>
  <si>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</si>
  <si>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</si>
  <si>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</si>
  <si>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</si>
  <si>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</si>
  <si>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</si>
  <si>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</si>
  <si>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</si>
  <si>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</si>
  <si>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</si>
  <si>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</si>
  <si>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</si>
  <si>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</si>
  <si>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</si>
  <si>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</si>
  <si>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</si>
  <si>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</si>
  <si>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</si>
  <si>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</si>
  <si>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</si>
  <si>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</si>
  <si>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</si>
  <si>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</si>
  <si>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</si>
  <si>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</si>
  <si>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</si>
  <si>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</si>
  <si>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</si>
  <si>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</si>
  <si>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</si>
  <si>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</si>
  <si>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</si>
  <si>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</si>
  <si>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</si>
  <si>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</si>
  <si>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</si>
  <si>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</si>
  <si>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</si>
  <si>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</si>
  <si>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</si>
  <si>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</si>
  <si>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</si>
  <si>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</si>
  <si>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</si>
  <si>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</si>
  <si>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</si>
  <si>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</si>
  <si>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</si>
  <si>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</si>
  <si>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</si>
  <si>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</si>
  <si>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</si>
  <si>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</si>
  <si>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</si>
  <si>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</si>
  <si>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</si>
  <si>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</si>
  <si>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</si>
  <si>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</si>
  <si>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</si>
  <si>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</si>
  <si>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</si>
  <si>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</si>
  <si>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</si>
  <si>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</si>
  <si>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</si>
  <si>
    <t>10</t>
    <phoneticPr fontId="14" type="noConversion"/>
  </si>
  <si>
    <t>11</t>
    <phoneticPr fontId="14" type="noConversion"/>
  </si>
  <si>
    <t>12</t>
    <phoneticPr fontId="14" type="noConversion"/>
  </si>
  <si>
    <t>13</t>
    <phoneticPr fontId="14" type="noConversion"/>
  </si>
  <si>
    <t>4</t>
    <phoneticPr fontId="14" type="noConversion"/>
  </si>
  <si>
    <t>5</t>
    <phoneticPr fontId="14" type="noConversion"/>
  </si>
  <si>
    <t>5</t>
    <phoneticPr fontId="14" type="noConversion"/>
  </si>
  <si>
    <t>2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</si>
  <si>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</si>
  <si>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</si>
  <si>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8</t>
    <phoneticPr fontId="14" type="noConversion"/>
  </si>
  <si>
    <t>9</t>
    <phoneticPr fontId="14" type="noConversion"/>
  </si>
  <si>
    <t>7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</si>
  <si>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</si>
  <si>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</si>
  <si>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</si>
  <si>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</si>
  <si>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6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</si>
  <si>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</si>
  <si>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</si>
  <si>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</si>
  <si>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</si>
  <si>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t>11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</si>
  <si>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</si>
  <si>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</si>
  <si>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t>6</t>
    <phoneticPr fontId="14" type="noConversion"/>
  </si>
  <si>
    <t>13</t>
    <phoneticPr fontId="14" type="noConversion"/>
  </si>
  <si>
    <t>20</t>
    <phoneticPr fontId="14" type="noConversion"/>
  </si>
  <si>
    <t>21</t>
    <phoneticPr fontId="14" type="noConversion"/>
  </si>
  <si>
    <t>22</t>
    <phoneticPr fontId="14" type="noConversion"/>
  </si>
  <si>
    <t>23</t>
    <phoneticPr fontId="14" type="noConversion"/>
  </si>
  <si>
    <t>24</t>
    <phoneticPr fontId="14" type="noConversion"/>
  </si>
  <si>
    <t>25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</si>
  <si>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</si>
  <si>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</si>
  <si>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</si>
  <si>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</si>
  <si>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t>记载着法术【强力灵气弹】的古书。能够制造更大更强的灵气弹。</t>
    <phoneticPr fontId="12" type="noConversion"/>
  </si>
  <si>
    <t>物品完整描述</t>
    <phoneticPr fontId="14" type="noConversion"/>
  </si>
  <si>
    <t>没有作用</t>
    <phoneticPr fontId="14" type="noConversion"/>
  </si>
  <si>
    <t>物品作用描述</t>
    <phoneticPr fontId="14" type="noConversion"/>
  </si>
  <si>
    <t>shortDesc</t>
    <phoneticPr fontId="14" type="noConversion"/>
  </si>
  <si>
    <t>回复全部灵气，并提升灵气上限50%</t>
    <phoneticPr fontId="14" type="noConversion"/>
  </si>
  <si>
    <t>回复生命值至80%</t>
    <phoneticPr fontId="14" type="noConversion"/>
  </si>
  <si>
    <t>搭建营火，可以休息并且整备</t>
    <phoneticPr fontId="14" type="noConversion"/>
  </si>
  <si>
    <t>活力瓶</t>
    <phoneticPr fontId="14" type="noConversion"/>
  </si>
  <si>
    <t>活力瓶/灵气瓶上限+1</t>
    <phoneticPr fontId="14" type="noConversion"/>
  </si>
  <si>
    <t>初级锐石</t>
    <phoneticPr fontId="14" type="noConversion"/>
  </si>
  <si>
    <t>高级锐石</t>
    <phoneticPr fontId="14" type="noConversion"/>
  </si>
  <si>
    <t>特级锐石</t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</si>
  <si>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</si>
  <si>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</si>
  <si>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</si>
  <si>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</si>
  <si>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+5</t>
    </r>
    <phoneticPr fontId="14" type="noConversion"/>
  </si>
  <si>
    <t>初级硬石</t>
    <phoneticPr fontId="14" type="noConversion"/>
  </si>
  <si>
    <t>中级硬石</t>
    <phoneticPr fontId="14" type="noConversion"/>
  </si>
  <si>
    <t>中级兽魂石</t>
    <phoneticPr fontId="14" type="noConversion"/>
  </si>
  <si>
    <t>高级兽魂石</t>
    <phoneticPr fontId="14" type="noConversion"/>
  </si>
  <si>
    <t>特级兽魂石</t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</si>
  <si>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</si>
  <si>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</si>
  <si>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</si>
  <si>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</si>
  <si>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+5</t>
    </r>
    <phoneticPr fontId="14" type="noConversion"/>
  </si>
  <si>
    <r>
      <t>将任意武器强化至+</t>
    </r>
    <r>
      <rPr>
        <sz val="10.5"/>
        <color theme="1"/>
        <rFont val="Calibri"/>
        <family val="2"/>
      </rPr>
      <t>5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</si>
  <si>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</si>
  <si>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</si>
  <si>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</si>
  <si>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+1</t>
    </r>
    <phoneticPr fontId="14" type="noConversion"/>
  </si>
  <si>
    <t>收集了灵药的红色瓶子，饮下其中的液体可回复生命。</t>
    <phoneticPr fontId="14" type="noConversion"/>
  </si>
  <si>
    <t>蕴含了生命力的种子，投入到活力瓶/灵气瓶中可提升液体浓度，从而增加使用次数。</t>
    <phoneticPr fontId="14" type="noConversion"/>
  </si>
  <si>
    <t>收集了灵气的蓝色瓶子，饮下其中的液体可回复灵气，还能暂时提升灵气的存量。</t>
    <phoneticPr fontId="14" type="noConversion"/>
  </si>
  <si>
    <t>用来生火的火种。火焰不仅给人温暖，在孤独的旅途中更增添信心，是必不可少的物品。</t>
    <phoneticPr fontId="14" type="noConversion"/>
  </si>
  <si>
    <t>物品类型</t>
    <phoneticPr fontId="14" type="noConversion"/>
  </si>
  <si>
    <t>type</t>
    <phoneticPr fontId="14" type="noConversion"/>
  </si>
  <si>
    <t>ITEMTYPE</t>
    <phoneticPr fontId="14" type="noConversion"/>
  </si>
  <si>
    <t>灵气瓶</t>
    <phoneticPr fontId="14" type="noConversion"/>
  </si>
  <si>
    <t>火种</t>
    <phoneticPr fontId="14" type="noConversion"/>
  </si>
  <si>
    <t>生命之种</t>
    <phoneticPr fontId="14" type="noConversion"/>
  </si>
  <si>
    <t>中级锐石</t>
    <phoneticPr fontId="14" type="noConversion"/>
  </si>
  <si>
    <t>终极锐石</t>
    <phoneticPr fontId="14" type="noConversion"/>
  </si>
  <si>
    <t>高级硬石</t>
    <phoneticPr fontId="14" type="noConversion"/>
  </si>
  <si>
    <t>特级硬石</t>
    <phoneticPr fontId="14" type="noConversion"/>
  </si>
  <si>
    <t>终极硬石</t>
    <phoneticPr fontId="14" type="noConversion"/>
  </si>
  <si>
    <t>初级兽魂石</t>
    <phoneticPr fontId="14" type="noConversion"/>
  </si>
  <si>
    <t>终极兽魂石</t>
    <phoneticPr fontId="14" type="noConversion"/>
  </si>
  <si>
    <t>Consumable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</si>
</sst>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6" sqref="C6:C23"/>
    </sheetView>
  </sheetViews>
  <sheetFormatPr defaultColWidth="9" defaultRowHeight="13.5"/>
  <cols>
    <col min="2" max="3" width="19.75" customWidth="1"/>
    <col min="4" max="4" width="40.5" customWidth="1"/>
    <col min="5" max="5" width="120.125" customWidth="1"/>
  </cols>
  <sheetData>
    <row r="1" spans="1:5">
      <c r="A1" s="2" t="s">
        <v>0</v>
      </c>
      <c r="B1" s="2" t="s">
        <v>1</v>
      </c>
      <c r="C1" s="2" t="s">
        <v>509</v>
      </c>
      <c r="D1" s="2" t="s">
        <v>475</v>
      </c>
      <c r="E1" s="2" t="s">
        <v>473</v>
      </c>
    </row>
    <row r="2" spans="1:5">
      <c r="A2" s="5" t="s">
        <v>2</v>
      </c>
      <c r="B2" s="5" t="s">
        <v>3</v>
      </c>
      <c r="C2" s="5" t="s">
        <v>510</v>
      </c>
      <c r="D2" s="2" t="s">
        <v>476</v>
      </c>
      <c r="E2" s="2" t="s">
        <v>4</v>
      </c>
    </row>
    <row r="3" spans="1:5">
      <c r="A3" s="5" t="s">
        <v>5</v>
      </c>
      <c r="B3" s="5" t="s">
        <v>6</v>
      </c>
      <c r="C3" s="5" t="s">
        <v>511</v>
      </c>
      <c r="D3" s="2" t="s">
        <v>6</v>
      </c>
      <c r="E3" s="2" t="s">
        <v>6</v>
      </c>
    </row>
    <row r="4" spans="1:5">
      <c r="A4" s="2">
        <v>0</v>
      </c>
      <c r="B4" s="2" t="s">
        <v>7</v>
      </c>
      <c r="C4" s="2" t="s">
        <v>522</v>
      </c>
      <c r="D4" s="2" t="s">
        <v>474</v>
      </c>
      <c r="E4" s="2" t="s">
        <v>8</v>
      </c>
    </row>
    <row r="5" spans="1:5">
      <c r="A5">
        <v>1</v>
      </c>
      <c r="B5" s="40" t="s">
        <v>480</v>
      </c>
      <c r="C5" s="40" t="s">
        <v>522</v>
      </c>
      <c r="D5" s="40" t="s">
        <v>478</v>
      </c>
      <c r="E5" s="40" t="s">
        <v>505</v>
      </c>
    </row>
    <row r="6" spans="1:5">
      <c r="A6">
        <v>2</v>
      </c>
      <c r="B6" s="40" t="s">
        <v>512</v>
      </c>
      <c r="C6" s="40" t="s">
        <v>522</v>
      </c>
      <c r="D6" t="s">
        <v>477</v>
      </c>
      <c r="E6" s="40" t="s">
        <v>507</v>
      </c>
    </row>
    <row r="7" spans="1:5">
      <c r="A7">
        <v>3</v>
      </c>
      <c r="B7" s="40" t="s">
        <v>513</v>
      </c>
      <c r="C7" s="40" t="s">
        <v>522</v>
      </c>
      <c r="D7" s="30" t="s">
        <v>479</v>
      </c>
      <c r="E7" s="40" t="s">
        <v>508</v>
      </c>
    </row>
    <row r="8" spans="1:5">
      <c r="A8">
        <v>4</v>
      </c>
      <c r="B8" s="40" t="s">
        <v>514</v>
      </c>
      <c r="C8" s="40" t="s">
        <v>522</v>
      </c>
      <c r="D8" s="30" t="s">
        <v>481</v>
      </c>
      <c r="E8" s="40" t="s">
        <v>506</v>
      </c>
    </row>
    <row r="9" spans="1:5" ht="15">
      <c r="A9">
        <v>11</v>
      </c>
      <c r="B9" s="40" t="s">
        <v>482</v>
      </c>
      <c r="C9" s="40" t="s">
        <v>522</v>
      </c>
      <c r="D9" s="41" t="s">
        <v>485</v>
      </c>
    </row>
    <row r="10" spans="1:5" ht="15">
      <c r="A10">
        <v>12</v>
      </c>
      <c r="B10" s="40" t="s">
        <v>515</v>
      </c>
      <c r="C10" s="40" t="s">
        <v>522</v>
      </c>
      <c r="D10" s="41" t="s">
        <v>486</v>
      </c>
    </row>
    <row r="11" spans="1:5" ht="15">
      <c r="A11">
        <v>13</v>
      </c>
      <c r="B11" s="40" t="s">
        <v>483</v>
      </c>
      <c r="C11" s="40" t="s">
        <v>522</v>
      </c>
      <c r="D11" s="41" t="s">
        <v>487</v>
      </c>
    </row>
    <row r="12" spans="1:5" ht="15">
      <c r="A12">
        <v>14</v>
      </c>
      <c r="B12" s="40" t="s">
        <v>484</v>
      </c>
      <c r="C12" s="40" t="s">
        <v>522</v>
      </c>
      <c r="D12" s="41" t="s">
        <v>488</v>
      </c>
    </row>
    <row r="13" spans="1:5" ht="15">
      <c r="A13">
        <v>15</v>
      </c>
      <c r="B13" s="40" t="s">
        <v>516</v>
      </c>
      <c r="C13" s="40" t="s">
        <v>522</v>
      </c>
      <c r="D13" s="41" t="s">
        <v>489</v>
      </c>
    </row>
    <row r="14" spans="1:5" ht="15">
      <c r="A14">
        <v>16</v>
      </c>
      <c r="B14" s="40" t="s">
        <v>490</v>
      </c>
      <c r="C14" s="40" t="s">
        <v>522</v>
      </c>
      <c r="D14" s="41" t="s">
        <v>495</v>
      </c>
    </row>
    <row r="15" spans="1:5" ht="15">
      <c r="A15">
        <v>17</v>
      </c>
      <c r="B15" s="40" t="s">
        <v>491</v>
      </c>
      <c r="C15" s="40" t="s">
        <v>522</v>
      </c>
      <c r="D15" s="41" t="s">
        <v>496</v>
      </c>
    </row>
    <row r="16" spans="1:5" ht="15">
      <c r="A16">
        <v>18</v>
      </c>
      <c r="B16" s="40" t="s">
        <v>517</v>
      </c>
      <c r="C16" s="40" t="s">
        <v>522</v>
      </c>
      <c r="D16" s="41" t="s">
        <v>497</v>
      </c>
    </row>
    <row r="17" spans="1:4" ht="15">
      <c r="A17">
        <v>19</v>
      </c>
      <c r="B17" s="40" t="s">
        <v>518</v>
      </c>
      <c r="C17" s="40" t="s">
        <v>522</v>
      </c>
      <c r="D17" s="41" t="s">
        <v>498</v>
      </c>
    </row>
    <row r="18" spans="1:4" ht="15">
      <c r="A18">
        <v>20</v>
      </c>
      <c r="B18" s="40" t="s">
        <v>519</v>
      </c>
      <c r="C18" s="40" t="s">
        <v>522</v>
      </c>
      <c r="D18" s="41" t="s">
        <v>499</v>
      </c>
    </row>
    <row r="19" spans="1:4" ht="15">
      <c r="A19">
        <v>21</v>
      </c>
      <c r="B19" s="40" t="s">
        <v>520</v>
      </c>
      <c r="C19" s="40" t="s">
        <v>522</v>
      </c>
      <c r="D19" s="41" t="s">
        <v>504</v>
      </c>
    </row>
    <row r="20" spans="1:4" ht="15">
      <c r="A20">
        <v>22</v>
      </c>
      <c r="B20" s="40" t="s">
        <v>492</v>
      </c>
      <c r="C20" s="40" t="s">
        <v>522</v>
      </c>
      <c r="D20" s="41" t="s">
        <v>503</v>
      </c>
    </row>
    <row r="21" spans="1:4" ht="15">
      <c r="A21">
        <v>23</v>
      </c>
      <c r="B21" s="40" t="s">
        <v>493</v>
      </c>
      <c r="C21" s="40" t="s">
        <v>522</v>
      </c>
      <c r="D21" s="41" t="s">
        <v>502</v>
      </c>
    </row>
    <row r="22" spans="1:4" ht="15">
      <c r="A22">
        <v>24</v>
      </c>
      <c r="B22" s="40" t="s">
        <v>494</v>
      </c>
      <c r="C22" s="40" t="s">
        <v>522</v>
      </c>
      <c r="D22" s="41" t="s">
        <v>501</v>
      </c>
    </row>
    <row r="23" spans="1:4" ht="15">
      <c r="A23">
        <v>25</v>
      </c>
      <c r="B23" s="40" t="s">
        <v>521</v>
      </c>
      <c r="C23" s="40" t="s">
        <v>522</v>
      </c>
      <c r="D23" s="41" t="s">
        <v>500</v>
      </c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workbookViewId="0">
      <selection activeCell="J105" sqref="J105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1.5" customWidth="1"/>
    <col min="17" max="18" width="16.875" customWidth="1"/>
  </cols>
  <sheetData>
    <row r="1" spans="1:21">
      <c r="A1" s="19" t="s">
        <v>9</v>
      </c>
      <c r="B1" s="19" t="s">
        <v>10</v>
      </c>
      <c r="C1" s="20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25" t="s">
        <v>21</v>
      </c>
      <c r="N1" s="25" t="s">
        <v>22</v>
      </c>
      <c r="O1" s="19" t="s">
        <v>23</v>
      </c>
      <c r="P1" s="19" t="s">
        <v>24</v>
      </c>
      <c r="Q1" s="25" t="s">
        <v>25</v>
      </c>
      <c r="S1" s="34" t="s">
        <v>421</v>
      </c>
      <c r="T1" s="34" t="s">
        <v>422</v>
      </c>
      <c r="U1" s="34" t="s">
        <v>423</v>
      </c>
    </row>
    <row r="2" spans="1:21" ht="27">
      <c r="A2" s="19" t="s">
        <v>2</v>
      </c>
      <c r="B2" s="19" t="s">
        <v>3</v>
      </c>
      <c r="C2" s="20" t="s">
        <v>4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31</v>
      </c>
      <c r="J2" s="19" t="s">
        <v>32</v>
      </c>
      <c r="K2" s="19" t="s">
        <v>33</v>
      </c>
      <c r="L2" s="19" t="s">
        <v>34</v>
      </c>
      <c r="M2" s="25" t="s">
        <v>35</v>
      </c>
      <c r="N2" s="25" t="s">
        <v>36</v>
      </c>
      <c r="O2" s="19" t="s">
        <v>37</v>
      </c>
      <c r="P2" s="19" t="s">
        <v>38</v>
      </c>
      <c r="Q2" s="19" t="s">
        <v>39</v>
      </c>
    </row>
    <row r="3" spans="1:21">
      <c r="A3" s="19" t="s">
        <v>5</v>
      </c>
      <c r="B3" s="19" t="s">
        <v>6</v>
      </c>
      <c r="C3" s="20" t="s">
        <v>6</v>
      </c>
      <c r="D3" s="19" t="s">
        <v>5</v>
      </c>
      <c r="E3" s="19" t="s">
        <v>5</v>
      </c>
      <c r="F3" s="19" t="s">
        <v>5</v>
      </c>
      <c r="G3" s="19" t="s">
        <v>5</v>
      </c>
      <c r="H3" s="19" t="s">
        <v>5</v>
      </c>
      <c r="I3" s="19" t="s">
        <v>5</v>
      </c>
      <c r="J3" s="19" t="s">
        <v>5</v>
      </c>
      <c r="K3" s="19" t="s">
        <v>5</v>
      </c>
      <c r="L3" s="19" t="s">
        <v>5</v>
      </c>
      <c r="M3" s="19" t="s">
        <v>40</v>
      </c>
      <c r="N3" s="19" t="s">
        <v>40</v>
      </c>
      <c r="O3" s="19" t="s">
        <v>40</v>
      </c>
      <c r="P3" s="19" t="s">
        <v>40</v>
      </c>
      <c r="Q3" s="19" t="s">
        <v>40</v>
      </c>
    </row>
    <row r="4" spans="1:21" ht="15" customHeight="1">
      <c r="A4" s="19">
        <v>1000</v>
      </c>
      <c r="B4" s="19" t="s">
        <v>7</v>
      </c>
      <c r="C4" s="20" t="s">
        <v>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>
        <v>0</v>
      </c>
      <c r="N4" s="25">
        <v>0</v>
      </c>
      <c r="O4" s="19">
        <v>0</v>
      </c>
      <c r="P4" s="19">
        <v>0</v>
      </c>
      <c r="Q4" s="19">
        <v>0</v>
      </c>
    </row>
    <row r="5" spans="1:21">
      <c r="A5" s="21">
        <v>1100</v>
      </c>
      <c r="B5" s="21" t="s">
        <v>41</v>
      </c>
      <c r="C5" s="22" t="s">
        <v>42</v>
      </c>
      <c r="D5" s="21">
        <v>6</v>
      </c>
      <c r="E5" s="21" t="s">
        <v>43</v>
      </c>
      <c r="F5" s="21">
        <v>90</v>
      </c>
      <c r="G5" s="21" t="s">
        <v>44</v>
      </c>
      <c r="H5" s="21">
        <v>150</v>
      </c>
      <c r="I5" s="38" t="s">
        <v>439</v>
      </c>
      <c r="J5" s="21">
        <v>1101</v>
      </c>
      <c r="K5" s="21">
        <v>1102</v>
      </c>
      <c r="L5" s="21">
        <v>1103</v>
      </c>
      <c r="M5" s="21"/>
      <c r="N5" s="21"/>
      <c r="O5" s="24"/>
      <c r="P5" s="24" t="s">
        <v>425</v>
      </c>
      <c r="Q5" s="24" t="s">
        <v>426</v>
      </c>
      <c r="R5" s="24"/>
      <c r="S5" s="35">
        <f>(D5+E5)/2 * (1 + G5 /100) * F5 / 100</f>
        <v>6.9300000000000015</v>
      </c>
      <c r="T5" s="35">
        <f>H5 + I5*5</f>
        <v>170</v>
      </c>
      <c r="U5" s="33">
        <f>S5*T5 / 100</f>
        <v>11.781000000000004</v>
      </c>
    </row>
    <row r="6" spans="1:21">
      <c r="A6" s="21" t="s">
        <v>45</v>
      </c>
      <c r="B6" s="21" t="s">
        <v>46</v>
      </c>
      <c r="C6" s="22" t="s">
        <v>42</v>
      </c>
      <c r="D6" s="21" t="s">
        <v>47</v>
      </c>
      <c r="E6" s="21" t="s">
        <v>48</v>
      </c>
      <c r="F6" s="21">
        <v>90</v>
      </c>
      <c r="G6" s="21" t="s">
        <v>49</v>
      </c>
      <c r="H6" s="21">
        <v>150</v>
      </c>
      <c r="I6" s="38" t="s">
        <v>439</v>
      </c>
      <c r="J6" s="21">
        <v>1101</v>
      </c>
      <c r="K6" s="21">
        <v>1102</v>
      </c>
      <c r="L6" s="21">
        <v>1103</v>
      </c>
      <c r="M6" s="21"/>
      <c r="N6" s="21"/>
      <c r="O6" s="24"/>
      <c r="P6" s="37" t="s">
        <v>427</v>
      </c>
      <c r="Q6" s="37" t="s">
        <v>428</v>
      </c>
      <c r="R6" s="24"/>
      <c r="S6" s="35">
        <f t="shared" ref="S6:S69" si="0">(D6+E6)/2 * (1 + G6 /100) * F6 / 100</f>
        <v>20.978999999999999</v>
      </c>
      <c r="T6" s="35">
        <f t="shared" ref="T6:T69" si="1">H6 + I6*5</f>
        <v>170</v>
      </c>
      <c r="U6" s="33">
        <f t="shared" ref="U6:U69" si="2">S6*T6 / 100</f>
        <v>35.664299999999997</v>
      </c>
    </row>
    <row r="7" spans="1:21">
      <c r="A7" s="21" t="s">
        <v>52</v>
      </c>
      <c r="B7" s="21" t="s">
        <v>53</v>
      </c>
      <c r="C7" s="22" t="s">
        <v>42</v>
      </c>
      <c r="D7" s="21" t="s">
        <v>54</v>
      </c>
      <c r="E7" s="21" t="s">
        <v>55</v>
      </c>
      <c r="F7" s="21">
        <v>90</v>
      </c>
      <c r="G7" s="21" t="s">
        <v>56</v>
      </c>
      <c r="H7" s="21">
        <v>150</v>
      </c>
      <c r="I7" s="38" t="s">
        <v>439</v>
      </c>
      <c r="J7" s="21">
        <v>1101</v>
      </c>
      <c r="K7" s="21">
        <v>1102</v>
      </c>
      <c r="L7" s="21">
        <v>1103</v>
      </c>
      <c r="M7" s="21"/>
      <c r="N7" s="21"/>
      <c r="O7" s="24"/>
      <c r="P7" s="37" t="s">
        <v>427</v>
      </c>
      <c r="Q7" s="37" t="s">
        <v>429</v>
      </c>
      <c r="R7" s="24"/>
      <c r="S7" s="35">
        <f t="shared" si="0"/>
        <v>35.28</v>
      </c>
      <c r="T7" s="35">
        <f t="shared" si="1"/>
        <v>170</v>
      </c>
      <c r="U7" s="33">
        <f t="shared" si="2"/>
        <v>59.976000000000006</v>
      </c>
    </row>
    <row r="8" spans="1:21">
      <c r="A8" s="21" t="s">
        <v>57</v>
      </c>
      <c r="B8" s="21" t="s">
        <v>58</v>
      </c>
      <c r="C8" s="22" t="s">
        <v>42</v>
      </c>
      <c r="D8" s="21" t="s">
        <v>59</v>
      </c>
      <c r="E8" s="21" t="s">
        <v>60</v>
      </c>
      <c r="F8" s="21">
        <v>90</v>
      </c>
      <c r="G8" s="21" t="s">
        <v>61</v>
      </c>
      <c r="H8" s="21">
        <v>150</v>
      </c>
      <c r="I8" s="38" t="s">
        <v>439</v>
      </c>
      <c r="J8" s="21">
        <v>1101</v>
      </c>
      <c r="K8" s="21">
        <v>1102</v>
      </c>
      <c r="L8" s="21">
        <v>1103</v>
      </c>
      <c r="M8" s="21"/>
      <c r="N8" s="21"/>
      <c r="O8" s="24"/>
      <c r="P8" s="37" t="s">
        <v>427</v>
      </c>
      <c r="Q8" s="37" t="s">
        <v>430</v>
      </c>
      <c r="R8" s="24"/>
      <c r="S8" s="35">
        <f t="shared" si="0"/>
        <v>56.951999999999998</v>
      </c>
      <c r="T8" s="35">
        <f t="shared" si="1"/>
        <v>170</v>
      </c>
      <c r="U8" s="33">
        <f t="shared" si="2"/>
        <v>96.818399999999997</v>
      </c>
    </row>
    <row r="9" spans="1:21">
      <c r="A9" s="21" t="s">
        <v>63</v>
      </c>
      <c r="B9" s="21" t="s">
        <v>64</v>
      </c>
      <c r="C9" s="22" t="s">
        <v>42</v>
      </c>
      <c r="D9" s="21" t="s">
        <v>65</v>
      </c>
      <c r="E9" s="21" t="s">
        <v>66</v>
      </c>
      <c r="F9" s="21">
        <v>90</v>
      </c>
      <c r="G9" s="21" t="s">
        <v>67</v>
      </c>
      <c r="H9" s="21">
        <v>150</v>
      </c>
      <c r="I9" s="38" t="s">
        <v>439</v>
      </c>
      <c r="J9" s="21">
        <v>1101</v>
      </c>
      <c r="K9" s="21">
        <v>1102</v>
      </c>
      <c r="L9" s="21">
        <v>1103</v>
      </c>
      <c r="M9" s="21"/>
      <c r="N9" s="21"/>
      <c r="O9" s="24"/>
      <c r="P9" s="37" t="s">
        <v>427</v>
      </c>
      <c r="Q9" s="37" t="s">
        <v>431</v>
      </c>
      <c r="R9" s="24"/>
      <c r="S9" s="35">
        <f t="shared" si="0"/>
        <v>79.00200000000001</v>
      </c>
      <c r="T9" s="35">
        <f t="shared" si="1"/>
        <v>170</v>
      </c>
      <c r="U9" s="33">
        <f t="shared" si="2"/>
        <v>134.30340000000001</v>
      </c>
    </row>
    <row r="10" spans="1:21">
      <c r="A10" s="21" t="s">
        <v>69</v>
      </c>
      <c r="B10" s="21" t="s">
        <v>70</v>
      </c>
      <c r="C10" s="22" t="s">
        <v>42</v>
      </c>
      <c r="D10" s="21" t="s">
        <v>71</v>
      </c>
      <c r="E10" s="21" t="s">
        <v>72</v>
      </c>
      <c r="F10" s="21">
        <v>90</v>
      </c>
      <c r="G10" s="21">
        <v>15</v>
      </c>
      <c r="H10" s="21">
        <v>150</v>
      </c>
      <c r="I10" s="38" t="s">
        <v>439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37" t="s">
        <v>427</v>
      </c>
      <c r="Q10" s="37" t="s">
        <v>432</v>
      </c>
      <c r="R10" s="24"/>
      <c r="S10" s="35">
        <f t="shared" si="0"/>
        <v>108.67499999999998</v>
      </c>
      <c r="T10" s="35">
        <f t="shared" si="1"/>
        <v>170</v>
      </c>
      <c r="U10" s="33">
        <f t="shared" si="2"/>
        <v>184.74749999999997</v>
      </c>
    </row>
    <row r="11" spans="1:21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35">
        <f t="shared" si="0"/>
        <v>0</v>
      </c>
      <c r="T11" s="35">
        <f t="shared" si="1"/>
        <v>0</v>
      </c>
      <c r="U11" s="33">
        <f t="shared" si="2"/>
        <v>0</v>
      </c>
    </row>
    <row r="12" spans="1:21">
      <c r="A12" s="21">
        <v>1110</v>
      </c>
      <c r="B12" s="21" t="s">
        <v>74</v>
      </c>
      <c r="C12" s="22" t="s">
        <v>75</v>
      </c>
      <c r="D12" s="21" t="s">
        <v>43</v>
      </c>
      <c r="E12" s="21">
        <v>10</v>
      </c>
      <c r="F12" s="21">
        <v>110</v>
      </c>
      <c r="G12" s="21">
        <v>16</v>
      </c>
      <c r="H12" s="21">
        <v>160</v>
      </c>
      <c r="I12" s="38" t="s">
        <v>440</v>
      </c>
      <c r="J12" s="21">
        <v>1101</v>
      </c>
      <c r="K12" s="21">
        <v>1102</v>
      </c>
      <c r="L12" s="21">
        <v>1104</v>
      </c>
      <c r="M12" s="21"/>
      <c r="N12" s="21"/>
      <c r="O12" s="24"/>
      <c r="P12" s="37" t="s">
        <v>433</v>
      </c>
      <c r="Q12" s="37" t="s">
        <v>434</v>
      </c>
      <c r="R12" s="24"/>
      <c r="S12" s="35">
        <f t="shared" si="0"/>
        <v>11.483999999999998</v>
      </c>
      <c r="T12" s="35">
        <f t="shared" si="1"/>
        <v>185</v>
      </c>
      <c r="U12" s="33">
        <f t="shared" si="2"/>
        <v>21.245399999999997</v>
      </c>
    </row>
    <row r="13" spans="1:21">
      <c r="A13" s="21" t="s">
        <v>76</v>
      </c>
      <c r="B13" s="21" t="s">
        <v>77</v>
      </c>
      <c r="C13" s="22" t="s">
        <v>75</v>
      </c>
      <c r="D13" s="21" t="s">
        <v>48</v>
      </c>
      <c r="E13" s="21" t="s">
        <v>54</v>
      </c>
      <c r="F13" s="21">
        <v>110</v>
      </c>
      <c r="G13" s="21">
        <v>16</v>
      </c>
      <c r="H13" s="21">
        <v>160</v>
      </c>
      <c r="I13" s="38" t="s">
        <v>440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37" t="s">
        <v>433</v>
      </c>
      <c r="Q13" s="37" t="s">
        <v>434</v>
      </c>
      <c r="R13" s="24"/>
      <c r="S13" s="35">
        <f t="shared" si="0"/>
        <v>34.451999999999998</v>
      </c>
      <c r="T13" s="35">
        <f t="shared" si="1"/>
        <v>185</v>
      </c>
      <c r="U13" s="33">
        <f t="shared" si="2"/>
        <v>63.736199999999997</v>
      </c>
    </row>
    <row r="14" spans="1:21">
      <c r="A14" s="21" t="s">
        <v>78</v>
      </c>
      <c r="B14" s="21" t="s">
        <v>79</v>
      </c>
      <c r="C14" s="22" t="s">
        <v>75</v>
      </c>
      <c r="D14" s="21" t="s">
        <v>55</v>
      </c>
      <c r="E14" s="21" t="s">
        <v>80</v>
      </c>
      <c r="F14" s="21">
        <v>110</v>
      </c>
      <c r="G14" s="21">
        <v>16</v>
      </c>
      <c r="H14" s="21">
        <v>160</v>
      </c>
      <c r="I14" s="38" t="s">
        <v>440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37" t="s">
        <v>433</v>
      </c>
      <c r="Q14" s="37" t="s">
        <v>434</v>
      </c>
      <c r="R14" s="24"/>
      <c r="S14" s="35">
        <f t="shared" si="0"/>
        <v>57.419999999999987</v>
      </c>
      <c r="T14" s="35">
        <f t="shared" si="1"/>
        <v>185</v>
      </c>
      <c r="U14" s="33">
        <f t="shared" si="2"/>
        <v>106.22699999999998</v>
      </c>
    </row>
    <row r="15" spans="1:21">
      <c r="A15" s="21" t="s">
        <v>81</v>
      </c>
      <c r="B15" s="21" t="s">
        <v>82</v>
      </c>
      <c r="C15" s="22" t="s">
        <v>75</v>
      </c>
      <c r="D15" s="21" t="s">
        <v>60</v>
      </c>
      <c r="E15" s="21" t="s">
        <v>83</v>
      </c>
      <c r="F15" s="21">
        <v>110</v>
      </c>
      <c r="G15" s="21">
        <v>16</v>
      </c>
      <c r="H15" s="21">
        <v>160</v>
      </c>
      <c r="I15" s="38" t="s">
        <v>440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37" t="s">
        <v>433</v>
      </c>
      <c r="Q15" s="37" t="s">
        <v>434</v>
      </c>
      <c r="R15" s="24"/>
      <c r="S15" s="35">
        <f t="shared" si="0"/>
        <v>91.871999999999986</v>
      </c>
      <c r="T15" s="35">
        <f t="shared" si="1"/>
        <v>185</v>
      </c>
      <c r="U15" s="33">
        <f t="shared" si="2"/>
        <v>169.96319999999997</v>
      </c>
    </row>
    <row r="16" spans="1:21">
      <c r="A16" s="21" t="s">
        <v>84</v>
      </c>
      <c r="B16" s="21" t="s">
        <v>85</v>
      </c>
      <c r="C16" s="22" t="s">
        <v>75</v>
      </c>
      <c r="D16" s="21" t="s">
        <v>66</v>
      </c>
      <c r="E16" s="21" t="s">
        <v>86</v>
      </c>
      <c r="F16" s="21">
        <v>110</v>
      </c>
      <c r="G16" s="21">
        <v>16</v>
      </c>
      <c r="H16" s="21">
        <v>160</v>
      </c>
      <c r="I16" s="38" t="s">
        <v>441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37" t="s">
        <v>433</v>
      </c>
      <c r="Q16" s="37" t="s">
        <v>434</v>
      </c>
      <c r="R16" s="24"/>
      <c r="S16" s="35">
        <f t="shared" si="0"/>
        <v>126.324</v>
      </c>
      <c r="T16" s="35">
        <f t="shared" si="1"/>
        <v>185</v>
      </c>
      <c r="U16" s="33">
        <f t="shared" si="2"/>
        <v>233.6994</v>
      </c>
    </row>
    <row r="17" spans="1:21">
      <c r="A17" s="21" t="s">
        <v>88</v>
      </c>
      <c r="B17" s="21" t="s">
        <v>89</v>
      </c>
      <c r="C17" s="22" t="s">
        <v>75</v>
      </c>
      <c r="D17" s="21" t="s">
        <v>72</v>
      </c>
      <c r="E17" s="21" t="s">
        <v>90</v>
      </c>
      <c r="F17" s="21">
        <v>110</v>
      </c>
      <c r="G17" s="21">
        <v>16</v>
      </c>
      <c r="H17" s="21">
        <v>160</v>
      </c>
      <c r="I17" s="38" t="s">
        <v>440</v>
      </c>
      <c r="J17" s="21">
        <v>1101</v>
      </c>
      <c r="K17" s="21">
        <v>1102</v>
      </c>
      <c r="L17" s="21">
        <v>1104</v>
      </c>
      <c r="M17" s="21"/>
      <c r="N17" s="21"/>
      <c r="O17" s="24"/>
      <c r="P17" s="37" t="s">
        <v>433</v>
      </c>
      <c r="Q17" s="37" t="s">
        <v>434</v>
      </c>
      <c r="R17" s="24"/>
      <c r="S17" s="35">
        <f t="shared" si="0"/>
        <v>172.26</v>
      </c>
      <c r="T17" s="35">
        <f t="shared" si="1"/>
        <v>185</v>
      </c>
      <c r="U17" s="33">
        <f t="shared" si="2"/>
        <v>318.68099999999998</v>
      </c>
    </row>
    <row r="18" spans="1:21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35">
        <f t="shared" si="0"/>
        <v>0</v>
      </c>
      <c r="T18" s="35">
        <f t="shared" si="1"/>
        <v>0</v>
      </c>
      <c r="U18" s="33">
        <f t="shared" si="2"/>
        <v>0</v>
      </c>
    </row>
    <row r="19" spans="1:21">
      <c r="A19" s="21">
        <v>1120</v>
      </c>
      <c r="B19" s="21" t="s">
        <v>91</v>
      </c>
      <c r="C19" s="23" t="s">
        <v>92</v>
      </c>
      <c r="D19" s="21" t="s">
        <v>62</v>
      </c>
      <c r="E19" s="21" t="s">
        <v>73</v>
      </c>
      <c r="F19" s="21">
        <v>100</v>
      </c>
      <c r="G19" s="21">
        <v>15</v>
      </c>
      <c r="H19" s="21" t="s">
        <v>93</v>
      </c>
      <c r="I19" s="38" t="s">
        <v>442</v>
      </c>
      <c r="J19" s="21">
        <v>1101</v>
      </c>
      <c r="K19" s="21">
        <v>1105</v>
      </c>
      <c r="L19" s="21">
        <v>1106</v>
      </c>
      <c r="M19" s="21"/>
      <c r="N19" s="21"/>
      <c r="O19" s="24"/>
      <c r="P19" s="37" t="s">
        <v>433</v>
      </c>
      <c r="Q19" s="37" t="s">
        <v>434</v>
      </c>
      <c r="R19" s="24"/>
      <c r="S19" s="35">
        <f t="shared" si="0"/>
        <v>4.5999999999999996</v>
      </c>
      <c r="T19" s="35">
        <f t="shared" si="1"/>
        <v>210</v>
      </c>
      <c r="U19" s="33">
        <f t="shared" si="2"/>
        <v>9.6599999999999984</v>
      </c>
    </row>
    <row r="20" spans="1:21">
      <c r="A20" s="21" t="s">
        <v>94</v>
      </c>
      <c r="B20" s="21" t="s">
        <v>95</v>
      </c>
      <c r="C20" s="23" t="s">
        <v>92</v>
      </c>
      <c r="D20" s="21" t="s">
        <v>96</v>
      </c>
      <c r="E20" s="21" t="s">
        <v>97</v>
      </c>
      <c r="F20" s="21">
        <v>100</v>
      </c>
      <c r="G20" s="21">
        <v>15</v>
      </c>
      <c r="H20" s="21" t="s">
        <v>98</v>
      </c>
      <c r="I20" s="38" t="s">
        <v>442</v>
      </c>
      <c r="J20" s="21">
        <v>1101</v>
      </c>
      <c r="K20" s="21">
        <v>1105</v>
      </c>
      <c r="L20" s="21">
        <v>1106</v>
      </c>
      <c r="M20" s="21"/>
      <c r="N20" s="21"/>
      <c r="O20" s="24"/>
      <c r="P20" s="37" t="s">
        <v>433</v>
      </c>
      <c r="Q20" s="37" t="s">
        <v>434</v>
      </c>
      <c r="R20" s="24"/>
      <c r="S20" s="35">
        <f t="shared" si="0"/>
        <v>13.8</v>
      </c>
      <c r="T20" s="35">
        <f t="shared" si="1"/>
        <v>220</v>
      </c>
      <c r="U20" s="33">
        <f t="shared" si="2"/>
        <v>30.36</v>
      </c>
    </row>
    <row r="21" spans="1:21">
      <c r="A21" s="21" t="s">
        <v>99</v>
      </c>
      <c r="B21" s="21" t="s">
        <v>100</v>
      </c>
      <c r="C21" s="23" t="s">
        <v>92</v>
      </c>
      <c r="D21" s="21" t="s">
        <v>97</v>
      </c>
      <c r="E21" s="21" t="s">
        <v>101</v>
      </c>
      <c r="F21" s="21">
        <v>100</v>
      </c>
      <c r="G21" s="21">
        <v>15</v>
      </c>
      <c r="H21" s="21" t="s">
        <v>102</v>
      </c>
      <c r="I21" s="38" t="s">
        <v>442</v>
      </c>
      <c r="J21" s="21">
        <v>1101</v>
      </c>
      <c r="K21" s="21">
        <v>1105</v>
      </c>
      <c r="L21" s="21">
        <v>1106</v>
      </c>
      <c r="M21" s="21"/>
      <c r="N21" s="21"/>
      <c r="O21" s="24"/>
      <c r="P21" s="37" t="s">
        <v>433</v>
      </c>
      <c r="Q21" s="37" t="s">
        <v>434</v>
      </c>
      <c r="R21" s="24"/>
      <c r="S21" s="35">
        <f t="shared" si="0"/>
        <v>23</v>
      </c>
      <c r="T21" s="35">
        <f t="shared" si="1"/>
        <v>230</v>
      </c>
      <c r="U21" s="33">
        <f t="shared" si="2"/>
        <v>52.9</v>
      </c>
    </row>
    <row r="22" spans="1:21">
      <c r="A22" s="21" t="s">
        <v>103</v>
      </c>
      <c r="B22" s="21" t="s">
        <v>104</v>
      </c>
      <c r="C22" s="23" t="s">
        <v>92</v>
      </c>
      <c r="D22" s="21" t="s">
        <v>48</v>
      </c>
      <c r="E22" s="21" t="s">
        <v>55</v>
      </c>
      <c r="F22" s="21">
        <v>100</v>
      </c>
      <c r="G22" s="21">
        <v>15</v>
      </c>
      <c r="H22" s="21" t="s">
        <v>105</v>
      </c>
      <c r="I22" s="38" t="s">
        <v>442</v>
      </c>
      <c r="J22" s="21">
        <v>1101</v>
      </c>
      <c r="K22" s="21">
        <v>1105</v>
      </c>
      <c r="L22" s="21">
        <v>1106</v>
      </c>
      <c r="M22" s="21"/>
      <c r="N22" s="21"/>
      <c r="O22" s="24"/>
      <c r="P22" s="37" t="s">
        <v>433</v>
      </c>
      <c r="Q22" s="37" t="s">
        <v>434</v>
      </c>
      <c r="R22" s="24"/>
      <c r="S22" s="35">
        <f t="shared" si="0"/>
        <v>36.799999999999997</v>
      </c>
      <c r="T22" s="35">
        <f t="shared" si="1"/>
        <v>240</v>
      </c>
      <c r="U22" s="33">
        <f t="shared" si="2"/>
        <v>88.32</v>
      </c>
    </row>
    <row r="23" spans="1:21">
      <c r="A23" s="21" t="s">
        <v>106</v>
      </c>
      <c r="B23" s="21" t="s">
        <v>107</v>
      </c>
      <c r="C23" s="23" t="s">
        <v>92</v>
      </c>
      <c r="D23" s="21" t="s">
        <v>108</v>
      </c>
      <c r="E23" s="21" t="s">
        <v>109</v>
      </c>
      <c r="F23" s="21">
        <v>100</v>
      </c>
      <c r="G23" s="21">
        <v>15</v>
      </c>
      <c r="H23" s="21" t="s">
        <v>110</v>
      </c>
      <c r="I23" s="38" t="s">
        <v>442</v>
      </c>
      <c r="J23" s="21">
        <v>1101</v>
      </c>
      <c r="K23" s="21">
        <v>1105</v>
      </c>
      <c r="L23" s="21">
        <v>1106</v>
      </c>
      <c r="M23" s="21"/>
      <c r="N23" s="21"/>
      <c r="O23" s="24"/>
      <c r="P23" s="37" t="s">
        <v>433</v>
      </c>
      <c r="Q23" s="37" t="s">
        <v>434</v>
      </c>
      <c r="R23" s="24"/>
      <c r="S23" s="35">
        <f t="shared" si="0"/>
        <v>50.599999999999994</v>
      </c>
      <c r="T23" s="35">
        <f t="shared" si="1"/>
        <v>250</v>
      </c>
      <c r="U23" s="33">
        <f t="shared" si="2"/>
        <v>126.49999999999999</v>
      </c>
    </row>
    <row r="24" spans="1:21">
      <c r="A24" s="21" t="s">
        <v>111</v>
      </c>
      <c r="B24" s="21" t="s">
        <v>112</v>
      </c>
      <c r="C24" s="23" t="s">
        <v>92</v>
      </c>
      <c r="D24" s="21" t="s">
        <v>113</v>
      </c>
      <c r="E24" s="21" t="s">
        <v>114</v>
      </c>
      <c r="F24" s="21">
        <v>100</v>
      </c>
      <c r="G24" s="21">
        <v>15</v>
      </c>
      <c r="H24" s="21" t="s">
        <v>115</v>
      </c>
      <c r="I24" s="38" t="s">
        <v>442</v>
      </c>
      <c r="J24" s="21">
        <v>1101</v>
      </c>
      <c r="K24" s="21">
        <v>1105</v>
      </c>
      <c r="L24" s="21">
        <v>1106</v>
      </c>
      <c r="M24" s="21"/>
      <c r="N24" s="21"/>
      <c r="O24" s="24"/>
      <c r="P24" s="37" t="s">
        <v>433</v>
      </c>
      <c r="Q24" s="37" t="s">
        <v>434</v>
      </c>
      <c r="R24" s="24"/>
      <c r="S24" s="35">
        <f t="shared" si="0"/>
        <v>69</v>
      </c>
      <c r="T24" s="35">
        <f t="shared" si="1"/>
        <v>260</v>
      </c>
      <c r="U24" s="33">
        <f t="shared" si="2"/>
        <v>179.4</v>
      </c>
    </row>
    <row r="25" spans="1:21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35">
        <f t="shared" si="0"/>
        <v>0</v>
      </c>
      <c r="T25" s="35">
        <f t="shared" si="1"/>
        <v>0</v>
      </c>
      <c r="U25" s="33">
        <f t="shared" si="2"/>
        <v>0</v>
      </c>
    </row>
    <row r="26" spans="1:21">
      <c r="A26" s="21" t="s">
        <v>116</v>
      </c>
      <c r="B26" s="21" t="s">
        <v>117</v>
      </c>
      <c r="C26" s="23" t="s">
        <v>118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38" t="s">
        <v>445</v>
      </c>
      <c r="J26" s="21">
        <v>1201</v>
      </c>
      <c r="K26" s="21">
        <v>1202</v>
      </c>
      <c r="L26" s="21">
        <v>1203</v>
      </c>
      <c r="M26" s="21">
        <v>2</v>
      </c>
      <c r="N26" s="21">
        <v>10</v>
      </c>
      <c r="O26" s="24">
        <v>5</v>
      </c>
      <c r="P26" s="24"/>
      <c r="Q26" s="24"/>
      <c r="R26" s="24"/>
      <c r="S26" s="35">
        <f t="shared" si="0"/>
        <v>12.544</v>
      </c>
      <c r="T26" s="35">
        <f t="shared" si="1"/>
        <v>160</v>
      </c>
      <c r="U26" s="33">
        <f t="shared" si="2"/>
        <v>20.070399999999999</v>
      </c>
    </row>
    <row r="27" spans="1:21">
      <c r="A27" s="21" t="s">
        <v>119</v>
      </c>
      <c r="B27" s="21" t="s">
        <v>120</v>
      </c>
      <c r="C27" s="23" t="s">
        <v>118</v>
      </c>
      <c r="D27" s="21" t="s">
        <v>48</v>
      </c>
      <c r="E27" s="21" t="s">
        <v>121</v>
      </c>
      <c r="F27" s="21">
        <v>80</v>
      </c>
      <c r="G27" s="21">
        <v>12</v>
      </c>
      <c r="H27" s="21">
        <v>120</v>
      </c>
      <c r="I27" s="38" t="s">
        <v>445</v>
      </c>
      <c r="J27" s="21">
        <v>1201</v>
      </c>
      <c r="K27" s="21">
        <v>1202</v>
      </c>
      <c r="L27" s="21">
        <v>1203</v>
      </c>
      <c r="M27" s="21">
        <v>2</v>
      </c>
      <c r="N27" s="21" t="s">
        <v>49</v>
      </c>
      <c r="O27" s="24">
        <v>5</v>
      </c>
      <c r="P27" s="24"/>
      <c r="Q27" s="24"/>
      <c r="R27" s="24"/>
      <c r="S27" s="35">
        <f t="shared" si="0"/>
        <v>25.088000000000001</v>
      </c>
      <c r="T27" s="35">
        <f t="shared" si="1"/>
        <v>160</v>
      </c>
      <c r="U27" s="33">
        <f t="shared" si="2"/>
        <v>40.140799999999999</v>
      </c>
    </row>
    <row r="28" spans="1:21">
      <c r="A28" s="21" t="s">
        <v>122</v>
      </c>
      <c r="B28" s="21" t="s">
        <v>123</v>
      </c>
      <c r="C28" s="23" t="s">
        <v>118</v>
      </c>
      <c r="D28" s="21" t="s">
        <v>59</v>
      </c>
      <c r="E28" s="21" t="s">
        <v>60</v>
      </c>
      <c r="F28" s="21">
        <v>80</v>
      </c>
      <c r="G28" s="21">
        <v>12</v>
      </c>
      <c r="H28" s="21">
        <v>120</v>
      </c>
      <c r="I28" s="38" t="s">
        <v>445</v>
      </c>
      <c r="J28" s="21">
        <v>1201</v>
      </c>
      <c r="K28" s="21">
        <v>1202</v>
      </c>
      <c r="L28" s="21">
        <v>1203</v>
      </c>
      <c r="M28" s="21">
        <v>2</v>
      </c>
      <c r="N28" s="21" t="s">
        <v>56</v>
      </c>
      <c r="O28" s="24">
        <v>5</v>
      </c>
      <c r="P28" s="24"/>
      <c r="Q28" s="24"/>
      <c r="R28" s="24"/>
      <c r="S28" s="35">
        <f t="shared" si="0"/>
        <v>50.176000000000002</v>
      </c>
      <c r="T28" s="35">
        <f t="shared" si="1"/>
        <v>160</v>
      </c>
      <c r="U28" s="33">
        <f t="shared" si="2"/>
        <v>80.281599999999997</v>
      </c>
    </row>
    <row r="29" spans="1:21">
      <c r="A29" s="21" t="s">
        <v>124</v>
      </c>
      <c r="B29" s="21" t="s">
        <v>125</v>
      </c>
      <c r="C29" s="23" t="s">
        <v>118</v>
      </c>
      <c r="D29" s="21" t="s">
        <v>126</v>
      </c>
      <c r="E29" s="21" t="s">
        <v>127</v>
      </c>
      <c r="F29" s="21">
        <v>80</v>
      </c>
      <c r="G29" s="21">
        <v>12</v>
      </c>
      <c r="H29" s="21">
        <v>120</v>
      </c>
      <c r="I29" s="38" t="s">
        <v>445</v>
      </c>
      <c r="J29" s="21">
        <v>1201</v>
      </c>
      <c r="K29" s="21">
        <v>1202</v>
      </c>
      <c r="L29" s="21">
        <v>1203</v>
      </c>
      <c r="M29" s="21">
        <v>2</v>
      </c>
      <c r="N29" s="21" t="s">
        <v>61</v>
      </c>
      <c r="O29" s="24">
        <v>5</v>
      </c>
      <c r="P29" s="24"/>
      <c r="Q29" s="24"/>
      <c r="R29" s="24"/>
      <c r="S29" s="35">
        <f t="shared" si="0"/>
        <v>69.888000000000005</v>
      </c>
      <c r="T29" s="35">
        <f t="shared" si="1"/>
        <v>160</v>
      </c>
      <c r="U29" s="33">
        <f t="shared" si="2"/>
        <v>111.82080000000002</v>
      </c>
    </row>
    <row r="30" spans="1:21">
      <c r="A30" s="21" t="s">
        <v>128</v>
      </c>
      <c r="B30" s="21" t="s">
        <v>129</v>
      </c>
      <c r="C30" s="23" t="s">
        <v>118</v>
      </c>
      <c r="D30" s="21" t="s">
        <v>127</v>
      </c>
      <c r="E30" s="21" t="s">
        <v>130</v>
      </c>
      <c r="F30" s="21">
        <v>80</v>
      </c>
      <c r="G30" s="21">
        <v>12</v>
      </c>
      <c r="H30" s="21">
        <v>120</v>
      </c>
      <c r="I30" s="38" t="s">
        <v>445</v>
      </c>
      <c r="J30" s="21">
        <v>1201</v>
      </c>
      <c r="K30" s="21">
        <v>1202</v>
      </c>
      <c r="L30" s="21">
        <v>1203</v>
      </c>
      <c r="M30" s="21">
        <v>2</v>
      </c>
      <c r="N30" s="21" t="s">
        <v>67</v>
      </c>
      <c r="O30" s="24">
        <v>5</v>
      </c>
      <c r="P30" s="24"/>
      <c r="Q30" s="24"/>
      <c r="R30" s="24"/>
      <c r="S30" s="35">
        <f t="shared" si="0"/>
        <v>100.352</v>
      </c>
      <c r="T30" s="35">
        <f t="shared" si="1"/>
        <v>160</v>
      </c>
      <c r="U30" s="33">
        <f t="shared" si="2"/>
        <v>160.56319999999999</v>
      </c>
    </row>
    <row r="31" spans="1:21">
      <c r="A31" s="21" t="s">
        <v>131</v>
      </c>
      <c r="B31" s="21" t="s">
        <v>132</v>
      </c>
      <c r="C31" s="23" t="s">
        <v>118</v>
      </c>
      <c r="D31" s="21" t="s">
        <v>72</v>
      </c>
      <c r="E31" s="21" t="s">
        <v>133</v>
      </c>
      <c r="F31" s="21">
        <v>80</v>
      </c>
      <c r="G31" s="21">
        <v>12</v>
      </c>
      <c r="H31" s="21">
        <v>120</v>
      </c>
      <c r="I31" s="38" t="s">
        <v>445</v>
      </c>
      <c r="J31" s="21">
        <v>1201</v>
      </c>
      <c r="K31" s="21">
        <v>1202</v>
      </c>
      <c r="L31" s="21">
        <v>1203</v>
      </c>
      <c r="M31" s="21">
        <v>2</v>
      </c>
      <c r="N31" s="21" t="s">
        <v>97</v>
      </c>
      <c r="O31" s="24">
        <v>5</v>
      </c>
      <c r="P31" s="24"/>
      <c r="Q31" s="24"/>
      <c r="R31" s="24"/>
      <c r="S31" s="35">
        <f t="shared" si="0"/>
        <v>125.44</v>
      </c>
      <c r="T31" s="35">
        <f t="shared" si="1"/>
        <v>160</v>
      </c>
      <c r="U31" s="33">
        <f t="shared" si="2"/>
        <v>200.70400000000001</v>
      </c>
    </row>
    <row r="32" spans="1:21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35">
        <f t="shared" si="0"/>
        <v>0</v>
      </c>
      <c r="T32" s="35">
        <f t="shared" si="1"/>
        <v>0</v>
      </c>
      <c r="U32" s="33">
        <f t="shared" si="2"/>
        <v>0</v>
      </c>
    </row>
    <row r="33" spans="1:21">
      <c r="A33" s="21">
        <v>1210</v>
      </c>
      <c r="B33" s="21" t="s">
        <v>134</v>
      </c>
      <c r="C33" s="23" t="s">
        <v>135</v>
      </c>
      <c r="D33" s="21">
        <v>15</v>
      </c>
      <c r="E33" s="21">
        <v>19</v>
      </c>
      <c r="F33" s="21">
        <v>90</v>
      </c>
      <c r="G33" s="21" t="s">
        <v>136</v>
      </c>
      <c r="H33" s="21">
        <v>30</v>
      </c>
      <c r="I33" s="38" t="s">
        <v>438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35">
        <f t="shared" si="0"/>
        <v>15.3</v>
      </c>
      <c r="T33" s="35">
        <f t="shared" si="1"/>
        <v>95</v>
      </c>
      <c r="U33" s="33">
        <f t="shared" si="2"/>
        <v>14.535</v>
      </c>
    </row>
    <row r="34" spans="1:21">
      <c r="A34" s="21" t="s">
        <v>137</v>
      </c>
      <c r="B34" s="21" t="s">
        <v>138</v>
      </c>
      <c r="C34" s="23" t="s">
        <v>135</v>
      </c>
      <c r="D34" s="21" t="s">
        <v>54</v>
      </c>
      <c r="E34" s="21" t="s">
        <v>139</v>
      </c>
      <c r="F34" s="21" t="s">
        <v>140</v>
      </c>
      <c r="G34" s="21" t="s">
        <v>50</v>
      </c>
      <c r="H34" s="21">
        <v>30</v>
      </c>
      <c r="I34" s="38" t="s">
        <v>438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35">
        <f t="shared" si="0"/>
        <v>31.9056</v>
      </c>
      <c r="T34" s="35">
        <f t="shared" si="1"/>
        <v>95</v>
      </c>
      <c r="U34" s="33">
        <f t="shared" si="2"/>
        <v>30.310320000000001</v>
      </c>
    </row>
    <row r="35" spans="1:21">
      <c r="A35" s="21" t="s">
        <v>141</v>
      </c>
      <c r="B35" s="21" t="s">
        <v>142</v>
      </c>
      <c r="C35" s="23" t="s">
        <v>135</v>
      </c>
      <c r="D35" s="21" t="s">
        <v>126</v>
      </c>
      <c r="E35" s="21" t="s">
        <v>143</v>
      </c>
      <c r="F35" s="21" t="s">
        <v>144</v>
      </c>
      <c r="G35" s="21" t="s">
        <v>68</v>
      </c>
      <c r="H35" s="21">
        <v>30</v>
      </c>
      <c r="I35" s="38" t="s">
        <v>461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35">
        <f t="shared" si="0"/>
        <v>66.476799999999997</v>
      </c>
      <c r="T35" s="35">
        <f t="shared" si="1"/>
        <v>95</v>
      </c>
      <c r="U35" s="33">
        <f t="shared" si="2"/>
        <v>63.152959999999993</v>
      </c>
    </row>
    <row r="36" spans="1:21">
      <c r="A36" s="21" t="s">
        <v>145</v>
      </c>
      <c r="B36" s="21" t="s">
        <v>146</v>
      </c>
      <c r="C36" s="23" t="s">
        <v>135</v>
      </c>
      <c r="D36" s="21" t="s">
        <v>71</v>
      </c>
      <c r="E36" s="21" t="s">
        <v>147</v>
      </c>
      <c r="F36" s="21" t="s">
        <v>127</v>
      </c>
      <c r="G36" s="21" t="s">
        <v>87</v>
      </c>
      <c r="H36" s="21">
        <v>30</v>
      </c>
      <c r="I36" s="38" t="s">
        <v>438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35">
        <f t="shared" si="0"/>
        <v>103.79520000000001</v>
      </c>
      <c r="T36" s="35">
        <f t="shared" si="1"/>
        <v>95</v>
      </c>
      <c r="U36" s="33">
        <f t="shared" si="2"/>
        <v>98.605440000000016</v>
      </c>
    </row>
    <row r="37" spans="1:21">
      <c r="A37" s="21" t="s">
        <v>148</v>
      </c>
      <c r="B37" s="21" t="s">
        <v>149</v>
      </c>
      <c r="C37" s="23" t="s">
        <v>135</v>
      </c>
      <c r="D37" s="21" t="s">
        <v>72</v>
      </c>
      <c r="E37" s="21" t="s">
        <v>150</v>
      </c>
      <c r="F37" s="21" t="s">
        <v>151</v>
      </c>
      <c r="G37" s="21" t="s">
        <v>43</v>
      </c>
      <c r="H37" s="21">
        <v>30</v>
      </c>
      <c r="I37" s="38" t="s">
        <v>438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35">
        <f t="shared" si="0"/>
        <v>143.94239999999999</v>
      </c>
      <c r="T37" s="35">
        <f t="shared" si="1"/>
        <v>95</v>
      </c>
      <c r="U37" s="33">
        <f t="shared" si="2"/>
        <v>136.74527999999998</v>
      </c>
    </row>
    <row r="38" spans="1:21">
      <c r="A38" s="21" t="s">
        <v>152</v>
      </c>
      <c r="B38" s="21" t="s">
        <v>153</v>
      </c>
      <c r="C38" s="23" t="s">
        <v>135</v>
      </c>
      <c r="D38" s="21" t="s">
        <v>90</v>
      </c>
      <c r="E38" s="21" t="s">
        <v>154</v>
      </c>
      <c r="F38" s="21" t="s">
        <v>155</v>
      </c>
      <c r="G38" s="21" t="s">
        <v>44</v>
      </c>
      <c r="H38" s="21">
        <v>30</v>
      </c>
      <c r="I38" s="38" t="s">
        <v>438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35">
        <f t="shared" si="0"/>
        <v>187.00000000000003</v>
      </c>
      <c r="T38" s="35">
        <f t="shared" si="1"/>
        <v>95</v>
      </c>
      <c r="U38" s="33">
        <f t="shared" si="2"/>
        <v>177.65000000000003</v>
      </c>
    </row>
    <row r="39" spans="1:21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35">
        <f t="shared" si="0"/>
        <v>0</v>
      </c>
      <c r="T39" s="35">
        <f t="shared" si="1"/>
        <v>0</v>
      </c>
      <c r="U39" s="33">
        <f t="shared" si="2"/>
        <v>0</v>
      </c>
    </row>
    <row r="40" spans="1:21">
      <c r="A40" s="21">
        <v>1220</v>
      </c>
      <c r="B40" s="21" t="s">
        <v>156</v>
      </c>
      <c r="C40" s="22" t="s">
        <v>157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38" t="s">
        <v>446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35">
        <f t="shared" si="0"/>
        <v>4.4000000000000004</v>
      </c>
      <c r="T40" s="35">
        <f t="shared" si="1"/>
        <v>155</v>
      </c>
      <c r="U40" s="33">
        <f t="shared" si="2"/>
        <v>6.82</v>
      </c>
    </row>
    <row r="41" spans="1:21">
      <c r="A41" s="21">
        <v>1300</v>
      </c>
      <c r="B41" s="21" t="s">
        <v>158</v>
      </c>
      <c r="C41" s="23" t="s">
        <v>159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>
        <v>7</v>
      </c>
      <c r="Q41" s="24">
        <v>100</v>
      </c>
      <c r="R41" s="24"/>
      <c r="S41" s="35">
        <f t="shared" si="0"/>
        <v>17.600000000000001</v>
      </c>
      <c r="T41" s="35">
        <f t="shared" si="1"/>
        <v>150</v>
      </c>
      <c r="U41" s="33">
        <f t="shared" si="2"/>
        <v>26.4</v>
      </c>
    </row>
    <row r="42" spans="1:21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35">
        <f t="shared" si="0"/>
        <v>0</v>
      </c>
      <c r="T42" s="35">
        <f t="shared" si="1"/>
        <v>0</v>
      </c>
      <c r="U42" s="33">
        <f t="shared" si="2"/>
        <v>0</v>
      </c>
    </row>
    <row r="43" spans="1:21">
      <c r="A43" s="21">
        <v>1310</v>
      </c>
      <c r="B43" s="21" t="s">
        <v>160</v>
      </c>
      <c r="C43" s="23" t="s">
        <v>161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38" t="s">
        <v>447</v>
      </c>
      <c r="J43" s="21">
        <v>1301</v>
      </c>
      <c r="K43" s="21">
        <v>1302</v>
      </c>
      <c r="L43" s="21">
        <v>1304</v>
      </c>
      <c r="M43" s="21">
        <v>3</v>
      </c>
      <c r="N43" s="21">
        <v>10</v>
      </c>
      <c r="O43" s="24">
        <v>3</v>
      </c>
      <c r="P43" s="24"/>
      <c r="Q43" s="24"/>
      <c r="R43" s="24"/>
      <c r="S43" s="35">
        <f t="shared" si="0"/>
        <v>15.84</v>
      </c>
      <c r="T43" s="35">
        <f t="shared" si="1"/>
        <v>165</v>
      </c>
      <c r="U43" s="33">
        <f t="shared" si="2"/>
        <v>26.135999999999999</v>
      </c>
    </row>
    <row r="44" spans="1:21">
      <c r="A44" s="21" t="s">
        <v>162</v>
      </c>
      <c r="B44" s="21" t="s">
        <v>163</v>
      </c>
      <c r="C44" s="23" t="s">
        <v>161</v>
      </c>
      <c r="D44" s="21" t="s">
        <v>121</v>
      </c>
      <c r="E44" s="21" t="s">
        <v>55</v>
      </c>
      <c r="F44" s="21">
        <v>80</v>
      </c>
      <c r="G44" s="21">
        <v>10</v>
      </c>
      <c r="H44" s="21">
        <v>130</v>
      </c>
      <c r="I44" s="38" t="s">
        <v>447</v>
      </c>
      <c r="J44" s="21">
        <v>1301</v>
      </c>
      <c r="K44" s="21">
        <v>1302</v>
      </c>
      <c r="L44" s="21">
        <v>1304</v>
      </c>
      <c r="M44" s="21">
        <v>3</v>
      </c>
      <c r="N44" s="21" t="s">
        <v>49</v>
      </c>
      <c r="O44" s="24" t="s">
        <v>62</v>
      </c>
      <c r="P44" s="24"/>
      <c r="Q44" s="24"/>
      <c r="R44" s="24"/>
      <c r="S44" s="35">
        <f t="shared" si="0"/>
        <v>31.68</v>
      </c>
      <c r="T44" s="35">
        <f t="shared" si="1"/>
        <v>165</v>
      </c>
      <c r="U44" s="33">
        <f t="shared" si="2"/>
        <v>52.271999999999998</v>
      </c>
    </row>
    <row r="45" spans="1:21">
      <c r="A45" s="21" t="s">
        <v>164</v>
      </c>
      <c r="B45" s="21" t="s">
        <v>165</v>
      </c>
      <c r="C45" s="23" t="s">
        <v>161</v>
      </c>
      <c r="D45" s="21" t="s">
        <v>60</v>
      </c>
      <c r="E45" s="21" t="s">
        <v>83</v>
      </c>
      <c r="F45" s="21">
        <v>80</v>
      </c>
      <c r="G45" s="21">
        <v>10</v>
      </c>
      <c r="H45" s="21">
        <v>130</v>
      </c>
      <c r="I45" s="38" t="s">
        <v>447</v>
      </c>
      <c r="J45" s="21">
        <v>1301</v>
      </c>
      <c r="K45" s="21">
        <v>1302</v>
      </c>
      <c r="L45" s="21">
        <v>1304</v>
      </c>
      <c r="M45" s="21">
        <v>3</v>
      </c>
      <c r="N45" s="21" t="s">
        <v>56</v>
      </c>
      <c r="O45" s="24" t="s">
        <v>62</v>
      </c>
      <c r="P45" s="24"/>
      <c r="Q45" s="24"/>
      <c r="R45" s="24"/>
      <c r="S45" s="35">
        <f t="shared" si="0"/>
        <v>63.36</v>
      </c>
      <c r="T45" s="35">
        <f t="shared" si="1"/>
        <v>165</v>
      </c>
      <c r="U45" s="33">
        <f t="shared" si="2"/>
        <v>104.544</v>
      </c>
    </row>
    <row r="46" spans="1:21">
      <c r="A46" s="21" t="s">
        <v>166</v>
      </c>
      <c r="B46" s="21" t="s">
        <v>167</v>
      </c>
      <c r="C46" s="23" t="s">
        <v>161</v>
      </c>
      <c r="D46" s="21" t="s">
        <v>127</v>
      </c>
      <c r="E46" s="21" t="s">
        <v>72</v>
      </c>
      <c r="F46" s="21">
        <v>80</v>
      </c>
      <c r="G46" s="21">
        <v>10</v>
      </c>
      <c r="H46" s="21">
        <v>130</v>
      </c>
      <c r="I46" s="38" t="s">
        <v>447</v>
      </c>
      <c r="J46" s="21">
        <v>1301</v>
      </c>
      <c r="K46" s="21">
        <v>1302</v>
      </c>
      <c r="L46" s="21">
        <v>1304</v>
      </c>
      <c r="M46" s="21">
        <v>3</v>
      </c>
      <c r="N46" s="21" t="s">
        <v>61</v>
      </c>
      <c r="O46" s="24" t="s">
        <v>62</v>
      </c>
      <c r="P46" s="24"/>
      <c r="Q46" s="24"/>
      <c r="R46" s="24"/>
      <c r="S46" s="35">
        <f t="shared" si="0"/>
        <v>95.04</v>
      </c>
      <c r="T46" s="35">
        <f t="shared" si="1"/>
        <v>165</v>
      </c>
      <c r="U46" s="33">
        <f t="shared" si="2"/>
        <v>156.816</v>
      </c>
    </row>
    <row r="47" spans="1:21">
      <c r="A47" s="21" t="s">
        <v>168</v>
      </c>
      <c r="B47" s="21" t="s">
        <v>169</v>
      </c>
      <c r="C47" s="23" t="s">
        <v>161</v>
      </c>
      <c r="D47" s="21" t="s">
        <v>130</v>
      </c>
      <c r="E47" s="21" t="s">
        <v>133</v>
      </c>
      <c r="F47" s="21">
        <v>80</v>
      </c>
      <c r="G47" s="21">
        <v>10</v>
      </c>
      <c r="H47" s="21">
        <v>130</v>
      </c>
      <c r="I47" s="38" t="s">
        <v>447</v>
      </c>
      <c r="J47" s="21">
        <v>1301</v>
      </c>
      <c r="K47" s="21">
        <v>1302</v>
      </c>
      <c r="L47" s="21">
        <v>1304</v>
      </c>
      <c r="M47" s="21">
        <v>3</v>
      </c>
      <c r="N47" s="21" t="s">
        <v>67</v>
      </c>
      <c r="O47" s="24" t="s">
        <v>62</v>
      </c>
      <c r="P47" s="24"/>
      <c r="Q47" s="24"/>
      <c r="R47" s="24"/>
      <c r="S47" s="35">
        <f t="shared" si="0"/>
        <v>126.72</v>
      </c>
      <c r="T47" s="35">
        <f t="shared" si="1"/>
        <v>165</v>
      </c>
      <c r="U47" s="33">
        <f t="shared" si="2"/>
        <v>209.08799999999999</v>
      </c>
    </row>
    <row r="48" spans="1:21">
      <c r="A48" s="21" t="s">
        <v>170</v>
      </c>
      <c r="B48" s="21" t="s">
        <v>171</v>
      </c>
      <c r="C48" s="23" t="s">
        <v>161</v>
      </c>
      <c r="D48" s="21" t="s">
        <v>133</v>
      </c>
      <c r="E48" s="21" t="s">
        <v>93</v>
      </c>
      <c r="F48" s="21">
        <v>80</v>
      </c>
      <c r="G48" s="21">
        <v>10</v>
      </c>
      <c r="H48" s="21">
        <v>130</v>
      </c>
      <c r="I48" s="38" t="s">
        <v>447</v>
      </c>
      <c r="J48" s="21">
        <v>1301</v>
      </c>
      <c r="K48" s="21">
        <v>1302</v>
      </c>
      <c r="L48" s="21">
        <v>1304</v>
      </c>
      <c r="M48" s="21">
        <v>3</v>
      </c>
      <c r="N48" s="21" t="s">
        <v>97</v>
      </c>
      <c r="O48" s="24" t="s">
        <v>62</v>
      </c>
      <c r="P48" s="24"/>
      <c r="Q48" s="24"/>
      <c r="R48" s="24"/>
      <c r="S48" s="35">
        <f t="shared" si="0"/>
        <v>158.4</v>
      </c>
      <c r="T48" s="35">
        <f t="shared" si="1"/>
        <v>165</v>
      </c>
      <c r="U48" s="33">
        <f t="shared" si="2"/>
        <v>261.36</v>
      </c>
    </row>
    <row r="49" spans="1:21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35">
        <f t="shared" si="0"/>
        <v>0</v>
      </c>
      <c r="T49" s="35">
        <f t="shared" si="1"/>
        <v>0</v>
      </c>
      <c r="U49" s="33">
        <f t="shared" si="2"/>
        <v>0</v>
      </c>
    </row>
    <row r="50" spans="1:21">
      <c r="A50" s="21">
        <v>1320</v>
      </c>
      <c r="B50" s="21" t="s">
        <v>172</v>
      </c>
      <c r="C50" s="23" t="s">
        <v>173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35">
        <f t="shared" si="0"/>
        <v>9.7200000000000024</v>
      </c>
      <c r="T50" s="35">
        <f t="shared" si="1"/>
        <v>120</v>
      </c>
      <c r="U50" s="33">
        <f t="shared" si="2"/>
        <v>11.664000000000003</v>
      </c>
    </row>
    <row r="51" spans="1:21">
      <c r="A51" s="21" t="s">
        <v>174</v>
      </c>
      <c r="B51" s="21" t="s">
        <v>175</v>
      </c>
      <c r="C51" s="23" t="s">
        <v>173</v>
      </c>
      <c r="D51" s="21" t="s">
        <v>113</v>
      </c>
      <c r="E51" s="21" t="s">
        <v>113</v>
      </c>
      <c r="F51" s="21" t="s">
        <v>176</v>
      </c>
      <c r="G51" s="21" t="s">
        <v>96</v>
      </c>
      <c r="H51" s="21" t="s">
        <v>71</v>
      </c>
      <c r="I51" s="21" t="s">
        <v>96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35">
        <f t="shared" si="0"/>
        <v>34.335000000000008</v>
      </c>
      <c r="T51" s="35">
        <f t="shared" si="1"/>
        <v>135</v>
      </c>
      <c r="U51" s="33">
        <f t="shared" si="2"/>
        <v>46.352250000000012</v>
      </c>
    </row>
    <row r="52" spans="1:21">
      <c r="A52" s="21" t="s">
        <v>177</v>
      </c>
      <c r="B52" s="21" t="s">
        <v>178</v>
      </c>
      <c r="C52" s="23" t="s">
        <v>173</v>
      </c>
      <c r="D52" s="21" t="s">
        <v>114</v>
      </c>
      <c r="E52" s="21" t="s">
        <v>114</v>
      </c>
      <c r="F52" s="21" t="s">
        <v>83</v>
      </c>
      <c r="G52" s="21" t="s">
        <v>44</v>
      </c>
      <c r="H52" s="21" t="s">
        <v>155</v>
      </c>
      <c r="I52" s="21" t="s">
        <v>435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35">
        <f t="shared" si="0"/>
        <v>66</v>
      </c>
      <c r="T52" s="35">
        <f t="shared" si="1"/>
        <v>150</v>
      </c>
      <c r="U52" s="33">
        <f t="shared" si="2"/>
        <v>99</v>
      </c>
    </row>
    <row r="53" spans="1:21">
      <c r="A53" s="21" t="s">
        <v>179</v>
      </c>
      <c r="B53" s="21" t="s">
        <v>180</v>
      </c>
      <c r="C53" s="23" t="s">
        <v>173</v>
      </c>
      <c r="D53" s="21" t="s">
        <v>181</v>
      </c>
      <c r="E53" s="21" t="s">
        <v>181</v>
      </c>
      <c r="F53" s="21" t="s">
        <v>71</v>
      </c>
      <c r="G53" s="21" t="s">
        <v>49</v>
      </c>
      <c r="H53" s="21" t="s">
        <v>86</v>
      </c>
      <c r="I53" s="38" t="s">
        <v>436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35">
        <f t="shared" si="0"/>
        <v>104.89500000000002</v>
      </c>
      <c r="T53" s="35">
        <f t="shared" si="1"/>
        <v>165</v>
      </c>
      <c r="U53" s="33">
        <f t="shared" si="2"/>
        <v>173.07675000000003</v>
      </c>
    </row>
    <row r="54" spans="1:21">
      <c r="A54" s="21" t="s">
        <v>182</v>
      </c>
      <c r="B54" s="21" t="s">
        <v>183</v>
      </c>
      <c r="C54" s="23" t="s">
        <v>173</v>
      </c>
      <c r="D54" s="21" t="s">
        <v>184</v>
      </c>
      <c r="E54" s="21" t="s">
        <v>184</v>
      </c>
      <c r="F54" s="21" t="s">
        <v>155</v>
      </c>
      <c r="G54" s="21" t="s">
        <v>56</v>
      </c>
      <c r="H54" s="21" t="s">
        <v>72</v>
      </c>
      <c r="I54" s="38" t="s">
        <v>437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35">
        <f t="shared" si="0"/>
        <v>151.20000000000002</v>
      </c>
      <c r="T54" s="35">
        <f t="shared" si="1"/>
        <v>180</v>
      </c>
      <c r="U54" s="33">
        <f t="shared" si="2"/>
        <v>272.16000000000003</v>
      </c>
    </row>
    <row r="55" spans="1:21">
      <c r="A55" s="21" t="s">
        <v>185</v>
      </c>
      <c r="B55" s="21" t="s">
        <v>186</v>
      </c>
      <c r="C55" s="23" t="s">
        <v>173</v>
      </c>
      <c r="D55" s="21" t="s">
        <v>187</v>
      </c>
      <c r="E55" s="21" t="s">
        <v>187</v>
      </c>
      <c r="F55" s="21" t="s">
        <v>86</v>
      </c>
      <c r="G55" s="21" t="s">
        <v>61</v>
      </c>
      <c r="H55" s="21" t="s">
        <v>188</v>
      </c>
      <c r="I55" s="38" t="s">
        <v>438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35">
        <f t="shared" si="0"/>
        <v>205.095</v>
      </c>
      <c r="T55" s="35">
        <f t="shared" si="1"/>
        <v>195</v>
      </c>
      <c r="U55" s="33">
        <f t="shared" si="2"/>
        <v>399.93525</v>
      </c>
    </row>
    <row r="56" spans="1:21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35">
        <f t="shared" si="0"/>
        <v>0</v>
      </c>
      <c r="T56" s="35">
        <f t="shared" si="1"/>
        <v>0</v>
      </c>
      <c r="U56" s="33">
        <f t="shared" si="2"/>
        <v>0</v>
      </c>
    </row>
    <row r="57" spans="1:21">
      <c r="A57" s="21">
        <v>1400</v>
      </c>
      <c r="B57" s="21" t="s">
        <v>189</v>
      </c>
      <c r="C57" s="23" t="s">
        <v>190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38" t="s">
        <v>448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35">
        <f t="shared" si="0"/>
        <v>19.8</v>
      </c>
      <c r="T57" s="35">
        <f t="shared" si="1"/>
        <v>170</v>
      </c>
      <c r="U57" s="33">
        <f t="shared" si="2"/>
        <v>33.659999999999997</v>
      </c>
    </row>
    <row r="58" spans="1:21">
      <c r="A58" s="21" t="s">
        <v>191</v>
      </c>
      <c r="B58" s="21" t="s">
        <v>192</v>
      </c>
      <c r="C58" s="23" t="s">
        <v>190</v>
      </c>
      <c r="D58" s="21" t="s">
        <v>80</v>
      </c>
      <c r="E58" s="21" t="s">
        <v>176</v>
      </c>
      <c r="F58" s="21" t="s">
        <v>193</v>
      </c>
      <c r="G58" s="21">
        <v>10</v>
      </c>
      <c r="H58" s="21">
        <v>80</v>
      </c>
      <c r="I58" s="38" t="s">
        <v>449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35">
        <f t="shared" si="0"/>
        <v>42.9</v>
      </c>
      <c r="T58" s="35">
        <f t="shared" si="1"/>
        <v>170</v>
      </c>
      <c r="U58" s="33">
        <f t="shared" si="2"/>
        <v>72.930000000000007</v>
      </c>
    </row>
    <row r="59" spans="1:21">
      <c r="A59" s="21" t="s">
        <v>194</v>
      </c>
      <c r="B59" s="21" t="s">
        <v>195</v>
      </c>
      <c r="C59" s="23" t="s">
        <v>190</v>
      </c>
      <c r="D59" s="21" t="s">
        <v>114</v>
      </c>
      <c r="E59" s="21" t="s">
        <v>181</v>
      </c>
      <c r="F59" s="21" t="s">
        <v>176</v>
      </c>
      <c r="G59" s="21">
        <v>10</v>
      </c>
      <c r="H59" s="21">
        <v>80</v>
      </c>
      <c r="I59" s="38" t="s">
        <v>448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35">
        <f t="shared" si="0"/>
        <v>69.300000000000011</v>
      </c>
      <c r="T59" s="35">
        <f t="shared" si="1"/>
        <v>170</v>
      </c>
      <c r="U59" s="33">
        <f t="shared" si="2"/>
        <v>117.81000000000002</v>
      </c>
    </row>
    <row r="60" spans="1:21">
      <c r="A60" s="21" t="s">
        <v>196</v>
      </c>
      <c r="B60" s="21" t="s">
        <v>197</v>
      </c>
      <c r="C60" s="23" t="s">
        <v>190</v>
      </c>
      <c r="D60" s="21" t="s">
        <v>155</v>
      </c>
      <c r="E60" s="21" t="s">
        <v>198</v>
      </c>
      <c r="F60" s="21" t="s">
        <v>114</v>
      </c>
      <c r="G60" s="21">
        <v>10</v>
      </c>
      <c r="H60" s="21">
        <v>80</v>
      </c>
      <c r="I60" s="38" t="s">
        <v>448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35">
        <f t="shared" si="0"/>
        <v>99</v>
      </c>
      <c r="T60" s="35">
        <f t="shared" si="1"/>
        <v>170</v>
      </c>
      <c r="U60" s="33">
        <f t="shared" si="2"/>
        <v>168.3</v>
      </c>
    </row>
    <row r="61" spans="1:21">
      <c r="A61" s="21" t="s">
        <v>199</v>
      </c>
      <c r="B61" s="21" t="s">
        <v>200</v>
      </c>
      <c r="C61" s="23" t="s">
        <v>190</v>
      </c>
      <c r="D61" s="21" t="s">
        <v>201</v>
      </c>
      <c r="E61" s="21" t="s">
        <v>202</v>
      </c>
      <c r="F61" s="21" t="s">
        <v>83</v>
      </c>
      <c r="G61" s="21">
        <v>10</v>
      </c>
      <c r="H61" s="21">
        <v>80</v>
      </c>
      <c r="I61" s="38" t="s">
        <v>448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35">
        <f t="shared" si="0"/>
        <v>132</v>
      </c>
      <c r="T61" s="35">
        <f t="shared" si="1"/>
        <v>170</v>
      </c>
      <c r="U61" s="33">
        <f t="shared" si="2"/>
        <v>224.4</v>
      </c>
    </row>
    <row r="62" spans="1:21">
      <c r="A62" s="21" t="s">
        <v>203</v>
      </c>
      <c r="B62" s="21" t="s">
        <v>204</v>
      </c>
      <c r="C62" s="23" t="s">
        <v>190</v>
      </c>
      <c r="D62" s="21" t="s">
        <v>90</v>
      </c>
      <c r="E62" s="21" t="s">
        <v>98</v>
      </c>
      <c r="F62" s="21" t="s">
        <v>205</v>
      </c>
      <c r="G62" s="21">
        <v>10</v>
      </c>
      <c r="H62" s="21">
        <v>80</v>
      </c>
      <c r="I62" s="38" t="s">
        <v>448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35">
        <f t="shared" si="0"/>
        <v>168.30000000000004</v>
      </c>
      <c r="T62" s="35">
        <f t="shared" si="1"/>
        <v>170</v>
      </c>
      <c r="U62" s="33">
        <f t="shared" si="2"/>
        <v>286.11000000000007</v>
      </c>
    </row>
    <row r="63" spans="1:21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35">
        <f t="shared" si="0"/>
        <v>0</v>
      </c>
      <c r="T63" s="35">
        <f t="shared" si="1"/>
        <v>0</v>
      </c>
      <c r="U63" s="33">
        <f t="shared" si="2"/>
        <v>0</v>
      </c>
    </row>
    <row r="64" spans="1:21">
      <c r="A64" s="21">
        <v>1410</v>
      </c>
      <c r="B64" s="24" t="s">
        <v>206</v>
      </c>
      <c r="C64" s="22" t="s">
        <v>207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38" t="s">
        <v>451</v>
      </c>
      <c r="J64" s="21">
        <v>1401</v>
      </c>
      <c r="K64" s="21">
        <v>1402</v>
      </c>
      <c r="L64" s="21">
        <v>1404</v>
      </c>
      <c r="M64" s="21"/>
      <c r="N64" s="21"/>
      <c r="O64" s="24"/>
      <c r="P64" s="24"/>
      <c r="Q64" s="24"/>
      <c r="R64" s="24"/>
      <c r="S64" s="35">
        <f t="shared" si="0"/>
        <v>24.975000000000005</v>
      </c>
      <c r="T64" s="35">
        <f t="shared" si="1"/>
        <v>180</v>
      </c>
      <c r="U64" s="33">
        <f t="shared" si="2"/>
        <v>44.955000000000013</v>
      </c>
    </row>
    <row r="65" spans="1:21">
      <c r="A65" s="21" t="s">
        <v>208</v>
      </c>
      <c r="B65" s="24" t="s">
        <v>209</v>
      </c>
      <c r="C65" s="22" t="s">
        <v>207</v>
      </c>
      <c r="D65" s="21" t="s">
        <v>210</v>
      </c>
      <c r="E65" s="21" t="s">
        <v>60</v>
      </c>
      <c r="F65" s="21">
        <v>90</v>
      </c>
      <c r="G65" s="21">
        <v>11</v>
      </c>
      <c r="H65" s="21">
        <v>110</v>
      </c>
      <c r="I65" s="38" t="s">
        <v>452</v>
      </c>
      <c r="J65" s="21">
        <v>1401</v>
      </c>
      <c r="K65" s="21">
        <v>1402</v>
      </c>
      <c r="L65" s="21">
        <v>1404</v>
      </c>
      <c r="M65" s="21"/>
      <c r="N65" s="21"/>
      <c r="O65" s="24"/>
      <c r="P65" s="24"/>
      <c r="Q65" s="24"/>
      <c r="R65" s="24"/>
      <c r="S65" s="35">
        <f t="shared" si="0"/>
        <v>49.95000000000001</v>
      </c>
      <c r="T65" s="35">
        <f t="shared" si="1"/>
        <v>190</v>
      </c>
      <c r="U65" s="33">
        <f t="shared" si="2"/>
        <v>94.905000000000015</v>
      </c>
    </row>
    <row r="66" spans="1:21">
      <c r="A66" s="21" t="s">
        <v>211</v>
      </c>
      <c r="B66" s="24" t="s">
        <v>212</v>
      </c>
      <c r="C66" s="22" t="s">
        <v>207</v>
      </c>
      <c r="D66" s="21" t="s">
        <v>213</v>
      </c>
      <c r="E66" s="21" t="s">
        <v>127</v>
      </c>
      <c r="F66" s="21">
        <v>90</v>
      </c>
      <c r="G66" s="21">
        <v>11</v>
      </c>
      <c r="H66" s="21">
        <v>110</v>
      </c>
      <c r="I66" s="38" t="s">
        <v>453</v>
      </c>
      <c r="J66" s="21">
        <v>1401</v>
      </c>
      <c r="K66" s="21">
        <v>1402</v>
      </c>
      <c r="L66" s="21">
        <v>1404</v>
      </c>
      <c r="M66" s="21"/>
      <c r="N66" s="21"/>
      <c r="O66" s="24"/>
      <c r="P66" s="24"/>
      <c r="Q66" s="24"/>
      <c r="R66" s="24"/>
      <c r="S66" s="35">
        <f t="shared" si="0"/>
        <v>74.925000000000011</v>
      </c>
      <c r="T66" s="35">
        <f t="shared" si="1"/>
        <v>200</v>
      </c>
      <c r="U66" s="33">
        <f t="shared" si="2"/>
        <v>149.85000000000002</v>
      </c>
    </row>
    <row r="67" spans="1:21">
      <c r="A67" s="21" t="s">
        <v>215</v>
      </c>
      <c r="B67" s="24" t="s">
        <v>216</v>
      </c>
      <c r="C67" s="22" t="s">
        <v>207</v>
      </c>
      <c r="D67" s="21" t="s">
        <v>217</v>
      </c>
      <c r="E67" s="21" t="s">
        <v>130</v>
      </c>
      <c r="F67" s="21">
        <v>90</v>
      </c>
      <c r="G67" s="21">
        <v>11</v>
      </c>
      <c r="H67" s="21">
        <v>110</v>
      </c>
      <c r="I67" s="38" t="s">
        <v>454</v>
      </c>
      <c r="J67" s="21">
        <v>1401</v>
      </c>
      <c r="K67" s="21">
        <v>1402</v>
      </c>
      <c r="L67" s="21">
        <v>1404</v>
      </c>
      <c r="M67" s="21"/>
      <c r="N67" s="21"/>
      <c r="O67" s="24"/>
      <c r="P67" s="24"/>
      <c r="Q67" s="24"/>
      <c r="R67" s="24"/>
      <c r="S67" s="35">
        <f t="shared" si="0"/>
        <v>99.90000000000002</v>
      </c>
      <c r="T67" s="35">
        <f t="shared" si="1"/>
        <v>210</v>
      </c>
      <c r="U67" s="33">
        <f t="shared" si="2"/>
        <v>209.79000000000005</v>
      </c>
    </row>
    <row r="68" spans="1:21">
      <c r="A68" s="21" t="s">
        <v>218</v>
      </c>
      <c r="B68" s="24" t="s">
        <v>219</v>
      </c>
      <c r="C68" s="22" t="s">
        <v>207</v>
      </c>
      <c r="D68" s="21" t="s">
        <v>71</v>
      </c>
      <c r="E68" s="21" t="s">
        <v>133</v>
      </c>
      <c r="F68" s="21">
        <v>90</v>
      </c>
      <c r="G68" s="21">
        <v>11</v>
      </c>
      <c r="H68" s="21">
        <v>110</v>
      </c>
      <c r="I68" s="38" t="s">
        <v>455</v>
      </c>
      <c r="J68" s="21">
        <v>1401</v>
      </c>
      <c r="K68" s="21">
        <v>1402</v>
      </c>
      <c r="L68" s="21">
        <v>1404</v>
      </c>
      <c r="M68" s="21"/>
      <c r="N68" s="21"/>
      <c r="O68" s="24"/>
      <c r="P68" s="24"/>
      <c r="Q68" s="24"/>
      <c r="R68" s="24"/>
      <c r="S68" s="35">
        <f t="shared" si="0"/>
        <v>124.875</v>
      </c>
      <c r="T68" s="35">
        <f t="shared" si="1"/>
        <v>220</v>
      </c>
      <c r="U68" s="33">
        <f t="shared" si="2"/>
        <v>274.72500000000002</v>
      </c>
    </row>
    <row r="69" spans="1:21">
      <c r="A69" s="21" t="s">
        <v>221</v>
      </c>
      <c r="B69" s="24" t="s">
        <v>222</v>
      </c>
      <c r="C69" s="22" t="s">
        <v>207</v>
      </c>
      <c r="D69" s="21" t="s">
        <v>223</v>
      </c>
      <c r="E69" s="21" t="s">
        <v>224</v>
      </c>
      <c r="F69" s="21">
        <v>90</v>
      </c>
      <c r="G69" s="21">
        <v>11</v>
      </c>
      <c r="H69" s="21">
        <v>110</v>
      </c>
      <c r="I69" s="38" t="s">
        <v>456</v>
      </c>
      <c r="J69" s="21">
        <v>1401</v>
      </c>
      <c r="K69" s="21">
        <v>1402</v>
      </c>
      <c r="L69" s="21">
        <v>1404</v>
      </c>
      <c r="M69" s="21"/>
      <c r="N69" s="21"/>
      <c r="O69" s="24"/>
      <c r="P69" s="24"/>
      <c r="Q69" s="24"/>
      <c r="R69" s="24"/>
      <c r="S69" s="35">
        <f t="shared" si="0"/>
        <v>149.85000000000002</v>
      </c>
      <c r="T69" s="35">
        <f t="shared" si="1"/>
        <v>230</v>
      </c>
      <c r="U69" s="33">
        <f t="shared" si="2"/>
        <v>344.65500000000009</v>
      </c>
    </row>
    <row r="70" spans="1:21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35">
        <f t="shared" ref="S70:S115" si="3">(D70+E70)/2 * (1 + G70 /100) * F70 / 100</f>
        <v>0</v>
      </c>
      <c r="T70" s="35">
        <f t="shared" ref="T70:T115" si="4">H70 + I70*5</f>
        <v>0</v>
      </c>
      <c r="U70" s="33">
        <f t="shared" ref="U70:U115" si="5">S70*T70 / 100</f>
        <v>0</v>
      </c>
    </row>
    <row r="71" spans="1:21">
      <c r="A71" s="21">
        <v>1420</v>
      </c>
      <c r="B71" s="21" t="s">
        <v>225</v>
      </c>
      <c r="C71" s="22" t="s">
        <v>226</v>
      </c>
      <c r="D71" s="21">
        <v>28</v>
      </c>
      <c r="E71" s="21" t="s">
        <v>55</v>
      </c>
      <c r="F71" s="21">
        <v>60</v>
      </c>
      <c r="G71" s="21">
        <v>10</v>
      </c>
      <c r="H71" s="21">
        <v>40</v>
      </c>
      <c r="I71" s="38" t="s">
        <v>450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35">
        <f t="shared" si="3"/>
        <v>22.440000000000005</v>
      </c>
      <c r="T71" s="35">
        <f t="shared" si="4"/>
        <v>180</v>
      </c>
      <c r="U71" s="33">
        <f t="shared" si="5"/>
        <v>40.39200000000001</v>
      </c>
    </row>
    <row r="72" spans="1:21">
      <c r="A72" s="21" t="s">
        <v>227</v>
      </c>
      <c r="B72" s="21" t="s">
        <v>228</v>
      </c>
      <c r="C72" s="22" t="s">
        <v>226</v>
      </c>
      <c r="D72" s="21" t="s">
        <v>229</v>
      </c>
      <c r="E72" s="21" t="s">
        <v>83</v>
      </c>
      <c r="F72" s="21">
        <v>60</v>
      </c>
      <c r="G72" s="21">
        <v>10</v>
      </c>
      <c r="H72" s="21" t="s">
        <v>113</v>
      </c>
      <c r="I72" s="38" t="s">
        <v>450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35">
        <f t="shared" si="3"/>
        <v>44.88000000000001</v>
      </c>
      <c r="T72" s="35">
        <f t="shared" si="4"/>
        <v>185</v>
      </c>
      <c r="U72" s="33">
        <f t="shared" si="5"/>
        <v>83.028000000000006</v>
      </c>
    </row>
    <row r="73" spans="1:21">
      <c r="A73" s="21" t="s">
        <v>230</v>
      </c>
      <c r="B73" s="21" t="s">
        <v>231</v>
      </c>
      <c r="C73" s="22" t="s">
        <v>226</v>
      </c>
      <c r="D73" s="21" t="s">
        <v>232</v>
      </c>
      <c r="E73" s="21" t="s">
        <v>72</v>
      </c>
      <c r="F73" s="21">
        <v>60</v>
      </c>
      <c r="G73" s="21">
        <v>10</v>
      </c>
      <c r="H73" s="21" t="s">
        <v>80</v>
      </c>
      <c r="I73" s="38" t="s">
        <v>450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35">
        <f t="shared" si="3"/>
        <v>64.02</v>
      </c>
      <c r="T73" s="35">
        <f t="shared" si="4"/>
        <v>190</v>
      </c>
      <c r="U73" s="33">
        <f t="shared" si="5"/>
        <v>121.63799999999999</v>
      </c>
    </row>
    <row r="74" spans="1:21">
      <c r="A74" s="21" t="s">
        <v>233</v>
      </c>
      <c r="B74" s="21" t="s">
        <v>234</v>
      </c>
      <c r="C74" s="22" t="s">
        <v>226</v>
      </c>
      <c r="D74" s="21" t="s">
        <v>235</v>
      </c>
      <c r="E74" s="21" t="s">
        <v>133</v>
      </c>
      <c r="F74" s="21">
        <v>60</v>
      </c>
      <c r="G74" s="21">
        <v>10</v>
      </c>
      <c r="H74" s="21" t="s">
        <v>109</v>
      </c>
      <c r="I74" s="38" t="s">
        <v>450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35">
        <f t="shared" si="3"/>
        <v>89.760000000000019</v>
      </c>
      <c r="T74" s="35">
        <f t="shared" si="4"/>
        <v>195</v>
      </c>
      <c r="U74" s="33">
        <f t="shared" si="5"/>
        <v>175.03200000000004</v>
      </c>
    </row>
    <row r="75" spans="1:21">
      <c r="A75" s="21" t="s">
        <v>236</v>
      </c>
      <c r="B75" s="21" t="s">
        <v>237</v>
      </c>
      <c r="C75" s="22" t="s">
        <v>226</v>
      </c>
      <c r="D75" s="21" t="s">
        <v>198</v>
      </c>
      <c r="E75" s="21" t="s">
        <v>93</v>
      </c>
      <c r="F75" s="21">
        <v>60</v>
      </c>
      <c r="G75" s="21">
        <v>10</v>
      </c>
      <c r="H75" s="21" t="s">
        <v>126</v>
      </c>
      <c r="I75" s="38" t="s">
        <v>450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35">
        <f t="shared" si="3"/>
        <v>112.20000000000002</v>
      </c>
      <c r="T75" s="35">
        <f t="shared" si="4"/>
        <v>200</v>
      </c>
      <c r="U75" s="33">
        <f t="shared" si="5"/>
        <v>224.40000000000003</v>
      </c>
    </row>
    <row r="76" spans="1:21">
      <c r="A76" s="21" t="s">
        <v>238</v>
      </c>
      <c r="B76" s="21" t="s">
        <v>239</v>
      </c>
      <c r="C76" s="22" t="s">
        <v>226</v>
      </c>
      <c r="D76" s="21" t="s">
        <v>240</v>
      </c>
      <c r="E76" s="21" t="s">
        <v>110</v>
      </c>
      <c r="F76" s="21">
        <v>60</v>
      </c>
      <c r="G76" s="21">
        <v>10</v>
      </c>
      <c r="H76" s="21" t="s">
        <v>193</v>
      </c>
      <c r="I76" s="38" t="s">
        <v>450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35">
        <f t="shared" si="3"/>
        <v>134.63999999999999</v>
      </c>
      <c r="T76" s="35">
        <f t="shared" si="4"/>
        <v>205</v>
      </c>
      <c r="U76" s="33">
        <f t="shared" si="5"/>
        <v>276.01199999999994</v>
      </c>
    </row>
    <row r="77" spans="1:21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35">
        <f t="shared" si="3"/>
        <v>0</v>
      </c>
      <c r="T77" s="35">
        <f t="shared" si="4"/>
        <v>0</v>
      </c>
      <c r="U77" s="33">
        <f t="shared" si="5"/>
        <v>0</v>
      </c>
    </row>
    <row r="78" spans="1:21">
      <c r="A78" s="21">
        <v>1500</v>
      </c>
      <c r="B78" s="24" t="s">
        <v>241</v>
      </c>
      <c r="C78" s="23" t="s">
        <v>242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38" t="s">
        <v>457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35">
        <f t="shared" si="3"/>
        <v>15.540000000000003</v>
      </c>
      <c r="T78" s="35">
        <f t="shared" si="4"/>
        <v>135</v>
      </c>
      <c r="U78" s="33">
        <f t="shared" si="5"/>
        <v>20.979000000000006</v>
      </c>
    </row>
    <row r="79" spans="1:21">
      <c r="A79" s="21" t="s">
        <v>243</v>
      </c>
      <c r="B79" s="24" t="s">
        <v>244</v>
      </c>
      <c r="C79" s="23" t="s">
        <v>242</v>
      </c>
      <c r="D79" s="21" t="s">
        <v>139</v>
      </c>
      <c r="E79" s="21" t="s">
        <v>245</v>
      </c>
      <c r="F79" s="21" t="s">
        <v>217</v>
      </c>
      <c r="G79" s="21">
        <v>11</v>
      </c>
      <c r="H79" s="21" t="s">
        <v>246</v>
      </c>
      <c r="I79" s="38" t="s">
        <v>436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35">
        <f t="shared" si="3"/>
        <v>40.359600000000007</v>
      </c>
      <c r="T79" s="35">
        <f t="shared" si="4"/>
        <v>137</v>
      </c>
      <c r="U79" s="33">
        <f t="shared" si="5"/>
        <v>55.292652000000004</v>
      </c>
    </row>
    <row r="80" spans="1:21">
      <c r="A80" s="21" t="s">
        <v>247</v>
      </c>
      <c r="B80" s="24" t="s">
        <v>248</v>
      </c>
      <c r="C80" s="23" t="s">
        <v>242</v>
      </c>
      <c r="D80" s="21" t="s">
        <v>126</v>
      </c>
      <c r="E80" s="21" t="s">
        <v>155</v>
      </c>
      <c r="F80" s="21" t="s">
        <v>232</v>
      </c>
      <c r="G80" s="21">
        <v>11</v>
      </c>
      <c r="H80" s="21" t="s">
        <v>249</v>
      </c>
      <c r="I80" s="38" t="s">
        <v>436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35">
        <f t="shared" si="3"/>
        <v>65.712000000000003</v>
      </c>
      <c r="T80" s="35">
        <f t="shared" si="4"/>
        <v>139</v>
      </c>
      <c r="U80" s="33">
        <f t="shared" si="5"/>
        <v>91.339680000000001</v>
      </c>
    </row>
    <row r="81" spans="1:21">
      <c r="A81" s="21" t="s">
        <v>250</v>
      </c>
      <c r="B81" s="24" t="s">
        <v>251</v>
      </c>
      <c r="C81" s="23" t="s">
        <v>242</v>
      </c>
      <c r="D81" s="21" t="s">
        <v>114</v>
      </c>
      <c r="E81" s="21" t="s">
        <v>201</v>
      </c>
      <c r="F81" s="21" t="s">
        <v>143</v>
      </c>
      <c r="G81" s="21" t="s">
        <v>97</v>
      </c>
      <c r="H81" s="21" t="s">
        <v>252</v>
      </c>
      <c r="I81" s="38" t="s">
        <v>457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35">
        <f t="shared" si="3"/>
        <v>87.399999999999977</v>
      </c>
      <c r="T81" s="35">
        <f t="shared" si="4"/>
        <v>141</v>
      </c>
      <c r="U81" s="33">
        <f t="shared" si="5"/>
        <v>123.23399999999997</v>
      </c>
    </row>
    <row r="82" spans="1:21">
      <c r="A82" s="21" t="s">
        <v>253</v>
      </c>
      <c r="B82" s="24" t="s">
        <v>254</v>
      </c>
      <c r="C82" s="23" t="s">
        <v>242</v>
      </c>
      <c r="D82" s="21" t="s">
        <v>151</v>
      </c>
      <c r="E82" s="21" t="s">
        <v>255</v>
      </c>
      <c r="F82" s="21" t="s">
        <v>256</v>
      </c>
      <c r="G82" s="21" t="s">
        <v>97</v>
      </c>
      <c r="H82" s="21" t="s">
        <v>66</v>
      </c>
      <c r="I82" s="38" t="s">
        <v>436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35">
        <f t="shared" si="3"/>
        <v>117.05849999999998</v>
      </c>
      <c r="T82" s="35">
        <f t="shared" si="4"/>
        <v>143</v>
      </c>
      <c r="U82" s="33">
        <f t="shared" si="5"/>
        <v>167.39365499999997</v>
      </c>
    </row>
    <row r="83" spans="1:21">
      <c r="A83" s="21" t="s">
        <v>257</v>
      </c>
      <c r="B83" s="24" t="s">
        <v>258</v>
      </c>
      <c r="C83" s="23" t="s">
        <v>242</v>
      </c>
      <c r="D83" s="21" t="s">
        <v>72</v>
      </c>
      <c r="E83" s="21" t="s">
        <v>93</v>
      </c>
      <c r="F83" s="21" t="s">
        <v>83</v>
      </c>
      <c r="G83" s="21" t="s">
        <v>97</v>
      </c>
      <c r="H83" s="21" t="s">
        <v>71</v>
      </c>
      <c r="I83" s="38" t="s">
        <v>436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35">
        <f t="shared" si="3"/>
        <v>147.19999999999999</v>
      </c>
      <c r="T83" s="35">
        <f t="shared" si="4"/>
        <v>145</v>
      </c>
      <c r="U83" s="33">
        <f t="shared" si="5"/>
        <v>213.44</v>
      </c>
    </row>
    <row r="84" spans="1:21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35">
        <f t="shared" si="3"/>
        <v>0</v>
      </c>
      <c r="T84" s="35">
        <f t="shared" si="4"/>
        <v>0</v>
      </c>
      <c r="U84" s="33">
        <f t="shared" si="5"/>
        <v>0</v>
      </c>
    </row>
    <row r="85" spans="1:21">
      <c r="A85" s="21">
        <v>1510</v>
      </c>
      <c r="B85" s="21" t="s">
        <v>259</v>
      </c>
      <c r="C85" s="22" t="s">
        <v>424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38" t="s">
        <v>458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35">
        <f t="shared" si="3"/>
        <v>28.249999999999996</v>
      </c>
      <c r="T85" s="35">
        <f t="shared" si="4"/>
        <v>145</v>
      </c>
      <c r="U85" s="33">
        <f t="shared" si="5"/>
        <v>40.962499999999991</v>
      </c>
    </row>
    <row r="86" spans="1:21">
      <c r="A86" s="21" t="s">
        <v>260</v>
      </c>
      <c r="B86" s="21" t="s">
        <v>261</v>
      </c>
      <c r="C86" s="22" t="s">
        <v>424</v>
      </c>
      <c r="D86" s="21" t="s">
        <v>80</v>
      </c>
      <c r="E86" s="21" t="s">
        <v>114</v>
      </c>
      <c r="F86" s="21">
        <v>100</v>
      </c>
      <c r="G86" s="21">
        <v>13</v>
      </c>
      <c r="H86" s="21">
        <v>60</v>
      </c>
      <c r="I86" s="38" t="s">
        <v>459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35">
        <f t="shared" si="3"/>
        <v>70.625</v>
      </c>
      <c r="T86" s="35">
        <f t="shared" si="4"/>
        <v>145</v>
      </c>
      <c r="U86" s="33">
        <f t="shared" si="5"/>
        <v>102.40625</v>
      </c>
    </row>
    <row r="87" spans="1:21">
      <c r="A87" s="21" t="s">
        <v>262</v>
      </c>
      <c r="B87" s="21" t="s">
        <v>263</v>
      </c>
      <c r="C87" s="22" t="s">
        <v>424</v>
      </c>
      <c r="D87" s="21" t="s">
        <v>83</v>
      </c>
      <c r="E87" s="21" t="s">
        <v>72</v>
      </c>
      <c r="F87" s="21">
        <v>100</v>
      </c>
      <c r="G87" s="21">
        <v>13</v>
      </c>
      <c r="H87" s="21">
        <v>60</v>
      </c>
      <c r="I87" s="38" t="s">
        <v>458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35">
        <f t="shared" si="3"/>
        <v>112.99999999999999</v>
      </c>
      <c r="T87" s="35">
        <f t="shared" si="4"/>
        <v>145</v>
      </c>
      <c r="U87" s="33">
        <f t="shared" si="5"/>
        <v>163.84999999999997</v>
      </c>
    </row>
    <row r="88" spans="1:21">
      <c r="A88" s="21" t="s">
        <v>264</v>
      </c>
      <c r="B88" s="21" t="s">
        <v>265</v>
      </c>
      <c r="C88" s="22" t="s">
        <v>424</v>
      </c>
      <c r="D88" s="21" t="s">
        <v>155</v>
      </c>
      <c r="E88" s="21" t="s">
        <v>90</v>
      </c>
      <c r="F88" s="21">
        <v>100</v>
      </c>
      <c r="G88" s="21">
        <v>13</v>
      </c>
      <c r="H88" s="21" t="s">
        <v>83</v>
      </c>
      <c r="I88" s="38" t="s">
        <v>458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35">
        <f t="shared" si="3"/>
        <v>141.25</v>
      </c>
      <c r="T88" s="35">
        <f t="shared" si="4"/>
        <v>165</v>
      </c>
      <c r="U88" s="33">
        <f t="shared" si="5"/>
        <v>233.0625</v>
      </c>
    </row>
    <row r="89" spans="1:21">
      <c r="A89" s="21" t="s">
        <v>266</v>
      </c>
      <c r="B89" s="21" t="s">
        <v>267</v>
      </c>
      <c r="C89" s="22" t="s">
        <v>424</v>
      </c>
      <c r="D89" s="21" t="s">
        <v>188</v>
      </c>
      <c r="E89" s="21" t="s">
        <v>268</v>
      </c>
      <c r="F89" s="21">
        <v>100</v>
      </c>
      <c r="G89" s="21">
        <v>13</v>
      </c>
      <c r="H89" s="21" t="s">
        <v>83</v>
      </c>
      <c r="I89" s="38" t="s">
        <v>458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35">
        <f t="shared" si="3"/>
        <v>183.62499999999997</v>
      </c>
      <c r="T89" s="35">
        <f t="shared" si="4"/>
        <v>165</v>
      </c>
      <c r="U89" s="33">
        <f t="shared" si="5"/>
        <v>302.98124999999999</v>
      </c>
    </row>
    <row r="90" spans="1:21">
      <c r="A90" s="21" t="s">
        <v>269</v>
      </c>
      <c r="B90" s="21" t="s">
        <v>270</v>
      </c>
      <c r="C90" s="22" t="s">
        <v>424</v>
      </c>
      <c r="D90" s="21" t="s">
        <v>133</v>
      </c>
      <c r="E90" s="21" t="s">
        <v>110</v>
      </c>
      <c r="F90" s="21">
        <v>100</v>
      </c>
      <c r="G90" s="21">
        <v>13</v>
      </c>
      <c r="H90" s="21" t="s">
        <v>83</v>
      </c>
      <c r="I90" s="38" t="s">
        <v>459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35">
        <f t="shared" si="3"/>
        <v>225.99999999999997</v>
      </c>
      <c r="T90" s="35">
        <f t="shared" si="4"/>
        <v>165</v>
      </c>
      <c r="U90" s="33">
        <f t="shared" si="5"/>
        <v>372.89999999999992</v>
      </c>
    </row>
    <row r="91" spans="1:2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35">
        <f t="shared" si="3"/>
        <v>0</v>
      </c>
      <c r="T91" s="35">
        <f t="shared" si="4"/>
        <v>0</v>
      </c>
      <c r="U91" s="33">
        <f t="shared" si="5"/>
        <v>0</v>
      </c>
    </row>
    <row r="92" spans="1:21">
      <c r="A92" s="21">
        <v>1520</v>
      </c>
      <c r="B92" s="21" t="s">
        <v>271</v>
      </c>
      <c r="C92" s="23" t="s">
        <v>272</v>
      </c>
      <c r="D92" s="21" t="s">
        <v>61</v>
      </c>
      <c r="E92" s="21">
        <v>23</v>
      </c>
      <c r="F92" s="21">
        <v>90</v>
      </c>
      <c r="G92" s="21">
        <v>15</v>
      </c>
      <c r="H92" s="21">
        <v>110</v>
      </c>
      <c r="I92" s="38" t="s">
        <v>460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35">
        <f t="shared" si="3"/>
        <v>18.63</v>
      </c>
      <c r="T92" s="35">
        <f t="shared" si="4"/>
        <v>140</v>
      </c>
      <c r="U92" s="33">
        <f t="shared" si="5"/>
        <v>26.081999999999997</v>
      </c>
    </row>
    <row r="93" spans="1:21">
      <c r="A93" s="21" t="s">
        <v>273</v>
      </c>
      <c r="B93" s="21" t="s">
        <v>274</v>
      </c>
      <c r="C93" s="23" t="s">
        <v>272</v>
      </c>
      <c r="D93" s="21" t="s">
        <v>275</v>
      </c>
      <c r="E93" s="21" t="s">
        <v>276</v>
      </c>
      <c r="F93" s="21">
        <v>90</v>
      </c>
      <c r="G93" s="21">
        <v>15</v>
      </c>
      <c r="H93" s="21">
        <v>110</v>
      </c>
      <c r="I93" s="38" t="s">
        <v>460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35">
        <f t="shared" si="3"/>
        <v>50.197499999999998</v>
      </c>
      <c r="T93" s="35">
        <f t="shared" si="4"/>
        <v>140</v>
      </c>
      <c r="U93" s="33">
        <f t="shared" si="5"/>
        <v>70.276499999999999</v>
      </c>
    </row>
    <row r="94" spans="1:21">
      <c r="A94" s="21" t="s">
        <v>277</v>
      </c>
      <c r="B94" s="21" t="s">
        <v>278</v>
      </c>
      <c r="C94" s="23" t="s">
        <v>272</v>
      </c>
      <c r="D94" s="21" t="s">
        <v>193</v>
      </c>
      <c r="E94" s="21" t="s">
        <v>140</v>
      </c>
      <c r="F94" s="21">
        <v>90</v>
      </c>
      <c r="G94" s="21">
        <v>15</v>
      </c>
      <c r="H94" s="21">
        <v>110</v>
      </c>
      <c r="I94" s="38" t="s">
        <v>460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35">
        <f t="shared" si="3"/>
        <v>81.247499999999988</v>
      </c>
      <c r="T94" s="35">
        <f t="shared" si="4"/>
        <v>140</v>
      </c>
      <c r="U94" s="33">
        <f t="shared" si="5"/>
        <v>113.74649999999998</v>
      </c>
    </row>
    <row r="95" spans="1:21">
      <c r="A95" s="21" t="s">
        <v>279</v>
      </c>
      <c r="B95" s="21" t="s">
        <v>280</v>
      </c>
      <c r="C95" s="23" t="s">
        <v>272</v>
      </c>
      <c r="D95" s="21" t="s">
        <v>281</v>
      </c>
      <c r="E95" s="21" t="s">
        <v>282</v>
      </c>
      <c r="F95" s="21" t="s">
        <v>155</v>
      </c>
      <c r="G95" s="21">
        <v>15</v>
      </c>
      <c r="H95" s="21">
        <v>110</v>
      </c>
      <c r="I95" s="38" t="s">
        <v>444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35">
        <f t="shared" si="3"/>
        <v>118.44999999999999</v>
      </c>
      <c r="T95" s="35">
        <f t="shared" si="4"/>
        <v>170</v>
      </c>
      <c r="U95" s="33">
        <f t="shared" si="5"/>
        <v>201.36499999999995</v>
      </c>
    </row>
    <row r="96" spans="1:21">
      <c r="A96" s="21" t="s">
        <v>283</v>
      </c>
      <c r="B96" s="21" t="s">
        <v>284</v>
      </c>
      <c r="C96" s="23" t="s">
        <v>272</v>
      </c>
      <c r="D96" s="21" t="s">
        <v>285</v>
      </c>
      <c r="E96" s="21" t="s">
        <v>90</v>
      </c>
      <c r="F96" s="21" t="s">
        <v>155</v>
      </c>
      <c r="G96" s="21">
        <v>15</v>
      </c>
      <c r="H96" s="21">
        <v>110</v>
      </c>
      <c r="I96" s="38" t="s">
        <v>443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35">
        <f t="shared" si="3"/>
        <v>153.52499999999998</v>
      </c>
      <c r="T96" s="35">
        <f t="shared" si="4"/>
        <v>170</v>
      </c>
      <c r="U96" s="33">
        <f t="shared" si="5"/>
        <v>260.99249999999995</v>
      </c>
    </row>
    <row r="97" spans="1:21">
      <c r="A97" s="21" t="s">
        <v>286</v>
      </c>
      <c r="B97" s="21" t="s">
        <v>287</v>
      </c>
      <c r="C97" s="23" t="s">
        <v>272</v>
      </c>
      <c r="D97" s="21" t="s">
        <v>288</v>
      </c>
      <c r="E97" s="21" t="s">
        <v>289</v>
      </c>
      <c r="F97" s="21" t="s">
        <v>155</v>
      </c>
      <c r="G97" s="21">
        <v>15</v>
      </c>
      <c r="H97" s="21">
        <v>110</v>
      </c>
      <c r="I97" s="38" t="s">
        <v>444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35">
        <f t="shared" si="3"/>
        <v>188.02499999999998</v>
      </c>
      <c r="T97" s="35">
        <f t="shared" si="4"/>
        <v>170</v>
      </c>
      <c r="U97" s="33">
        <f t="shared" si="5"/>
        <v>319.64249999999998</v>
      </c>
    </row>
    <row r="98" spans="1:21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35">
        <f t="shared" si="3"/>
        <v>0</v>
      </c>
      <c r="T98" s="35">
        <f t="shared" si="4"/>
        <v>0</v>
      </c>
      <c r="U98" s="33">
        <f t="shared" si="5"/>
        <v>0</v>
      </c>
    </row>
    <row r="99" spans="1:21">
      <c r="A99" s="21">
        <v>1600</v>
      </c>
      <c r="B99" s="21" t="s">
        <v>290</v>
      </c>
      <c r="C99" s="23" t="s">
        <v>291</v>
      </c>
      <c r="D99" s="21" t="s">
        <v>51</v>
      </c>
      <c r="E99" s="21">
        <v>30</v>
      </c>
      <c r="F99" s="21">
        <v>40</v>
      </c>
      <c r="G99" s="21">
        <v>10</v>
      </c>
      <c r="H99" s="21">
        <v>75</v>
      </c>
      <c r="I99" s="38" t="s">
        <v>462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35">
        <f t="shared" si="3"/>
        <v>6.82</v>
      </c>
      <c r="T99" s="35">
        <f t="shared" si="4"/>
        <v>175</v>
      </c>
      <c r="U99" s="33">
        <f t="shared" si="5"/>
        <v>11.935</v>
      </c>
    </row>
    <row r="100" spans="1:21">
      <c r="A100" s="21" t="s">
        <v>292</v>
      </c>
      <c r="B100" s="21" t="s">
        <v>293</v>
      </c>
      <c r="C100" s="23" t="s">
        <v>291</v>
      </c>
      <c r="D100" s="21" t="s">
        <v>51</v>
      </c>
      <c r="E100" s="21" t="s">
        <v>126</v>
      </c>
      <c r="F100" s="21" t="s">
        <v>113</v>
      </c>
      <c r="G100" s="21">
        <v>10</v>
      </c>
      <c r="H100" s="21" t="s">
        <v>143</v>
      </c>
      <c r="I100" s="38" t="s">
        <v>463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35">
        <f t="shared" si="3"/>
        <v>15.097500000000002</v>
      </c>
      <c r="T100" s="35">
        <f t="shared" si="4"/>
        <v>181</v>
      </c>
      <c r="U100" s="33">
        <f t="shared" si="5"/>
        <v>27.326475000000006</v>
      </c>
    </row>
    <row r="101" spans="1:21">
      <c r="A101" s="21" t="s">
        <v>294</v>
      </c>
      <c r="B101" s="21" t="s">
        <v>295</v>
      </c>
      <c r="C101" s="23" t="s">
        <v>291</v>
      </c>
      <c r="D101" s="21" t="s">
        <v>51</v>
      </c>
      <c r="E101" s="21" t="s">
        <v>71</v>
      </c>
      <c r="F101" s="21" t="s">
        <v>80</v>
      </c>
      <c r="G101" s="21">
        <v>10</v>
      </c>
      <c r="H101" s="21" t="s">
        <v>296</v>
      </c>
      <c r="I101" s="38" t="s">
        <v>464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35">
        <f t="shared" si="3"/>
        <v>25.024999999999999</v>
      </c>
      <c r="T101" s="35">
        <f t="shared" si="4"/>
        <v>187</v>
      </c>
      <c r="U101" s="33">
        <f t="shared" si="5"/>
        <v>46.796750000000003</v>
      </c>
    </row>
    <row r="102" spans="1:21">
      <c r="A102" s="21" t="s">
        <v>297</v>
      </c>
      <c r="B102" s="21" t="s">
        <v>298</v>
      </c>
      <c r="C102" s="23" t="s">
        <v>291</v>
      </c>
      <c r="D102" s="21" t="s">
        <v>51</v>
      </c>
      <c r="E102" s="21" t="s">
        <v>72</v>
      </c>
      <c r="F102" s="21" t="s">
        <v>109</v>
      </c>
      <c r="G102" s="21">
        <v>10</v>
      </c>
      <c r="H102" s="21" t="s">
        <v>256</v>
      </c>
      <c r="I102" s="38" t="s">
        <v>465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35">
        <f t="shared" si="3"/>
        <v>36.602500000000006</v>
      </c>
      <c r="T102" s="35">
        <f t="shared" si="4"/>
        <v>193</v>
      </c>
      <c r="U102" s="33">
        <f t="shared" si="5"/>
        <v>70.642825000000016</v>
      </c>
    </row>
    <row r="103" spans="1:21">
      <c r="A103" s="21" t="s">
        <v>299</v>
      </c>
      <c r="B103" s="21" t="s">
        <v>300</v>
      </c>
      <c r="C103" s="23" t="s">
        <v>291</v>
      </c>
      <c r="D103" s="21" t="s">
        <v>51</v>
      </c>
      <c r="E103" s="21" t="s">
        <v>90</v>
      </c>
      <c r="F103" s="21" t="s">
        <v>126</v>
      </c>
      <c r="G103" s="21">
        <v>10</v>
      </c>
      <c r="H103" s="21" t="s">
        <v>301</v>
      </c>
      <c r="I103" s="38" t="s">
        <v>466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35">
        <f t="shared" si="3"/>
        <v>49.830000000000013</v>
      </c>
      <c r="T103" s="35">
        <f t="shared" si="4"/>
        <v>199</v>
      </c>
      <c r="U103" s="33">
        <f t="shared" si="5"/>
        <v>99.161700000000025</v>
      </c>
    </row>
    <row r="104" spans="1:21">
      <c r="A104" s="21" t="s">
        <v>302</v>
      </c>
      <c r="B104" s="21" t="s">
        <v>303</v>
      </c>
      <c r="C104" s="23" t="s">
        <v>291</v>
      </c>
      <c r="D104" s="21" t="s">
        <v>51</v>
      </c>
      <c r="E104" s="21" t="s">
        <v>98</v>
      </c>
      <c r="F104" s="21" t="s">
        <v>126</v>
      </c>
      <c r="G104" s="21">
        <v>10</v>
      </c>
      <c r="H104" s="21" t="s">
        <v>83</v>
      </c>
      <c r="I104" s="38" t="s">
        <v>467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35">
        <f t="shared" si="3"/>
        <v>69.63000000000001</v>
      </c>
      <c r="T104" s="35">
        <f t="shared" si="4"/>
        <v>205</v>
      </c>
      <c r="U104" s="33">
        <f t="shared" si="5"/>
        <v>142.7415</v>
      </c>
    </row>
    <row r="105" spans="1:21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35">
        <f t="shared" si="3"/>
        <v>0</v>
      </c>
      <c r="T105" s="35">
        <f t="shared" si="4"/>
        <v>0</v>
      </c>
      <c r="U105" s="33">
        <f t="shared" si="5"/>
        <v>0</v>
      </c>
    </row>
    <row r="106" spans="1:21">
      <c r="A106" s="21">
        <v>1610</v>
      </c>
      <c r="B106" s="21" t="s">
        <v>304</v>
      </c>
      <c r="C106" s="23" t="s">
        <v>305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38" t="s">
        <v>440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35">
        <f t="shared" si="3"/>
        <v>11.88</v>
      </c>
      <c r="T106" s="35">
        <f t="shared" si="4"/>
        <v>105</v>
      </c>
      <c r="U106" s="33">
        <f t="shared" si="5"/>
        <v>12.474</v>
      </c>
    </row>
    <row r="107" spans="1:21">
      <c r="A107" s="21" t="s">
        <v>306</v>
      </c>
      <c r="B107" s="21" t="s">
        <v>307</v>
      </c>
      <c r="C107" s="23" t="s">
        <v>305</v>
      </c>
      <c r="D107" s="21" t="s">
        <v>121</v>
      </c>
      <c r="E107" s="21" t="s">
        <v>55</v>
      </c>
      <c r="F107" s="21">
        <v>60</v>
      </c>
      <c r="G107" s="21" t="s">
        <v>56</v>
      </c>
      <c r="H107" s="21">
        <v>80</v>
      </c>
      <c r="I107" s="38" t="s">
        <v>468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35">
        <f t="shared" si="3"/>
        <v>24.192000000000004</v>
      </c>
      <c r="T107" s="35">
        <f t="shared" si="4"/>
        <v>130</v>
      </c>
      <c r="U107" s="33">
        <f t="shared" si="5"/>
        <v>31.449600000000004</v>
      </c>
    </row>
    <row r="108" spans="1:21">
      <c r="A108" s="21" t="s">
        <v>308</v>
      </c>
      <c r="B108" s="21" t="s">
        <v>309</v>
      </c>
      <c r="C108" s="23" t="s">
        <v>305</v>
      </c>
      <c r="D108" s="21" t="s">
        <v>59</v>
      </c>
      <c r="E108" s="21" t="s">
        <v>126</v>
      </c>
      <c r="F108" s="21">
        <v>60</v>
      </c>
      <c r="G108" s="21" t="s">
        <v>67</v>
      </c>
      <c r="H108" s="21">
        <v>80</v>
      </c>
      <c r="I108" s="38" t="s">
        <v>469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35">
        <f t="shared" si="3"/>
        <v>36.936000000000007</v>
      </c>
      <c r="T108" s="35">
        <f t="shared" si="4"/>
        <v>155</v>
      </c>
      <c r="U108" s="33">
        <f t="shared" si="5"/>
        <v>57.250800000000005</v>
      </c>
    </row>
    <row r="109" spans="1:21">
      <c r="A109" s="21" t="s">
        <v>310</v>
      </c>
      <c r="B109" s="21" t="s">
        <v>311</v>
      </c>
      <c r="C109" s="23" t="s">
        <v>305</v>
      </c>
      <c r="D109" s="21" t="s">
        <v>60</v>
      </c>
      <c r="E109" s="21" t="s">
        <v>83</v>
      </c>
      <c r="F109" s="21">
        <v>60</v>
      </c>
      <c r="G109" s="21" t="s">
        <v>214</v>
      </c>
      <c r="H109" s="21">
        <v>80</v>
      </c>
      <c r="I109" s="38" t="s">
        <v>454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35">
        <f t="shared" si="3"/>
        <v>50.111999999999995</v>
      </c>
      <c r="T109" s="35">
        <f t="shared" si="4"/>
        <v>180</v>
      </c>
      <c r="U109" s="33">
        <f t="shared" si="5"/>
        <v>90.201599999999999</v>
      </c>
    </row>
    <row r="110" spans="1:21">
      <c r="A110" s="21" t="s">
        <v>312</v>
      </c>
      <c r="B110" s="21" t="s">
        <v>313</v>
      </c>
      <c r="C110" s="23" t="s">
        <v>305</v>
      </c>
      <c r="D110" s="21" t="s">
        <v>217</v>
      </c>
      <c r="E110" s="21" t="s">
        <v>155</v>
      </c>
      <c r="F110" s="21">
        <v>60</v>
      </c>
      <c r="G110" s="21" t="s">
        <v>47</v>
      </c>
      <c r="H110" s="21">
        <v>80</v>
      </c>
      <c r="I110" s="38" t="s">
        <v>470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35">
        <f t="shared" si="3"/>
        <v>60.887999999999991</v>
      </c>
      <c r="T110" s="35">
        <f t="shared" si="4"/>
        <v>205</v>
      </c>
      <c r="U110" s="33">
        <f t="shared" si="5"/>
        <v>124.82039999999999</v>
      </c>
    </row>
    <row r="111" spans="1:21">
      <c r="A111" s="21" t="s">
        <v>314</v>
      </c>
      <c r="B111" s="21" t="s">
        <v>315</v>
      </c>
      <c r="C111" s="23" t="s">
        <v>305</v>
      </c>
      <c r="D111" s="21" t="s">
        <v>223</v>
      </c>
      <c r="E111" s="21" t="s">
        <v>198</v>
      </c>
      <c r="F111" s="21">
        <v>60</v>
      </c>
      <c r="G111" s="21" t="s">
        <v>220</v>
      </c>
      <c r="H111" s="21">
        <v>80</v>
      </c>
      <c r="I111" s="38" t="s">
        <v>471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35">
        <f t="shared" si="3"/>
        <v>89.279999999999987</v>
      </c>
      <c r="T111" s="35">
        <f t="shared" si="4"/>
        <v>230</v>
      </c>
      <c r="U111" s="33">
        <f t="shared" si="5"/>
        <v>205.34399999999997</v>
      </c>
    </row>
    <row r="112" spans="1:21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35">
        <f t="shared" si="3"/>
        <v>0</v>
      </c>
      <c r="T112" s="35">
        <f t="shared" si="4"/>
        <v>0</v>
      </c>
      <c r="U112" s="33">
        <f t="shared" si="5"/>
        <v>0</v>
      </c>
    </row>
    <row r="113" spans="1:21">
      <c r="A113" s="21">
        <v>1620</v>
      </c>
      <c r="B113" s="21" t="s">
        <v>316</v>
      </c>
      <c r="C113" s="23" t="s">
        <v>317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35">
        <f t="shared" si="3"/>
        <v>0</v>
      </c>
      <c r="T113" s="35">
        <f t="shared" si="4"/>
        <v>100</v>
      </c>
      <c r="U113" s="33">
        <f t="shared" si="5"/>
        <v>0</v>
      </c>
    </row>
    <row r="114" spans="1:21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35">
        <f t="shared" si="3"/>
        <v>0</v>
      </c>
      <c r="T114" s="35">
        <f t="shared" si="4"/>
        <v>0</v>
      </c>
      <c r="U114" s="33">
        <f t="shared" si="5"/>
        <v>0</v>
      </c>
    </row>
    <row r="115" spans="1:21">
      <c r="A115" s="21">
        <v>3001</v>
      </c>
      <c r="B115" s="21" t="s">
        <v>318</v>
      </c>
      <c r="C115" s="23" t="s">
        <v>319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35">
        <f t="shared" si="3"/>
        <v>11.44</v>
      </c>
      <c r="T115" s="35">
        <f t="shared" si="4"/>
        <v>150</v>
      </c>
      <c r="U115" s="33">
        <f t="shared" si="5"/>
        <v>17.16</v>
      </c>
    </row>
    <row r="116" spans="1:21">
      <c r="A116" s="21">
        <v>3002</v>
      </c>
      <c r="B116" s="21" t="s">
        <v>320</v>
      </c>
      <c r="C116" s="23" t="s">
        <v>321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</row>
    <row r="117" spans="1:21">
      <c r="A117" s="24">
        <v>3003</v>
      </c>
      <c r="B117" s="24" t="s">
        <v>322</v>
      </c>
      <c r="C117" s="23" t="s">
        <v>323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</row>
    <row r="118" spans="1:21">
      <c r="A118" s="24">
        <v>3004</v>
      </c>
      <c r="B118" s="24" t="s">
        <v>324</v>
      </c>
      <c r="C118" s="23" t="s">
        <v>325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</row>
    <row r="119" spans="1:21">
      <c r="A119" s="24">
        <v>3005</v>
      </c>
      <c r="B119" s="24" t="s">
        <v>326</v>
      </c>
      <c r="C119" s="23" t="s">
        <v>327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</row>
    <row r="120" spans="1:21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1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1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1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1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1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1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1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1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J42" sqref="J42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328</v>
      </c>
      <c r="B1" s="2" t="s">
        <v>329</v>
      </c>
      <c r="C1" s="3" t="s">
        <v>11</v>
      </c>
      <c r="D1" s="4" t="s">
        <v>12</v>
      </c>
      <c r="E1" s="4" t="s">
        <v>13</v>
      </c>
      <c r="F1" s="4" t="s">
        <v>330</v>
      </c>
      <c r="G1" s="4" t="s">
        <v>331</v>
      </c>
      <c r="H1" s="4" t="s">
        <v>332</v>
      </c>
      <c r="I1" s="4" t="s">
        <v>333</v>
      </c>
      <c r="J1" s="4" t="s">
        <v>418</v>
      </c>
      <c r="K1" s="2" t="s">
        <v>334</v>
      </c>
      <c r="M1" s="34" t="s">
        <v>421</v>
      </c>
      <c r="N1" s="34" t="s">
        <v>422</v>
      </c>
      <c r="O1" s="34" t="s">
        <v>423</v>
      </c>
    </row>
    <row r="2" spans="1:15">
      <c r="A2" s="5" t="s">
        <v>2</v>
      </c>
      <c r="B2" s="5" t="s">
        <v>3</v>
      </c>
      <c r="C2" s="6" t="s">
        <v>4</v>
      </c>
      <c r="D2" s="7" t="s">
        <v>26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419</v>
      </c>
      <c r="K2" s="5" t="s">
        <v>335</v>
      </c>
    </row>
    <row r="3" spans="1:15">
      <c r="A3" s="5" t="s">
        <v>5</v>
      </c>
      <c r="B3" s="5" t="s">
        <v>6</v>
      </c>
      <c r="C3" s="6" t="s">
        <v>6</v>
      </c>
      <c r="D3" s="7" t="s">
        <v>5</v>
      </c>
      <c r="E3" s="7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31" t="s">
        <v>420</v>
      </c>
      <c r="K3" s="5" t="s">
        <v>5</v>
      </c>
    </row>
    <row r="4" spans="1:15">
      <c r="A4" s="2">
        <v>2000</v>
      </c>
      <c r="B4" s="2" t="s">
        <v>7</v>
      </c>
      <c r="C4" s="3" t="s">
        <v>336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337</v>
      </c>
      <c r="C5" s="9" t="s">
        <v>338</v>
      </c>
      <c r="D5">
        <v>20</v>
      </c>
      <c r="E5">
        <v>30</v>
      </c>
      <c r="F5">
        <v>80</v>
      </c>
      <c r="G5">
        <v>5</v>
      </c>
      <c r="H5">
        <v>70</v>
      </c>
      <c r="I5">
        <v>15</v>
      </c>
      <c r="J5">
        <v>5</v>
      </c>
      <c r="K5">
        <v>2001</v>
      </c>
      <c r="M5">
        <f>(D5+E5)/2 * (1 + G5 /100) * F5 / 100 - J5</f>
        <v>16</v>
      </c>
      <c r="N5">
        <f>H5 + I5*5</f>
        <v>145</v>
      </c>
      <c r="O5" s="33">
        <f t="shared" ref="O5:O43" si="0">M5*N5 / 100</f>
        <v>23.2</v>
      </c>
    </row>
    <row r="6" spans="1:15" ht="27">
      <c r="A6">
        <v>2110</v>
      </c>
      <c r="B6" s="8" t="s">
        <v>339</v>
      </c>
      <c r="C6" s="9" t="s">
        <v>340</v>
      </c>
      <c r="D6">
        <v>8</v>
      </c>
      <c r="E6">
        <v>16</v>
      </c>
      <c r="F6">
        <v>100</v>
      </c>
      <c r="G6">
        <v>6</v>
      </c>
      <c r="H6">
        <v>105</v>
      </c>
      <c r="I6">
        <v>5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130</v>
      </c>
      <c r="O6" s="33">
        <f t="shared" si="0"/>
        <v>12.636000000000001</v>
      </c>
    </row>
    <row r="7" spans="1:15" ht="27">
      <c r="A7">
        <v>2210</v>
      </c>
      <c r="B7" s="8" t="s">
        <v>341</v>
      </c>
      <c r="C7" s="9" t="s">
        <v>342</v>
      </c>
      <c r="D7">
        <v>12</v>
      </c>
      <c r="E7">
        <v>20</v>
      </c>
      <c r="F7">
        <v>90</v>
      </c>
      <c r="G7">
        <v>4</v>
      </c>
      <c r="H7">
        <v>80</v>
      </c>
      <c r="I7">
        <v>10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130</v>
      </c>
      <c r="O7" s="33">
        <f t="shared" si="0"/>
        <v>14.268800000000001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343</v>
      </c>
      <c r="C9" s="9" t="s">
        <v>344</v>
      </c>
      <c r="D9">
        <v>75</v>
      </c>
      <c r="E9">
        <v>99</v>
      </c>
      <c r="F9">
        <v>80</v>
      </c>
      <c r="G9">
        <v>10</v>
      </c>
      <c r="H9">
        <v>70</v>
      </c>
      <c r="I9">
        <v>15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145</v>
      </c>
      <c r="O9" s="33">
        <f t="shared" si="0"/>
        <v>82.012</v>
      </c>
    </row>
    <row r="10" spans="1:15" ht="27">
      <c r="A10">
        <v>2021</v>
      </c>
      <c r="B10" s="8" t="s">
        <v>345</v>
      </c>
      <c r="C10" s="9" t="s">
        <v>346</v>
      </c>
      <c r="D10">
        <v>30</v>
      </c>
      <c r="E10">
        <v>60</v>
      </c>
      <c r="F10">
        <v>70</v>
      </c>
      <c r="G10">
        <v>6</v>
      </c>
      <c r="H10">
        <v>50</v>
      </c>
      <c r="I10">
        <v>8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90</v>
      </c>
      <c r="O10" s="33">
        <f t="shared" si="0"/>
        <v>33.102000000000004</v>
      </c>
    </row>
    <row r="11" spans="1:15" ht="27">
      <c r="A11">
        <v>2022</v>
      </c>
      <c r="B11" s="8" t="s">
        <v>347</v>
      </c>
      <c r="C11" s="9" t="s">
        <v>348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349</v>
      </c>
      <c r="C12" s="9" t="s">
        <v>350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351</v>
      </c>
      <c r="C13" s="9" t="s">
        <v>352</v>
      </c>
      <c r="D13">
        <v>35</v>
      </c>
      <c r="E13">
        <v>70</v>
      </c>
      <c r="F13">
        <v>95</v>
      </c>
      <c r="G13">
        <v>9</v>
      </c>
      <c r="H13">
        <v>95</v>
      </c>
      <c r="I13">
        <v>5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120</v>
      </c>
      <c r="O13" s="33">
        <f t="shared" si="0"/>
        <v>50.836500000000008</v>
      </c>
    </row>
    <row r="14" spans="1:15" ht="27">
      <c r="A14">
        <v>2121</v>
      </c>
      <c r="B14" s="8" t="s">
        <v>353</v>
      </c>
      <c r="C14" s="9" t="s">
        <v>354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355</v>
      </c>
      <c r="C15" s="9" t="s">
        <v>356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22</v>
      </c>
      <c r="J15" s="32">
        <v>24</v>
      </c>
      <c r="K15">
        <v>2104</v>
      </c>
      <c r="M15">
        <f t="shared" si="3"/>
        <v>62.400000000000006</v>
      </c>
      <c r="N15">
        <f>H15 + I15*5</f>
        <v>200</v>
      </c>
      <c r="O15" s="33">
        <f t="shared" si="0"/>
        <v>124.80000000000001</v>
      </c>
    </row>
    <row r="16" spans="1:15" ht="27">
      <c r="A16">
        <v>2123</v>
      </c>
      <c r="B16" s="8" t="s">
        <v>357</v>
      </c>
      <c r="C16" s="9" t="s">
        <v>358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359</v>
      </c>
      <c r="C17" s="9" t="s">
        <v>360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10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130</v>
      </c>
      <c r="O17" s="33">
        <f t="shared" si="0"/>
        <v>57.823999999999998</v>
      </c>
    </row>
    <row r="18" spans="1:15" ht="27">
      <c r="A18">
        <v>2221</v>
      </c>
      <c r="B18" s="8" t="s">
        <v>361</v>
      </c>
      <c r="C18" s="9" t="s">
        <v>362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18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150</v>
      </c>
      <c r="O18" s="33">
        <f t="shared" si="0"/>
        <v>120.75</v>
      </c>
    </row>
    <row r="19" spans="1:15" ht="40.5">
      <c r="A19">
        <v>2222</v>
      </c>
      <c r="B19" s="8" t="s">
        <v>363</v>
      </c>
      <c r="C19" s="9" t="s">
        <v>364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365</v>
      </c>
      <c r="C20" s="9" t="s">
        <v>366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367</v>
      </c>
      <c r="C22" s="9" t="s">
        <v>368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15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135</v>
      </c>
      <c r="O22" s="33">
        <f t="shared" si="0"/>
        <v>67.230000000000018</v>
      </c>
    </row>
    <row r="23" spans="1:15" ht="27">
      <c r="A23">
        <v>2031</v>
      </c>
      <c r="B23" s="8" t="s">
        <v>369</v>
      </c>
      <c r="C23" s="39" t="s">
        <v>472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8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90</v>
      </c>
      <c r="O23" s="33">
        <f t="shared" si="0"/>
        <v>63.593999999999994</v>
      </c>
    </row>
    <row r="24" spans="1:15" ht="40.5">
      <c r="A24">
        <v>2032</v>
      </c>
      <c r="B24" s="8" t="s">
        <v>370</v>
      </c>
      <c r="C24" s="9" t="s">
        <v>371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372</v>
      </c>
      <c r="C25" s="9" t="s">
        <v>373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374</v>
      </c>
      <c r="C26" s="12" t="s">
        <v>375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376</v>
      </c>
      <c r="C27" s="12" t="s">
        <v>377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5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130</v>
      </c>
      <c r="O27" s="33">
        <f t="shared" si="0"/>
        <v>251.53635000000003</v>
      </c>
    </row>
    <row r="28" spans="1:15" ht="27">
      <c r="A28" s="10">
        <v>2131</v>
      </c>
      <c r="B28" s="11" t="s">
        <v>378</v>
      </c>
      <c r="C28" s="12" t="s">
        <v>379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20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175</v>
      </c>
      <c r="O28" s="33">
        <f t="shared" si="0"/>
        <v>109.52812500000002</v>
      </c>
    </row>
    <row r="29" spans="1:15" ht="40.5">
      <c r="A29" s="10">
        <v>2132</v>
      </c>
      <c r="B29" s="11" t="s">
        <v>380</v>
      </c>
      <c r="C29" s="12" t="s">
        <v>381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382</v>
      </c>
      <c r="C30" s="12" t="s">
        <v>383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384</v>
      </c>
      <c r="C31" s="12" t="s">
        <v>385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0</v>
      </c>
      <c r="J31" s="32">
        <v>180</v>
      </c>
      <c r="K31" s="10">
        <v>2110</v>
      </c>
      <c r="L31" s="10"/>
      <c r="O31" s="33"/>
    </row>
    <row r="32" spans="1:15" ht="27">
      <c r="A32" s="10">
        <v>2230</v>
      </c>
      <c r="B32" s="11" t="s">
        <v>386</v>
      </c>
      <c r="C32" s="12" t="s">
        <v>387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10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145</v>
      </c>
      <c r="O32" s="33">
        <f t="shared" si="0"/>
        <v>272.84359999999998</v>
      </c>
    </row>
    <row r="33" spans="1:15" ht="27">
      <c r="A33" s="10">
        <v>2231</v>
      </c>
      <c r="B33" s="11" t="s">
        <v>388</v>
      </c>
      <c r="C33" s="13" t="s">
        <v>389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25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190</v>
      </c>
      <c r="O33" s="33">
        <f t="shared" si="0"/>
        <v>136.19200000000001</v>
      </c>
    </row>
    <row r="34" spans="1:15" ht="40.5">
      <c r="A34" s="10">
        <v>2232</v>
      </c>
      <c r="B34" s="11" t="s">
        <v>390</v>
      </c>
      <c r="C34" s="12" t="s">
        <v>391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392</v>
      </c>
      <c r="C35" s="12" t="s">
        <v>393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38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390</v>
      </c>
      <c r="O35" s="33">
        <f t="shared" si="0"/>
        <v>844.74000000000012</v>
      </c>
    </row>
    <row r="36" spans="1:15" ht="40.5">
      <c r="A36" s="10">
        <v>2234</v>
      </c>
      <c r="B36" s="11" t="s">
        <v>394</v>
      </c>
      <c r="C36" s="12" t="s">
        <v>395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396</v>
      </c>
      <c r="C38" s="12" t="s">
        <v>397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40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250</v>
      </c>
      <c r="O38" s="33">
        <f t="shared" si="0"/>
        <v>188.06250000000009</v>
      </c>
    </row>
    <row r="39" spans="1:15" ht="30">
      <c r="A39" s="10">
        <v>2041</v>
      </c>
      <c r="B39" s="11" t="s">
        <v>398</v>
      </c>
      <c r="C39" s="12" t="s">
        <v>399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20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150</v>
      </c>
      <c r="O39" s="33">
        <f t="shared" si="0"/>
        <v>181.44000000000008</v>
      </c>
    </row>
    <row r="40" spans="1:15" ht="40.5">
      <c r="A40" s="10">
        <v>2042</v>
      </c>
      <c r="B40" s="11" t="s">
        <v>400</v>
      </c>
      <c r="C40" s="12" t="s">
        <v>401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402</v>
      </c>
      <c r="C41" s="12" t="s">
        <v>403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25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200</v>
      </c>
      <c r="O41" s="33">
        <f t="shared" si="0"/>
        <v>130.358</v>
      </c>
    </row>
    <row r="42" spans="1:15" ht="27">
      <c r="A42" s="10">
        <v>2141</v>
      </c>
      <c r="B42" s="11" t="s">
        <v>404</v>
      </c>
      <c r="C42" s="12" t="s">
        <v>405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406</v>
      </c>
      <c r="C43" s="12" t="s">
        <v>407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30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200</v>
      </c>
      <c r="O43" s="33">
        <f t="shared" si="0"/>
        <v>81.999999999999943</v>
      </c>
    </row>
    <row r="44" spans="1:15" ht="27">
      <c r="A44" s="10">
        <v>2241</v>
      </c>
      <c r="B44" s="12" t="s">
        <v>408</v>
      </c>
      <c r="C44" s="12" t="s">
        <v>409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410</v>
      </c>
      <c r="C46" s="9" t="s">
        <v>411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412</v>
      </c>
      <c r="I47" s="17"/>
      <c r="J47" s="17"/>
      <c r="K47">
        <v>4005</v>
      </c>
    </row>
    <row r="48" spans="1:15">
      <c r="A48">
        <v>4006</v>
      </c>
      <c r="B48" t="s">
        <v>413</v>
      </c>
      <c r="I48" s="17"/>
      <c r="J48" s="17"/>
      <c r="K48">
        <v>4006</v>
      </c>
    </row>
    <row r="49" spans="1:11" ht="14.25">
      <c r="A49">
        <v>4007</v>
      </c>
      <c r="B49" t="s">
        <v>414</v>
      </c>
      <c r="C49" s="16" t="s">
        <v>415</v>
      </c>
      <c r="I49" s="17"/>
      <c r="J49" s="17"/>
      <c r="K49">
        <v>4007</v>
      </c>
    </row>
    <row r="50" spans="1:11" ht="14.25">
      <c r="A50">
        <v>4008</v>
      </c>
      <c r="B50" t="s">
        <v>416</v>
      </c>
      <c r="C50" s="16" t="s">
        <v>417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2016-03-02T10:03:21Z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