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21江东小区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3" i="1" l="1"/>
  <c r="C21" i="1"/>
  <c r="C22" i="1"/>
  <c r="G16" i="1" l="1"/>
  <c r="G17" i="1"/>
  <c r="G19" i="1" l="1"/>
  <c r="G15" i="1" s="1"/>
  <c r="C38" i="1" l="1"/>
  <c r="C37" i="1"/>
  <c r="C6" i="1"/>
  <c r="C10" i="1"/>
  <c r="C9" i="1"/>
  <c r="C7" i="1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<sst xmlns="http://schemas.openxmlformats.org/spreadsheetml/2006/main" count="178" uniqueCount="71">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</sst>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5" workbookViewId="0">
      <selection activeCell="D33" sqref="D3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5" t="s">
        <v>0</v>
      </c>
      <c r="B1" s="45"/>
      <c r="C1" s="45"/>
      <c r="D1" s="45"/>
      <c r="E1" s="45"/>
      <c r="F1" s="45"/>
      <c r="G1" s="45"/>
      <c r="H1" s="45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300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1100</v>
      </c>
      <c r="D7" s="12"/>
      <c r="E7" s="10" t="s">
        <v>12</v>
      </c>
      <c r="F7" s="9" t="s">
        <v>9</v>
      </c>
      <c r="G7" s="44">
        <v>30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8">
        <v>30</v>
      </c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/>
      <c r="H9" s="7"/>
    </row>
    <row r="10" spans="1:8" ht="21" customHeight="1">
      <c r="A10" s="14" t="s">
        <v>14</v>
      </c>
      <c r="B10" s="13" t="s">
        <v>18</v>
      </c>
      <c r="C10" s="13">
        <f>C13+C16+C19</f>
        <v>800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44">
        <v>60</v>
      </c>
      <c r="H11" s="7"/>
    </row>
    <row r="12" spans="1:8" ht="21" customHeight="1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44">
        <v>40</v>
      </c>
      <c r="H12" s="7"/>
    </row>
    <row r="13" spans="1:8" ht="21" customHeight="1">
      <c r="A13" s="14" t="s">
        <v>14</v>
      </c>
      <c r="B13" s="13" t="s">
        <v>18</v>
      </c>
      <c r="C13" s="13">
        <v>800</v>
      </c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39">
        <f>G19+G35+G40+G45</f>
        <v>66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39">
        <f>G20+G37+G42+G47</f>
        <v>3150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39">
        <f>G21+G36+G41+G46</f>
        <v>3220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0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39">
        <f>SUM(G22:G32)</f>
        <v>64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2100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2</v>
      </c>
      <c r="D21" s="19"/>
      <c r="E21" s="10" t="s">
        <v>30</v>
      </c>
      <c r="F21" s="9" t="s">
        <v>9</v>
      </c>
      <c r="G21" s="32">
        <v>2020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300</v>
      </c>
      <c r="D22" s="19"/>
      <c r="E22" s="20" t="s">
        <v>32</v>
      </c>
      <c r="F22" s="9" t="s">
        <v>25</v>
      </c>
      <c r="G22" s="33">
        <v>2</v>
      </c>
      <c r="H22" s="7"/>
    </row>
    <row r="23" spans="1:8" ht="21" customHeight="1">
      <c r="A23" s="10" t="s">
        <v>33</v>
      </c>
      <c r="B23" s="9" t="s">
        <v>9</v>
      </c>
      <c r="C23" s="21">
        <f>C27+C31</f>
        <v>300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44">
        <v>18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44">
        <v>16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2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300</v>
      </c>
      <c r="D30" s="19"/>
      <c r="E30" s="20" t="s">
        <v>43</v>
      </c>
      <c r="F30" s="9" t="s">
        <v>25</v>
      </c>
      <c r="G30" s="44">
        <v>8</v>
      </c>
      <c r="H30" s="7"/>
    </row>
    <row r="31" spans="1:8" ht="21" customHeight="1">
      <c r="A31" s="10" t="s">
        <v>33</v>
      </c>
      <c r="B31" s="9" t="s">
        <v>9</v>
      </c>
      <c r="C31" s="35">
        <v>300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20</v>
      </c>
      <c r="H32" s="7"/>
    </row>
    <row r="33" spans="1:8" ht="21" customHeight="1">
      <c r="A33" s="14" t="s">
        <v>24</v>
      </c>
      <c r="B33" s="13" t="s">
        <v>47</v>
      </c>
      <c r="C33" s="46">
        <v>12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/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44">
        <v>2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44">
        <v>1200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550</v>
      </c>
      <c r="D37" s="7"/>
      <c r="E37" s="16" t="s">
        <v>54</v>
      </c>
      <c r="F37" s="9" t="s">
        <v>9</v>
      </c>
      <c r="G37" s="44">
        <v>1050</v>
      </c>
      <c r="H37" s="7"/>
    </row>
    <row r="38" spans="1:8" ht="21" customHeight="1">
      <c r="A38" s="10" t="s">
        <v>11</v>
      </c>
      <c r="B38" s="9" t="s">
        <v>9</v>
      </c>
      <c r="C38" s="38">
        <f>C42+C47+C52+G8</f>
        <v>550</v>
      </c>
      <c r="D38" s="7"/>
      <c r="E38" s="16" t="s">
        <v>55</v>
      </c>
      <c r="F38" s="9" t="s">
        <v>56</v>
      </c>
      <c r="G38" s="44">
        <v>0.74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42">
        <v>500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8">
        <v>500</v>
      </c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43">
        <v>20</v>
      </c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1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6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800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