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01gc-my.sharepoint.com/personal/herve_vanderheyden_agr_gc_ca/Documents/Documents/Projets/Git/APOGEE/Figures/"/>
    </mc:Choice>
  </mc:AlternateContent>
  <xr:revisionPtr revIDLastSave="14" documentId="13_ncr:1_{4ECDDDB7-6FFC-4E50-B357-E1120C4C5DE3}" xr6:coauthVersionLast="47" xr6:coauthVersionMax="47" xr10:uidLastSave="{2FFA6131-B3FD-47CC-9900-B5487909E2CA}"/>
  <bookViews>
    <workbookView xWindow="-110" yWindow="-110" windowWidth="19420" windowHeight="10420" xr2:uid="{00000000-000D-0000-FFFF-FFFF00000000}"/>
  </bookViews>
  <sheets>
    <sheet name="summary_mock_pap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O17" i="1"/>
  <c r="P17" i="1"/>
  <c r="Q17" i="1"/>
  <c r="N17" i="1"/>
  <c r="J17" i="1"/>
  <c r="K17" i="1"/>
  <c r="L17" i="1"/>
  <c r="I17" i="1"/>
  <c r="E17" i="1"/>
  <c r="F17" i="1"/>
  <c r="G17" i="1"/>
  <c r="N18" i="1" l="1"/>
  <c r="I18" i="1"/>
  <c r="D18" i="1"/>
</calcChain>
</file>

<file path=xl/sharedStrings.xml><?xml version="1.0" encoding="utf-8"?>
<sst xmlns="http://schemas.openxmlformats.org/spreadsheetml/2006/main" count="34" uniqueCount="24">
  <si>
    <t>Species</t>
  </si>
  <si>
    <t>Theoretical</t>
  </si>
  <si>
    <t>Minimap2</t>
  </si>
  <si>
    <t>Bracken</t>
  </si>
  <si>
    <t>Kraken</t>
  </si>
  <si>
    <t>Qiime2</t>
  </si>
  <si>
    <t>Botrytis cinerea</t>
  </si>
  <si>
    <t>Botrytis porri</t>
  </si>
  <si>
    <t>Alternaria alternata</t>
  </si>
  <si>
    <t>Peronospora variabilis</t>
  </si>
  <si>
    <t>Epicoccum nigrum</t>
  </si>
  <si>
    <t>Stemphylium vesicarium</t>
  </si>
  <si>
    <t>Peronospora destructor</t>
  </si>
  <si>
    <t>Sclerotinia sclerotiorum</t>
  </si>
  <si>
    <t>Alternaria brassicicola</t>
  </si>
  <si>
    <t>Botrytis squamosa</t>
  </si>
  <si>
    <t>Fusarium oxysporum</t>
  </si>
  <si>
    <t>Hyaloperonospora brassicae</t>
  </si>
  <si>
    <t>RMSE</t>
  </si>
  <si>
    <t>mock</t>
  </si>
  <si>
    <t>mock2</t>
  </si>
  <si>
    <t>Similarity (1 - WUNIFRAC)</t>
  </si>
  <si>
    <t>mock3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</si>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</sst>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 applyAlignment="1">
      <alignment horizontal="center" vertical="top"/>
    </xf>
    <xf numFmtId="2" fontId="18" fillId="0" borderId="11" xfId="0" applyNumberFormat="1" applyFont="1" applyBorder="1" applyAlignment="1">
      <alignment horizontal="center" vertical="top"/>
    </xf>
    <xf numFmtId="2" fontId="18" fillId="0" borderId="10" xfId="0" applyNumberFormat="1" applyFont="1" applyBorder="1" applyAlignment="1">
      <alignment horizontal="left" vertical="top"/>
    </xf>
    <xf numFmtId="2" fontId="18" fillId="0" borderId="10" xfId="0" applyNumberFormat="1" applyFont="1" applyBorder="1" applyAlignment="1">
      <alignment horizontal="center" vertical="top"/>
    </xf>
    <xf numFmtId="2" fontId="19" fillId="0" borderId="10" xfId="0" applyNumberFormat="1" applyFont="1" applyBorder="1" applyAlignment="1">
      <alignment horizontal="left" vertical="top"/>
    </xf>
    <xf numFmtId="2" fontId="19" fillId="0" borderId="10" xfId="0" applyNumberFormat="1" applyFont="1" applyBorder="1" applyAlignment="1">
      <alignment horizontal="center" vertical="top"/>
    </xf>
    <xf numFmtId="2" fontId="19" fillId="0" borderId="11" xfId="0" applyNumberFormat="1" applyFont="1" applyBorder="1" applyAlignment="1">
      <alignment horizontal="left" vertical="top"/>
    </xf>
    <xf numFmtId="2" fontId="19" fillId="0" borderId="11" xfId="0" applyNumberFormat="1" applyFont="1" applyBorder="1" applyAlignment="1">
      <alignment horizontal="center" vertical="top"/>
    </xf>
    <xf numFmtId="2" fontId="18" fillId="0" borderId="11" xfId="0" applyNumberFormat="1" applyFont="1" applyBorder="1" applyAlignment="1">
      <alignment horizontal="center" vertical="top"/>
    </xf>
    <xf numFmtId="0" fontId="20" fillId="0" borderId="0" xfId="0" applyFont="1"/>
    <xf numFmtId="2" fontId="20" fillId="0" borderId="0" xfId="0" applyNumberFormat="1" applyFont="1" applyAlignment="1">
      <alignment horizontal="center" vertical="top"/>
    </xf>
    <xf numFmtId="2" fontId="20" fillId="0" borderId="0" xfId="0" applyNumberFormat="1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Q18"/>
  <sheetViews>
    <sheetView tabSelected="1" zoomScale="59" zoomScaleNormal="85" workbookViewId="0">
      <selection activeCell="R10" sqref="R10"/>
    </sheetView>
  </sheetViews>
  <sheetFormatPr baseColWidth="10" defaultColWidth="26.54296875" defaultRowHeight="14.5" x14ac:dyDescent="0.35"/>
  <cols>
    <col min="1" max="1" width="2.36328125" style="1" customWidth="1"/>
    <col min="2" max="2" width="26.81640625" style="1" bestFit="1" customWidth="1"/>
    <col min="3" max="3" width="11.1796875" style="1" bestFit="1" customWidth="1"/>
    <col min="4" max="4" width="9.90625" style="1" bestFit="1" customWidth="1"/>
    <col min="5" max="5" width="8.54296875" style="1" bestFit="1" customWidth="1"/>
    <col min="6" max="6" width="7.7265625" style="1" bestFit="1" customWidth="1"/>
    <col min="7" max="7" width="7.453125" style="1" bestFit="1" customWidth="1"/>
    <col min="8" max="8" width="11.1796875" style="1" bestFit="1" customWidth="1"/>
    <col min="9" max="9" width="9.90625" style="1" bestFit="1" customWidth="1"/>
    <col min="10" max="10" width="8.54296875" style="1" bestFit="1" customWidth="1"/>
    <col min="11" max="11" width="7.7265625" style="1" bestFit="1" customWidth="1"/>
    <col min="12" max="12" width="7.453125" style="1" bestFit="1" customWidth="1"/>
    <col min="13" max="13" width="11.1796875" style="1" bestFit="1" customWidth="1"/>
    <col min="14" max="14" width="9.90625" style="1" bestFit="1" customWidth="1"/>
    <col min="15" max="15" width="8.54296875" style="1" bestFit="1" customWidth="1"/>
    <col min="16" max="16" width="7.7265625" style="1" bestFit="1" customWidth="1"/>
    <col min="17" max="17" width="7.453125" style="1" bestFit="1" customWidth="1"/>
    <col min="18" max="16384" width="26.54296875" style="1"/>
  </cols>
  <sheetData>
    <row r="2" spans="2:17" x14ac:dyDescent="0.35">
      <c r="B2" s="2"/>
      <c r="C2" s="9" t="s">
        <v>19</v>
      </c>
      <c r="D2" s="9"/>
      <c r="E2" s="9"/>
      <c r="F2" s="9"/>
      <c r="G2" s="9"/>
      <c r="H2" s="9" t="s">
        <v>20</v>
      </c>
      <c r="I2" s="9"/>
      <c r="J2" s="9"/>
      <c r="K2" s="9"/>
      <c r="L2" s="9"/>
      <c r="M2" s="9" t="s">
        <v>22</v>
      </c>
      <c r="N2" s="9"/>
      <c r="O2" s="9"/>
      <c r="P2" s="9"/>
      <c r="Q2" s="9"/>
    </row>
    <row r="3" spans="2:17" x14ac:dyDescent="0.35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1</v>
      </c>
      <c r="N3" s="4" t="s">
        <v>2</v>
      </c>
      <c r="O3" s="4" t="s">
        <v>3</v>
      </c>
      <c r="P3" s="4" t="s">
        <v>4</v>
      </c>
      <c r="Q3" s="4" t="s">
        <v>5</v>
      </c>
    </row>
    <row r="4" spans="2:17" x14ac:dyDescent="0.3">
      <c r="B4" s="10" t="s">
        <v>6</v>
      </c>
      <c r="C4" s="11">
        <v>21.8586666666667</v>
      </c>
      <c r="D4" s="11">
        <v>17.411626447296399</v>
      </c>
      <c r="E4" s="11">
        <v>6.6290606497039501</v>
      </c>
      <c r="F4" s="11">
        <v>5.6839600572139002</v>
      </c>
      <c r="G4" s="11">
        <v>1.33725595078898E-3</v>
      </c>
      <c r="H4" s="12">
        <v>16.0386666666667</v>
      </c>
      <c r="I4" s="12">
        <v>19.735382559304998</v>
      </c>
      <c r="J4" s="12">
        <v>7.8137500666702202</v>
      </c>
      <c r="K4" s="12">
        <v>6.8612219751962096</v>
      </c>
      <c r="L4" s="12">
        <v>4.0270618556701001E-3</v>
      </c>
      <c r="M4" s="12">
        <v>14.313333333333301</v>
      </c>
      <c r="N4" s="12">
        <v>11.124625748503</v>
      </c>
      <c r="O4" s="12">
        <v>3.7706666666666702</v>
      </c>
      <c r="P4" s="12">
        <v>3.5092422556733598</v>
      </c>
      <c r="Q4" s="12">
        <v>9.4201240764914106E-3</v>
      </c>
    </row>
    <row r="5" spans="2:17" x14ac:dyDescent="0.3">
      <c r="B5" s="10" t="s">
        <v>7</v>
      </c>
      <c r="C5" s="11">
        <v>7.6013333333333302</v>
      </c>
      <c r="D5" s="11">
        <v>4.9945914183838402</v>
      </c>
      <c r="E5" s="11">
        <v>10.823065023737101</v>
      </c>
      <c r="F5" s="11">
        <v>9.3614233962062396</v>
      </c>
      <c r="G5" s="11">
        <v>40.632522064723197</v>
      </c>
      <c r="H5" s="12">
        <v>9.8226666666666702</v>
      </c>
      <c r="I5" s="12">
        <v>4.1029067824924796</v>
      </c>
      <c r="J5" s="12">
        <v>9.0058136433943101</v>
      </c>
      <c r="K5" s="12">
        <v>7.6179251600460702</v>
      </c>
      <c r="L5" s="12">
        <v>41.972723367697597</v>
      </c>
      <c r="M5" s="12">
        <v>7.0253333333333297</v>
      </c>
      <c r="N5" s="12">
        <v>2.8469846022241199</v>
      </c>
      <c r="O5" s="12">
        <v>6.0413333333333297</v>
      </c>
      <c r="P5" s="12">
        <v>5.51988525930593</v>
      </c>
      <c r="Q5" s="12">
        <v>27.801477613747998</v>
      </c>
    </row>
    <row r="6" spans="2:17" x14ac:dyDescent="0.3">
      <c r="B6" s="10" t="s">
        <v>15</v>
      </c>
      <c r="C6" s="11">
        <v>8.7293333333333294</v>
      </c>
      <c r="D6" s="11">
        <v>6.2312202027216497</v>
      </c>
      <c r="E6" s="11">
        <v>1.4669013708860101E-2</v>
      </c>
      <c r="F6" s="11">
        <v>9.3574130763163892E-3</v>
      </c>
      <c r="G6" s="11">
        <v>0</v>
      </c>
      <c r="H6" s="12">
        <v>9.8293333333333308</v>
      </c>
      <c r="I6" s="12">
        <v>12.7043100567992</v>
      </c>
      <c r="J6" s="12">
        <v>6.8523654594911703</v>
      </c>
      <c r="K6" s="12">
        <v>5.9772855114777803</v>
      </c>
      <c r="L6" s="12">
        <v>0</v>
      </c>
      <c r="M6" s="12">
        <v>7.0839999999999996</v>
      </c>
      <c r="N6" s="12">
        <v>9.0969846022241203</v>
      </c>
      <c r="O6" s="12">
        <v>4.63066666666667</v>
      </c>
      <c r="P6" s="12">
        <v>4.1057330134176899</v>
      </c>
      <c r="Q6" s="12">
        <v>0</v>
      </c>
    </row>
    <row r="7" spans="2:17" x14ac:dyDescent="0.3">
      <c r="B7" s="10" t="s">
        <v>13</v>
      </c>
      <c r="C7" s="11">
        <v>8.4440000000000008</v>
      </c>
      <c r="D7" s="11">
        <v>4.7435263952137401</v>
      </c>
      <c r="E7" s="11">
        <v>10.8737397983677</v>
      </c>
      <c r="F7" s="11">
        <v>9.6274412822329491</v>
      </c>
      <c r="G7" s="11">
        <v>0</v>
      </c>
      <c r="H7" s="12">
        <v>6.36</v>
      </c>
      <c r="I7" s="12">
        <v>1.6625459405278999</v>
      </c>
      <c r="J7" s="12">
        <v>3.6348605258947102</v>
      </c>
      <c r="K7" s="12">
        <v>3.23172528326146</v>
      </c>
      <c r="L7" s="12">
        <v>0</v>
      </c>
      <c r="M7" s="12">
        <v>7.1239999999999997</v>
      </c>
      <c r="N7" s="12">
        <v>2.4299615055603101</v>
      </c>
      <c r="O7" s="12">
        <v>4.2333333333333298</v>
      </c>
      <c r="P7" s="12">
        <v>3.9140517137380502</v>
      </c>
      <c r="Q7" s="12">
        <v>0</v>
      </c>
    </row>
    <row r="8" spans="2:17" x14ac:dyDescent="0.3">
      <c r="B8" s="10" t="s">
        <v>8</v>
      </c>
      <c r="C8" s="11">
        <v>6.9960000000000004</v>
      </c>
      <c r="D8" s="11">
        <v>13.852646198635201</v>
      </c>
      <c r="E8" s="11">
        <v>16.330612898063698</v>
      </c>
      <c r="F8" s="11">
        <v>13.9358616172283</v>
      </c>
      <c r="G8" s="11">
        <v>13.3805830435945</v>
      </c>
      <c r="H8" s="12">
        <v>9.6533333333333307</v>
      </c>
      <c r="I8" s="12">
        <v>8.6040761777480803</v>
      </c>
      <c r="J8" s="12">
        <v>10.305882980425601</v>
      </c>
      <c r="K8" s="12">
        <v>8.6786489165081804</v>
      </c>
      <c r="L8" s="12">
        <v>9.2783505154639201</v>
      </c>
      <c r="M8" s="12">
        <v>7.1920000000000002</v>
      </c>
      <c r="N8" s="12">
        <v>6.6095487596236104</v>
      </c>
      <c r="O8" s="12">
        <v>7.60666666666667</v>
      </c>
      <c r="P8" s="12">
        <v>7.0922080881465899</v>
      </c>
      <c r="Q8" s="12">
        <v>7.6800925863623499</v>
      </c>
    </row>
    <row r="9" spans="2:17" x14ac:dyDescent="0.3">
      <c r="B9" s="10" t="s">
        <v>14</v>
      </c>
      <c r="C9" s="11">
        <v>4.8760000000000003</v>
      </c>
      <c r="D9" s="11">
        <v>3.1062619356044898</v>
      </c>
      <c r="E9" s="11">
        <v>3.6365818530965002</v>
      </c>
      <c r="F9" s="11">
        <v>3.1922146323204998</v>
      </c>
      <c r="G9" s="11">
        <v>1.9296603369884999</v>
      </c>
      <c r="H9" s="12">
        <v>9.5960000000000001</v>
      </c>
      <c r="I9" s="12">
        <v>5.6866020715001699</v>
      </c>
      <c r="J9" s="12">
        <v>6.6683556456344304</v>
      </c>
      <c r="K9" s="12">
        <v>5.6170144376289102</v>
      </c>
      <c r="L9" s="12">
        <v>3.1921176975945</v>
      </c>
      <c r="M9" s="12">
        <v>7.2106666666666701</v>
      </c>
      <c r="N9" s="12">
        <v>5.7995615911035099</v>
      </c>
      <c r="O9" s="12">
        <v>6.5960000000000001</v>
      </c>
      <c r="P9" s="12">
        <v>6.1753548784901398</v>
      </c>
      <c r="Q9" s="12">
        <v>2.5811139969586501</v>
      </c>
    </row>
    <row r="10" spans="2:17" x14ac:dyDescent="0.3">
      <c r="B10" s="10" t="s">
        <v>9</v>
      </c>
      <c r="C10" s="11">
        <v>10.325333333333299</v>
      </c>
      <c r="D10" s="11">
        <v>10.7811060215542</v>
      </c>
      <c r="E10" s="11">
        <v>12.8993972368912</v>
      </c>
      <c r="F10" s="11">
        <v>11.0283796970872</v>
      </c>
      <c r="G10" s="11">
        <v>3.23615940090933</v>
      </c>
      <c r="H10" s="12">
        <v>3.2786666666666702</v>
      </c>
      <c r="I10" s="12">
        <v>0.78316070831941198</v>
      </c>
      <c r="J10" s="12">
        <v>0.91471545149074596</v>
      </c>
      <c r="K10" s="12">
        <v>0.71652425468084502</v>
      </c>
      <c r="L10" s="12">
        <v>0.17987542955326499</v>
      </c>
      <c r="M10" s="12">
        <v>7.1706666666666701</v>
      </c>
      <c r="N10" s="12">
        <v>5.5055068434559402</v>
      </c>
      <c r="O10" s="12">
        <v>6.032</v>
      </c>
      <c r="P10" s="12">
        <v>5.4273956811388304</v>
      </c>
      <c r="Q10" s="12">
        <v>2.0428211925877102</v>
      </c>
    </row>
    <row r="11" spans="2:17" x14ac:dyDescent="0.3">
      <c r="B11" s="10" t="s">
        <v>12</v>
      </c>
      <c r="C11" s="11">
        <v>10.468</v>
      </c>
      <c r="D11" s="11">
        <v>8.0394225504467105</v>
      </c>
      <c r="E11" s="11">
        <v>9.7028857950605403</v>
      </c>
      <c r="F11" s="11">
        <v>8.6061464836178398</v>
      </c>
      <c r="G11" s="11">
        <v>1.20353035571008E-2</v>
      </c>
      <c r="H11" s="12">
        <v>6.4546666666666699</v>
      </c>
      <c r="I11" s="12">
        <v>3.1553625125292299</v>
      </c>
      <c r="J11" s="12">
        <v>3.6948637260653898</v>
      </c>
      <c r="K11" s="12">
        <v>3.21163581817695</v>
      </c>
      <c r="L11" s="12">
        <v>1.34235395189003E-3</v>
      </c>
      <c r="M11" s="12">
        <v>14.452</v>
      </c>
      <c r="N11" s="12">
        <v>8.8470380667236999</v>
      </c>
      <c r="O11" s="12">
        <v>9.4826666666666704</v>
      </c>
      <c r="P11" s="12">
        <v>8.7610417811616195</v>
      </c>
      <c r="Q11" s="12">
        <v>6.7286600546367197E-3</v>
      </c>
    </row>
    <row r="12" spans="2:17" x14ac:dyDescent="0.3">
      <c r="B12" s="10" t="s">
        <v>17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2">
        <v>3.1453333333333302</v>
      </c>
      <c r="I12" s="12">
        <v>1.2616104243234201</v>
      </c>
      <c r="J12" s="12">
        <v>1.66408875140007</v>
      </c>
      <c r="K12" s="12">
        <v>1.3875123885034699</v>
      </c>
      <c r="L12" s="12">
        <v>1.29671391752577</v>
      </c>
      <c r="M12" s="12">
        <v>6.9746666666666703</v>
      </c>
      <c r="N12" s="12">
        <v>4.80645851154833</v>
      </c>
      <c r="O12" s="12">
        <v>5.0919999999999996</v>
      </c>
      <c r="P12" s="12">
        <v>4.8295644947254104</v>
      </c>
      <c r="Q12" s="12">
        <v>5.3317902272941398</v>
      </c>
    </row>
    <row r="13" spans="2:17" x14ac:dyDescent="0.3">
      <c r="B13" s="10" t="s">
        <v>10</v>
      </c>
      <c r="C13" s="11">
        <v>8.6986666666666697</v>
      </c>
      <c r="D13" s="11">
        <v>11.4822184532792</v>
      </c>
      <c r="E13" s="11">
        <v>13.0660905744919</v>
      </c>
      <c r="F13" s="11">
        <v>11.468178111674</v>
      </c>
      <c r="G13" s="11">
        <v>7.3268253543728301</v>
      </c>
      <c r="H13" s="12">
        <v>9.7720000000000002</v>
      </c>
      <c r="I13" s="12">
        <v>13.944537253591699</v>
      </c>
      <c r="J13" s="12">
        <v>16.8208971145128</v>
      </c>
      <c r="K13" s="12">
        <v>14.441646800417899</v>
      </c>
      <c r="L13" s="12">
        <v>10.1387993986254</v>
      </c>
      <c r="M13" s="12">
        <v>7.1973333333333303</v>
      </c>
      <c r="N13" s="12">
        <v>11.248930710008599</v>
      </c>
      <c r="O13" s="12">
        <v>13.2586666666667</v>
      </c>
      <c r="P13" s="12">
        <v>12.224709462086</v>
      </c>
      <c r="Q13" s="12">
        <v>6.4622051164731102</v>
      </c>
    </row>
    <row r="14" spans="2:17" x14ac:dyDescent="0.3">
      <c r="B14" s="10" t="s">
        <v>11</v>
      </c>
      <c r="C14" s="11">
        <v>7.9986666666666704</v>
      </c>
      <c r="D14" s="11">
        <v>9.7514723361066196</v>
      </c>
      <c r="E14" s="11">
        <v>10.2042993545634</v>
      </c>
      <c r="F14" s="11">
        <v>8.7424973598727398</v>
      </c>
      <c r="G14" s="11">
        <v>10.5282161005616</v>
      </c>
      <c r="H14" s="12">
        <v>9.6226666666666691</v>
      </c>
      <c r="I14" s="12">
        <v>7.1767457400601398</v>
      </c>
      <c r="J14" s="12">
        <v>7.3643927676142704</v>
      </c>
      <c r="K14" s="12">
        <v>6.37237832480647</v>
      </c>
      <c r="L14" s="12">
        <v>7.7601481958762903</v>
      </c>
      <c r="M14" s="12">
        <v>7.1373333333333298</v>
      </c>
      <c r="N14" s="12">
        <v>11.053785286569701</v>
      </c>
      <c r="O14" s="12">
        <v>10.825333333333299</v>
      </c>
      <c r="P14" s="12">
        <v>9.7315121375815998</v>
      </c>
      <c r="Q14" s="12">
        <v>10.7375957151893</v>
      </c>
    </row>
    <row r="15" spans="2:17" x14ac:dyDescent="0.3">
      <c r="B15" s="10" t="s">
        <v>16</v>
      </c>
      <c r="C15" s="11">
        <v>4.0039999999999996</v>
      </c>
      <c r="D15" s="11">
        <v>1.0523363737129601</v>
      </c>
      <c r="E15" s="11">
        <v>1.21352749773297</v>
      </c>
      <c r="F15" s="11">
        <v>1.0961541032256299</v>
      </c>
      <c r="G15" s="11">
        <v>1.0149772666488399</v>
      </c>
      <c r="H15" s="12">
        <v>6.4266666666666703</v>
      </c>
      <c r="I15" s="12">
        <v>16.140327430671601</v>
      </c>
      <c r="J15" s="12">
        <v>18.022294522374501</v>
      </c>
      <c r="K15" s="12">
        <v>15.3671014919776</v>
      </c>
      <c r="L15" s="12">
        <v>16.327051116838501</v>
      </c>
      <c r="M15" s="12">
        <v>7.1186666666666696</v>
      </c>
      <c r="N15" s="12">
        <v>15.627673224978601</v>
      </c>
      <c r="O15" s="12">
        <v>16.852</v>
      </c>
      <c r="P15" s="12">
        <v>15.3009932576438</v>
      </c>
      <c r="Q15" s="12">
        <v>15.4503492174568</v>
      </c>
    </row>
    <row r="16" spans="2:17" x14ac:dyDescent="0.3">
      <c r="B16" s="10" t="s">
        <v>23</v>
      </c>
      <c r="C16" s="11">
        <v>0</v>
      </c>
      <c r="D16" s="11">
        <v>8.5535716670450395</v>
      </c>
      <c r="E16" s="11">
        <v>4.6060703045820697</v>
      </c>
      <c r="F16" s="11">
        <v>17.2483858462443</v>
      </c>
      <c r="G16" s="11">
        <v>21.937683872693199</v>
      </c>
      <c r="H16" s="12">
        <v>0</v>
      </c>
      <c r="I16" s="12">
        <v>5.0424323421316402</v>
      </c>
      <c r="J16" s="12">
        <v>7.2377193450317296</v>
      </c>
      <c r="K16" s="12">
        <v>20.519379637318199</v>
      </c>
      <c r="L16" s="12">
        <v>9.8488509450171797</v>
      </c>
      <c r="M16" s="12">
        <v>0</v>
      </c>
      <c r="N16" s="12">
        <v>5.0029405474764799</v>
      </c>
      <c r="O16" s="12">
        <v>5.5786666666666704</v>
      </c>
      <c r="P16" s="12">
        <v>13.408307976891001</v>
      </c>
      <c r="Q16" s="12">
        <v>21.8964055497988</v>
      </c>
    </row>
    <row r="17" spans="2:17" x14ac:dyDescent="0.35">
      <c r="B17" s="7" t="s">
        <v>18</v>
      </c>
      <c r="C17" s="8"/>
      <c r="D17" s="2">
        <f>SQRT((((D4-$C$4)^2)+((D16-$C$16)^2)+((D5-$C$5)^2)+((D8-$C$8)^2)+((D10-$C$10)^2)+((D13-$C$13)^2)+((D14-$C$14)^2)+((D7-$C$7)^2)+((D9-$C$9)^2)+((D6-$C$6)^2)+((D15-$C$15)^2)+((D11-$C$11)^2)+((D12-$C$12)^2))/12)</f>
        <v>4.0358087377060903</v>
      </c>
      <c r="E17" s="8">
        <f>SQRT((((E4-$C$4)^2)+((E16-$C$16)^2)+((E5-$C$5)^2)+((E8-$C$8)^2)+((E10-$C$10)^2)+((E13-$C$13)^2)+((E14-$C$14)^2)+((E7-$C$7)^2)+((E9-$C$9)^2)+((E6-$C$6)^2)+((E15-$C$15)^2)+((E11-$C$11)^2)+((E12-$C$12)^2))/12)</f>
        <v>6.2782272698015742</v>
      </c>
      <c r="F17" s="8">
        <f>SQRT((((F4-$C$4)^2)+((F16-$C$16)^2)+((F5-$C$5)^2)+((F8-$C$8)^2)+((F10-$C$10)^2)+((F13-$C$13)^2)+((F14-$C$14)^2)+((F7-$C$7)^2)+((F9-$C$9)^2)+((F6-$C$6)^2)+((F15-$C$15)^2)+((F11-$C$11)^2)+((F12-$C$12)^2))/12)</f>
        <v>7.6990313740912022</v>
      </c>
      <c r="G17" s="8">
        <f>SQRT((((G4-$C$4)^2)+((G16-$C$16)^2)+((G5-$C$5)^2)+((G8-$C$8)^2)+((G10-$C$10)^2)+((G13-$C$13)^2)+((G14-$C$14)^2)+((G7-$C$7)^2)+((G9-$C$9)^2)+((G6-$C$6)^2)+((G15-$C$15)^2)+((G11-$C$11)^2)+((G12-$C$12)^2))/12)</f>
        <v>14.212110084867895</v>
      </c>
      <c r="H17" s="8"/>
      <c r="I17" s="2">
        <f>SQRT((((I4-$H$4)^2)+((I16-$H$16)^2)+((I5-$H$5)^2)+((I8-$H$8)^2)+((I10-$H$10)^2)+((I13-$H$13)^2)+((I14-$H$14)^2)+((I7-$H$7)^2)+((I9-$H$9)^2)+((I6-$H$6)^2)+((I15-$H$15)^2)+((I11-$H$11)^2)+((I12-$H$12)^2))/12)</f>
        <v>4.6272071817068223</v>
      </c>
      <c r="J17" s="8">
        <f>SQRT((((J4-$H$4)^2)+((J16-$H$16)^2)+((J5-$H$5)^2)+((J8-$H$8)^2)+((J10-$H$10)^2)+((J13-$H$13)^2)+((J14-$H$14)^2)+((J7-$H$7)^2)+((J9-$H$9)^2)+((J6-$H$6)^2)+((J15-$H$15)^2)+((J11-$H$11)^2)+((J12-$H$12)^2))/12)</f>
        <v>5.4054827773223515</v>
      </c>
      <c r="K17" s="8">
        <f>SQRT((((K4-$H$4)^2)+((K16-$H$16)^2)+((K5-$H$5)^2)+((K8-$H$8)^2)+((K10-$H$10)^2)+((K13-$H$13)^2)+((K14-$H$14)^2)+((K7-$H$7)^2)+((K9-$H$9)^2)+((K6-$H$6)^2)+((K15-$H$15)^2)+((K11-$H$11)^2)+((K12-$H$12)^2))/12)</f>
        <v>7.5498958907212996</v>
      </c>
      <c r="L17" s="8">
        <f>SQRT((((L4-$H$4)^2)+((L16-$H$16)^2)+((L5-$H$5)^2)+((L8-$H$8)^2)+((L10-$H$10)^2)+((L13-$H$13)^2)+((L14-$H$14)^2)+((L7-$H$7)^2)+((L9-$H$9)^2)+((L6-$H$6)^2)+((L15-$H$15)^2)+((L11-$H$11)^2)+((L12-$H$12)^2))/12)</f>
        <v>11.979975713603094</v>
      </c>
      <c r="M17" s="8"/>
      <c r="N17" s="2">
        <f>SQRT((((N4-$M$4)^2)+((N16-$M$16)^2)+((N5-$M$5)^2)+((N8-$M$8)^2)+((N10-$M$10)^2)+((N13-$M$13)^2)+((N14-$M$14)^2)+((N7-$M$7)^2)+((N9-$M$9)^2)+((N6-$M$6)^2)+((N15-$M$15)^2)+((N11-$M$11)^2)+((N12-$M$12)^2))/12)</f>
        <v>4.3216427394374515</v>
      </c>
      <c r="O17" s="8">
        <f>SQRT((((O4-$M$4)^2)+((O16-$M$16)^2)+((O5-$M$5)^2)+((O8-$M$8)^2)+((O10-$M$10)^2)+((O13-$M$13)^2)+((O14-$M$14)^2)+((O7-$M$7)^2)+((O9-$M$9)^2)+((O6-$M$6)^2)+((O15-$M$15)^2)+((O11-$M$11)^2)+((O12-$M$12)^2))/12)</f>
        <v>5.2660572924539437</v>
      </c>
      <c r="P17" s="8">
        <f>SQRT((((P4-$M$4)^2)+((P16-$M$16)^2)+((P5-$M$5)^2)+((P8-$M$8)^2)+((P10-$M$10)^2)+((P13-$M$13)^2)+((P14-$M$14)^2)+((P7-$M$7)^2)+((P9-$M$9)^2)+((P6-$M$6)^2)+((P15-$M$15)^2)+((P11-$M$11)^2)+((P12-$M$12)^2))/12)</f>
        <v>6.1780212396092926</v>
      </c>
      <c r="Q17" s="8">
        <f>SQRT((((Q4-$M$4)^2)+((Q16-$M$16)^2)+((Q5-$M$5)^2)+((Q8-$M$8)^2)+((Q10-$M$10)^2)+((Q13-$M$13)^2)+((Q14-$M$14)^2)+((Q7-$M$7)^2)+((Q9-$M$9)^2)+((Q6-$M$6)^2)+((Q15-$M$15)^2)+((Q11-$M$11)^2)+((Q12-$M$12)^2))/12)</f>
        <v>11.397686342998803</v>
      </c>
    </row>
    <row r="18" spans="2:17" x14ac:dyDescent="0.35">
      <c r="B18" s="5" t="s">
        <v>21</v>
      </c>
      <c r="C18" s="6"/>
      <c r="D18" s="4">
        <f>1-0.193819</f>
        <v>0.80618100000000004</v>
      </c>
      <c r="E18" s="6">
        <v>0.28299999999999997</v>
      </c>
      <c r="F18" s="6">
        <v>0.28199999999999997</v>
      </c>
      <c r="G18" s="6">
        <v>0.35</v>
      </c>
      <c r="H18" s="6"/>
      <c r="I18" s="4">
        <f>1-0.1837727</f>
        <v>0.81622729999999999</v>
      </c>
      <c r="J18" s="6">
        <v>0.30399999999999999</v>
      </c>
      <c r="K18" s="6">
        <v>0.3</v>
      </c>
      <c r="L18" s="6">
        <v>0.371</v>
      </c>
      <c r="M18" s="6"/>
      <c r="N18" s="4">
        <f>1-0.1763063</f>
        <v>0.82369369999999997</v>
      </c>
      <c r="O18" s="6">
        <v>0.28599999999999998</v>
      </c>
      <c r="P18" s="6">
        <v>0.28499999999999998</v>
      </c>
      <c r="Q18" s="6">
        <v>0.35099999999999998</v>
      </c>
    </row>
  </sheetData>
  <mergeCells count="3">
    <mergeCell ref="C2:G2"/>
    <mergeCell ref="H2:L2"/>
    <mergeCell ref="M2:Q2"/>
  </mergeCells>
  <pageMargins left="0.7" right="0.7" top="0.75" bottom="0.75" header="0.3" footer="0.3"/>
  <pageSetup scale="77" orientation="landscape" r:id="rId1"/>
  <headerFooter>
    <oddHeader>&amp;R&amp;"Calibri"&amp;10&amp;K000000 Unclassified / Non 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summary_mock_paper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Der Heyden, Hervé</cp:lastModifiedBy>
  <cp:lastPrinted>2023-11-30T20:01:16Z</cp:lastPrinted>
  <dcterms:created xsi:type="dcterms:W3CDTF">2023-12-01T14:09:28Z</dcterms:created>
  <dcterms:modified xsi:type="dcterms:W3CDTF">2023-12-04T12:43:58Z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ad8967-3ba6-4b00-a759-20a8ca19a393_Enabled">
    <vt:lpwstr>true</vt:lpwstr>
  </property>
  <property fmtid="{D5CDD505-2E9C-101B-9397-08002B2CF9AE}" pid="3" name="MSIP_Label_baad8967-3ba6-4b00-a759-20a8ca19a393_SetDate">
    <vt:lpwstr>2023-12-01T14:09:28Z</vt:lpwstr>
  </property>
  <property fmtid="{D5CDD505-2E9C-101B-9397-08002B2CF9AE}" pid="4" name="MSIP_Label_baad8967-3ba6-4b00-a759-20a8ca19a393_Method">
    <vt:lpwstr>Privileged</vt:lpwstr>
  </property>
  <property fmtid="{D5CDD505-2E9C-101B-9397-08002B2CF9AE}" pid="5" name="MSIP_Label_baad8967-3ba6-4b00-a759-20a8ca19a393_Name">
    <vt:lpwstr>UNCLASSIFIED</vt:lpwstr>
  </property>
  <property fmtid="{D5CDD505-2E9C-101B-9397-08002B2CF9AE}" pid="6" name="MSIP_Label_baad8967-3ba6-4b00-a759-20a8ca19a393_SiteId">
    <vt:lpwstr>9da98bb1-1857-4cc3-8751-9a49e35d24cd</vt:lpwstr>
  </property>
  <property fmtid="{D5CDD505-2E9C-101B-9397-08002B2CF9AE}" pid="7" name="MSIP_Label_baad8967-3ba6-4b00-a759-20a8ca19a393_ActionId">
    <vt:lpwstr>feac2215-e134-420e-aaf1-513a0f2c6553</vt:lpwstr>
  </property>
  <property fmtid="{D5CDD505-2E9C-101B-9397-08002B2CF9AE}" pid="8" name="MSIP_Label_baad8967-3ba6-4b00-a759-20a8ca19a393_ContentBits">
    <vt:lpwstr>1</vt:lpwstr>
  </property>
</Properties>
</file>