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44860" yWindow="500" windowWidth="30340" windowHeight="23460" tabRatio="774" activeTab="4"/>
  </bookViews>
  <sheets>
    <sheet name="Week 1" sheetId="2" r:id="rId1"/>
    <sheet name="Week 2" sheetId="8" r:id="rId2"/>
    <sheet name="Week 3" sheetId="9" r:id="rId3"/>
    <sheet name="Week 4" sheetId="10" r:id="rId4"/>
    <sheet name="Week 5" sheetId="11" r:id="rId5"/>
  </sheets>
  <definedNames>
    <definedName name="sku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1" l="1"/>
  <c r="K5" i="11"/>
  <c r="J6" i="11"/>
  <c r="K6" i="11"/>
  <c r="J7" i="11"/>
  <c r="K7" i="11"/>
  <c r="J8" i="11"/>
  <c r="K8" i="11"/>
  <c r="J9" i="11"/>
  <c r="K9" i="11"/>
  <c r="J10" i="11"/>
  <c r="K10" i="11"/>
  <c r="K11" i="11"/>
  <c r="J14" i="11"/>
  <c r="K14" i="11"/>
  <c r="J15" i="11"/>
  <c r="K15" i="11"/>
  <c r="J16" i="11"/>
  <c r="K16" i="11"/>
  <c r="J17" i="11"/>
  <c r="K17" i="11"/>
  <c r="J18" i="11"/>
  <c r="K18" i="11"/>
  <c r="J19" i="11"/>
  <c r="K19" i="11"/>
  <c r="J20" i="11"/>
  <c r="K20" i="11"/>
  <c r="K21" i="11"/>
  <c r="J24" i="11"/>
  <c r="K24" i="11"/>
  <c r="J25" i="11"/>
  <c r="K25" i="11"/>
  <c r="J26" i="11"/>
  <c r="K26" i="11"/>
  <c r="J27" i="11"/>
  <c r="K27" i="11"/>
  <c r="J28" i="11"/>
  <c r="K28" i="11"/>
  <c r="J29" i="11"/>
  <c r="K29" i="11"/>
  <c r="J30" i="11"/>
  <c r="K30" i="11"/>
  <c r="K31" i="11"/>
  <c r="J34" i="11"/>
  <c r="K34" i="11"/>
  <c r="J35" i="11"/>
  <c r="K35" i="11"/>
  <c r="J36" i="11"/>
  <c r="K36" i="11"/>
  <c r="J37" i="11"/>
  <c r="K37" i="11"/>
  <c r="J38" i="11"/>
  <c r="K38" i="11"/>
  <c r="K39" i="11"/>
  <c r="J42" i="11"/>
  <c r="K42" i="11"/>
  <c r="J43" i="11"/>
  <c r="K43" i="11"/>
  <c r="J44" i="11"/>
  <c r="K44" i="11"/>
  <c r="J45" i="11"/>
  <c r="K45" i="11"/>
  <c r="K46" i="11"/>
  <c r="K1" i="11"/>
  <c r="J5" i="10"/>
  <c r="K5" i="10"/>
  <c r="J6" i="10"/>
  <c r="K6" i="10"/>
  <c r="J7" i="10"/>
  <c r="K7" i="10"/>
  <c r="J8" i="10"/>
  <c r="K8" i="10"/>
  <c r="J9" i="10"/>
  <c r="K9" i="10"/>
  <c r="J10" i="10"/>
  <c r="K10" i="10"/>
  <c r="K11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K21" i="10"/>
  <c r="J24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K31" i="10"/>
  <c r="J34" i="10"/>
  <c r="K34" i="10"/>
  <c r="J35" i="10"/>
  <c r="K35" i="10"/>
  <c r="J36" i="10"/>
  <c r="K36" i="10"/>
  <c r="J37" i="10"/>
  <c r="K37" i="10"/>
  <c r="J38" i="10"/>
  <c r="K38" i="10"/>
  <c r="K39" i="10"/>
  <c r="J42" i="10"/>
  <c r="K42" i="10"/>
  <c r="J43" i="10"/>
  <c r="K43" i="10"/>
  <c r="J44" i="10"/>
  <c r="K44" i="10"/>
  <c r="J45" i="10"/>
  <c r="K45" i="10"/>
  <c r="K46" i="10"/>
  <c r="K1" i="10"/>
  <c r="J5" i="9"/>
  <c r="K5" i="9"/>
  <c r="J6" i="9"/>
  <c r="K6" i="9"/>
  <c r="J7" i="9"/>
  <c r="K7" i="9"/>
  <c r="J8" i="9"/>
  <c r="K8" i="9"/>
  <c r="J9" i="9"/>
  <c r="K9" i="9"/>
  <c r="J10" i="9"/>
  <c r="K10" i="9"/>
  <c r="K11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K21" i="9"/>
  <c r="J24" i="9"/>
  <c r="K24" i="9"/>
  <c r="J25" i="9"/>
  <c r="K25" i="9"/>
  <c r="J26" i="9"/>
  <c r="K26" i="9"/>
  <c r="J27" i="9"/>
  <c r="K27" i="9"/>
  <c r="J28" i="9"/>
  <c r="K28" i="9"/>
  <c r="J29" i="9"/>
  <c r="K29" i="9"/>
  <c r="J30" i="9"/>
  <c r="K30" i="9"/>
  <c r="K31" i="9"/>
  <c r="J34" i="9"/>
  <c r="K34" i="9"/>
  <c r="J35" i="9"/>
  <c r="K35" i="9"/>
  <c r="J36" i="9"/>
  <c r="K36" i="9"/>
  <c r="J37" i="9"/>
  <c r="K37" i="9"/>
  <c r="J38" i="9"/>
  <c r="K38" i="9"/>
  <c r="K39" i="9"/>
  <c r="J42" i="9"/>
  <c r="K42" i="9"/>
  <c r="J43" i="9"/>
  <c r="K43" i="9"/>
  <c r="J44" i="9"/>
  <c r="K44" i="9"/>
  <c r="J45" i="9"/>
  <c r="K45" i="9"/>
  <c r="K46" i="9"/>
  <c r="K1" i="9"/>
  <c r="J5" i="8"/>
  <c r="K5" i="8"/>
  <c r="J6" i="8"/>
  <c r="K6" i="8"/>
  <c r="J7" i="8"/>
  <c r="K7" i="8"/>
  <c r="J8" i="8"/>
  <c r="K8" i="8"/>
  <c r="J9" i="8"/>
  <c r="K9" i="8"/>
  <c r="J10" i="8"/>
  <c r="K10" i="8"/>
  <c r="K11" i="8"/>
  <c r="J14" i="8"/>
  <c r="K14" i="8"/>
  <c r="J15" i="8"/>
  <c r="K15" i="8"/>
  <c r="J16" i="8"/>
  <c r="K16" i="8"/>
  <c r="J17" i="8"/>
  <c r="K17" i="8"/>
  <c r="J18" i="8"/>
  <c r="K18" i="8"/>
  <c r="J19" i="8"/>
  <c r="K19" i="8"/>
  <c r="J20" i="8"/>
  <c r="K20" i="8"/>
  <c r="K21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K31" i="8"/>
  <c r="J34" i="8"/>
  <c r="K34" i="8"/>
  <c r="J35" i="8"/>
  <c r="K35" i="8"/>
  <c r="J36" i="8"/>
  <c r="K36" i="8"/>
  <c r="J37" i="8"/>
  <c r="K37" i="8"/>
  <c r="J38" i="8"/>
  <c r="K38" i="8"/>
  <c r="K39" i="8"/>
  <c r="J42" i="8"/>
  <c r="K42" i="8"/>
  <c r="J43" i="8"/>
  <c r="K43" i="8"/>
  <c r="J44" i="8"/>
  <c r="K44" i="8"/>
  <c r="J45" i="8"/>
  <c r="K45" i="8"/>
  <c r="K46" i="8"/>
  <c r="K1" i="8"/>
  <c r="J5" i="2"/>
  <c r="K5" i="2"/>
  <c r="J6" i="2"/>
  <c r="K6" i="2"/>
  <c r="J7" i="2"/>
  <c r="K7" i="2"/>
  <c r="J8" i="2"/>
  <c r="K8" i="2"/>
  <c r="J9" i="2"/>
  <c r="K9" i="2"/>
  <c r="J10" i="2"/>
  <c r="K10" i="2"/>
  <c r="K11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K21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K31" i="2"/>
  <c r="J34" i="2"/>
  <c r="K34" i="2"/>
  <c r="J35" i="2"/>
  <c r="K35" i="2"/>
  <c r="J36" i="2"/>
  <c r="K36" i="2"/>
  <c r="J37" i="2"/>
  <c r="K37" i="2"/>
  <c r="J38" i="2"/>
  <c r="K38" i="2"/>
  <c r="K39" i="2"/>
  <c r="J42" i="2"/>
  <c r="K42" i="2"/>
  <c r="J43" i="2"/>
  <c r="K43" i="2"/>
  <c r="J44" i="2"/>
  <c r="K44" i="2"/>
  <c r="J45" i="2"/>
  <c r="K45" i="2"/>
  <c r="K46" i="2"/>
  <c r="K1" i="2"/>
  <c r="G11" i="8"/>
  <c r="G11" i="9"/>
  <c r="G11" i="10"/>
  <c r="G11" i="11"/>
  <c r="G11" i="2"/>
  <c r="E11" i="8"/>
  <c r="E11" i="9"/>
  <c r="E11" i="10"/>
  <c r="E11" i="11"/>
  <c r="E11" i="2"/>
  <c r="F12" i="2"/>
  <c r="F22" i="2"/>
  <c r="F32" i="2"/>
  <c r="F40" i="2"/>
  <c r="F48" i="2"/>
  <c r="H12" i="2"/>
  <c r="H22" i="2"/>
  <c r="H32" i="2"/>
  <c r="H40" i="2"/>
  <c r="H48" i="2"/>
  <c r="F12" i="8"/>
  <c r="F22" i="8"/>
  <c r="F32" i="8"/>
  <c r="F40" i="8"/>
  <c r="F48" i="8"/>
  <c r="H12" i="8"/>
  <c r="H22" i="8"/>
  <c r="H32" i="8"/>
  <c r="H40" i="8"/>
  <c r="H48" i="8"/>
  <c r="F12" i="11"/>
  <c r="F22" i="11"/>
  <c r="F32" i="11"/>
  <c r="F40" i="11"/>
  <c r="F48" i="11"/>
  <c r="H12" i="11"/>
  <c r="H22" i="11"/>
  <c r="H32" i="11"/>
  <c r="H40" i="11"/>
  <c r="H48" i="11"/>
  <c r="D12" i="2"/>
  <c r="D22" i="2"/>
  <c r="D32" i="2"/>
  <c r="D40" i="2"/>
  <c r="D48" i="2"/>
  <c r="D12" i="8"/>
  <c r="D22" i="8"/>
  <c r="D32" i="8"/>
  <c r="D40" i="8"/>
  <c r="D48" i="8"/>
  <c r="I46" i="2"/>
  <c r="I46" i="8"/>
  <c r="I46" i="9"/>
  <c r="I46" i="10"/>
  <c r="I46" i="11"/>
  <c r="G46" i="2"/>
  <c r="G46" i="8"/>
  <c r="G46" i="9"/>
  <c r="G46" i="10"/>
  <c r="G46" i="11"/>
  <c r="E46" i="2"/>
  <c r="E46" i="8"/>
  <c r="E46" i="9"/>
  <c r="E46" i="10"/>
  <c r="E46" i="11"/>
  <c r="I39" i="2"/>
  <c r="I39" i="8"/>
  <c r="I39" i="9"/>
  <c r="I39" i="10"/>
  <c r="I39" i="11"/>
  <c r="G39" i="2"/>
  <c r="G39" i="8"/>
  <c r="G39" i="9"/>
  <c r="G39" i="10"/>
  <c r="G39" i="11"/>
  <c r="E39" i="2"/>
  <c r="E39" i="8"/>
  <c r="E39" i="9"/>
  <c r="E39" i="10"/>
  <c r="E39" i="11"/>
  <c r="I31" i="2"/>
  <c r="I31" i="8"/>
  <c r="I31" i="9"/>
  <c r="I31" i="10"/>
  <c r="I31" i="11"/>
  <c r="G31" i="2"/>
  <c r="G31" i="8"/>
  <c r="G31" i="9"/>
  <c r="G31" i="10"/>
  <c r="G31" i="11"/>
  <c r="E31" i="2"/>
  <c r="E31" i="8"/>
  <c r="E31" i="9"/>
  <c r="E31" i="10"/>
  <c r="E31" i="11"/>
  <c r="I21" i="2"/>
  <c r="I21" i="8"/>
  <c r="I21" i="9"/>
  <c r="I21" i="10"/>
  <c r="I21" i="11"/>
  <c r="G21" i="2"/>
  <c r="G21" i="8"/>
  <c r="G21" i="9"/>
  <c r="G21" i="10"/>
  <c r="G21" i="11"/>
  <c r="E21" i="2"/>
  <c r="E21" i="8"/>
  <c r="E21" i="9"/>
  <c r="E21" i="10"/>
  <c r="E21" i="11"/>
  <c r="I11" i="2"/>
  <c r="I11" i="8"/>
  <c r="I11" i="9"/>
  <c r="I11" i="10"/>
  <c r="I11" i="11"/>
  <c r="E40" i="8"/>
  <c r="G40" i="8"/>
  <c r="I40" i="8"/>
  <c r="E40" i="9"/>
  <c r="F40" i="9"/>
  <c r="G40" i="9"/>
  <c r="H40" i="9"/>
  <c r="I40" i="9"/>
  <c r="E40" i="10"/>
  <c r="F40" i="10"/>
  <c r="G40" i="10"/>
  <c r="H40" i="10"/>
  <c r="I40" i="10"/>
  <c r="E40" i="11"/>
  <c r="G40" i="11"/>
  <c r="I40" i="11"/>
  <c r="E40" i="2"/>
  <c r="G40" i="2"/>
  <c r="I40" i="2"/>
  <c r="E32" i="8"/>
  <c r="G32" i="8"/>
  <c r="I32" i="8"/>
  <c r="E32" i="9"/>
  <c r="F32" i="9"/>
  <c r="G32" i="9"/>
  <c r="H32" i="9"/>
  <c r="I32" i="9"/>
  <c r="E32" i="10"/>
  <c r="F32" i="10"/>
  <c r="G32" i="10"/>
  <c r="H32" i="10"/>
  <c r="I32" i="10"/>
  <c r="E32" i="11"/>
  <c r="G32" i="11"/>
  <c r="I32" i="11"/>
  <c r="E32" i="2"/>
  <c r="G32" i="2"/>
  <c r="I32" i="2"/>
  <c r="E22" i="8"/>
  <c r="G22" i="8"/>
  <c r="I22" i="8"/>
  <c r="E22" i="9"/>
  <c r="F22" i="9"/>
  <c r="G22" i="9"/>
  <c r="H22" i="9"/>
  <c r="I22" i="9"/>
  <c r="E22" i="10"/>
  <c r="F22" i="10"/>
  <c r="G22" i="10"/>
  <c r="H22" i="10"/>
  <c r="I22" i="10"/>
  <c r="E22" i="11"/>
  <c r="G22" i="11"/>
  <c r="I22" i="11"/>
  <c r="E22" i="2"/>
  <c r="G22" i="2"/>
  <c r="I22" i="2"/>
  <c r="E12" i="8"/>
  <c r="G12" i="8"/>
  <c r="I12" i="8"/>
  <c r="E12" i="9"/>
  <c r="F12" i="9"/>
  <c r="G12" i="9"/>
  <c r="H12" i="9"/>
  <c r="I12" i="9"/>
  <c r="E12" i="10"/>
  <c r="F12" i="10"/>
  <c r="F48" i="10"/>
  <c r="G12" i="10"/>
  <c r="H12" i="10"/>
  <c r="I12" i="10"/>
  <c r="E12" i="11"/>
  <c r="G12" i="11"/>
  <c r="I12" i="11"/>
  <c r="E12" i="2"/>
  <c r="G12" i="2"/>
  <c r="I12" i="2"/>
  <c r="H48" i="10"/>
  <c r="H48" i="9"/>
  <c r="F48" i="9"/>
  <c r="C45" i="9"/>
  <c r="B45" i="9"/>
  <c r="C44" i="9"/>
  <c r="B44" i="9"/>
  <c r="C43" i="9"/>
  <c r="B43" i="9"/>
  <c r="C42" i="9"/>
  <c r="B42" i="9"/>
  <c r="J41" i="9"/>
  <c r="J40" i="9"/>
  <c r="D40" i="9"/>
  <c r="C38" i="9"/>
  <c r="B38" i="9"/>
  <c r="C37" i="9"/>
  <c r="B37" i="9"/>
  <c r="C36" i="9"/>
  <c r="B36" i="9"/>
  <c r="C35" i="9"/>
  <c r="B35" i="9"/>
  <c r="C34" i="9"/>
  <c r="B34" i="9"/>
  <c r="J33" i="9"/>
  <c r="J32" i="9"/>
  <c r="D32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J23" i="9"/>
  <c r="J22" i="9"/>
  <c r="D22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J13" i="9"/>
  <c r="J12" i="9"/>
  <c r="D12" i="9"/>
  <c r="C10" i="9"/>
  <c r="B10" i="9"/>
  <c r="C9" i="9"/>
  <c r="B9" i="9"/>
  <c r="C8" i="9"/>
  <c r="B8" i="9"/>
  <c r="C7" i="9"/>
  <c r="B7" i="9"/>
  <c r="C6" i="9"/>
  <c r="B6" i="9"/>
  <c r="C5" i="9"/>
  <c r="B5" i="9"/>
  <c r="C45" i="10"/>
  <c r="B45" i="10"/>
  <c r="C44" i="10"/>
  <c r="B44" i="10"/>
  <c r="C43" i="10"/>
  <c r="B43" i="10"/>
  <c r="C42" i="10"/>
  <c r="B42" i="10"/>
  <c r="J41" i="10"/>
  <c r="J40" i="10"/>
  <c r="D40" i="10"/>
  <c r="C38" i="10"/>
  <c r="B38" i="10"/>
  <c r="C37" i="10"/>
  <c r="B37" i="10"/>
  <c r="C36" i="10"/>
  <c r="B36" i="10"/>
  <c r="C35" i="10"/>
  <c r="B35" i="10"/>
  <c r="C34" i="10"/>
  <c r="B34" i="10"/>
  <c r="J33" i="10"/>
  <c r="J32" i="10"/>
  <c r="D32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J23" i="10"/>
  <c r="J22" i="10"/>
  <c r="D22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J13" i="10"/>
  <c r="J12" i="10"/>
  <c r="D12" i="10"/>
  <c r="C10" i="10"/>
  <c r="B10" i="10"/>
  <c r="C9" i="10"/>
  <c r="B9" i="10"/>
  <c r="C8" i="10"/>
  <c r="B8" i="10"/>
  <c r="C7" i="10"/>
  <c r="B7" i="10"/>
  <c r="C6" i="10"/>
  <c r="B6" i="10"/>
  <c r="C5" i="10"/>
  <c r="B5" i="10"/>
  <c r="C45" i="11"/>
  <c r="B45" i="11"/>
  <c r="C44" i="11"/>
  <c r="B44" i="11"/>
  <c r="C43" i="11"/>
  <c r="B43" i="11"/>
  <c r="C42" i="11"/>
  <c r="B42" i="11"/>
  <c r="J41" i="11"/>
  <c r="J40" i="11"/>
  <c r="D40" i="11"/>
  <c r="C38" i="11"/>
  <c r="B38" i="11"/>
  <c r="C37" i="11"/>
  <c r="B37" i="11"/>
  <c r="C36" i="11"/>
  <c r="B36" i="11"/>
  <c r="C35" i="11"/>
  <c r="B35" i="11"/>
  <c r="C34" i="11"/>
  <c r="B34" i="11"/>
  <c r="J33" i="11"/>
  <c r="J32" i="11"/>
  <c r="D32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J23" i="11"/>
  <c r="J22" i="11"/>
  <c r="D22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J13" i="11"/>
  <c r="J12" i="11"/>
  <c r="D12" i="11"/>
  <c r="D48" i="11"/>
  <c r="C10" i="11"/>
  <c r="B10" i="11"/>
  <c r="C9" i="11"/>
  <c r="B9" i="11"/>
  <c r="C8" i="11"/>
  <c r="B8" i="11"/>
  <c r="C7" i="11"/>
  <c r="B7" i="11"/>
  <c r="C6" i="11"/>
  <c r="B6" i="11"/>
  <c r="C5" i="11"/>
  <c r="B5" i="11"/>
  <c r="C45" i="8"/>
  <c r="B45" i="8"/>
  <c r="C44" i="8"/>
  <c r="B44" i="8"/>
  <c r="C43" i="8"/>
  <c r="B43" i="8"/>
  <c r="C42" i="8"/>
  <c r="B42" i="8"/>
  <c r="J41" i="8"/>
  <c r="J40" i="8"/>
  <c r="C38" i="8"/>
  <c r="B38" i="8"/>
  <c r="C37" i="8"/>
  <c r="B37" i="8"/>
  <c r="C36" i="8"/>
  <c r="B36" i="8"/>
  <c r="C35" i="8"/>
  <c r="B35" i="8"/>
  <c r="C34" i="8"/>
  <c r="B34" i="8"/>
  <c r="J33" i="8"/>
  <c r="J32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J23" i="8"/>
  <c r="J22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J13" i="8"/>
  <c r="J12" i="8"/>
  <c r="C10" i="8"/>
  <c r="B10" i="8"/>
  <c r="C9" i="8"/>
  <c r="B9" i="8"/>
  <c r="C8" i="8"/>
  <c r="B8" i="8"/>
  <c r="C7" i="8"/>
  <c r="B7" i="8"/>
  <c r="C6" i="8"/>
  <c r="B6" i="8"/>
  <c r="C5" i="8"/>
  <c r="B5" i="8"/>
  <c r="D48" i="10"/>
  <c r="D48" i="9"/>
  <c r="I47" i="9"/>
  <c r="I47" i="10"/>
  <c r="I47" i="8"/>
  <c r="J46" i="8"/>
  <c r="J21" i="9"/>
  <c r="J11" i="11"/>
  <c r="J31" i="11"/>
  <c r="J46" i="11"/>
  <c r="G47" i="10"/>
  <c r="J31" i="10"/>
  <c r="J21" i="11"/>
  <c r="J39" i="11"/>
  <c r="J21" i="10"/>
  <c r="J39" i="9"/>
  <c r="I47" i="11"/>
  <c r="J11" i="10"/>
  <c r="J39" i="10"/>
  <c r="J46" i="10"/>
  <c r="J11" i="9"/>
  <c r="J31" i="9"/>
  <c r="J46" i="9"/>
  <c r="G47" i="11"/>
  <c r="G47" i="9"/>
  <c r="J39" i="8"/>
  <c r="J31" i="8"/>
  <c r="G47" i="8"/>
  <c r="J21" i="8"/>
  <c r="J11" i="8"/>
  <c r="C45" i="2"/>
  <c r="B45" i="2"/>
  <c r="C44" i="2"/>
  <c r="B44" i="2"/>
  <c r="C43" i="2"/>
  <c r="B43" i="2"/>
  <c r="C42" i="2"/>
  <c r="B42" i="2"/>
  <c r="C38" i="2"/>
  <c r="B38" i="2"/>
  <c r="C37" i="2"/>
  <c r="B37" i="2"/>
  <c r="C36" i="2"/>
  <c r="B36" i="2"/>
  <c r="C35" i="2"/>
  <c r="B35" i="2"/>
  <c r="C34" i="2"/>
  <c r="B34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B20" i="2"/>
  <c r="C20" i="2"/>
  <c r="C19" i="2"/>
  <c r="B19" i="2"/>
  <c r="C18" i="2"/>
  <c r="B18" i="2"/>
  <c r="C17" i="2"/>
  <c r="B17" i="2"/>
  <c r="C16" i="2"/>
  <c r="B16" i="2"/>
  <c r="C15" i="2"/>
  <c r="B15" i="2"/>
  <c r="C14" i="2"/>
  <c r="B14" i="2"/>
  <c r="C6" i="2"/>
  <c r="C7" i="2"/>
  <c r="C8" i="2"/>
  <c r="C9" i="2"/>
  <c r="C10" i="2"/>
  <c r="B6" i="2"/>
  <c r="B7" i="2"/>
  <c r="B8" i="2"/>
  <c r="B9" i="2"/>
  <c r="B10" i="2"/>
  <c r="B5" i="2"/>
  <c r="I47" i="2"/>
  <c r="J39" i="2"/>
  <c r="J11" i="2"/>
  <c r="J21" i="2"/>
  <c r="G47" i="2"/>
  <c r="J31" i="2"/>
  <c r="J46" i="2"/>
  <c r="J12" i="2"/>
  <c r="J13" i="2"/>
  <c r="J22" i="2"/>
  <c r="J23" i="2"/>
  <c r="J32" i="2"/>
  <c r="J33" i="2"/>
  <c r="J40" i="2"/>
  <c r="J41" i="2"/>
  <c r="C5" i="2"/>
  <c r="E47" i="8"/>
  <c r="E47" i="2"/>
  <c r="E47" i="11"/>
  <c r="E47" i="10"/>
  <c r="E47" i="9"/>
</calcChain>
</file>

<file path=xl/sharedStrings.xml><?xml version="1.0" encoding="utf-8"?>
<sst xmlns="http://schemas.openxmlformats.org/spreadsheetml/2006/main" count="158" uniqueCount="39">
  <si>
    <t>Price</t>
  </si>
  <si>
    <t>Guaranteed Price</t>
  </si>
  <si>
    <t>Carnagie Melon University Order Guide/ Waste Sheet</t>
  </si>
  <si>
    <t>Snacks</t>
  </si>
  <si>
    <t>Waste</t>
  </si>
  <si>
    <t>Name</t>
  </si>
  <si>
    <t>TOTAL SNACK ITEMS</t>
  </si>
  <si>
    <t>Sandwiches</t>
  </si>
  <si>
    <t>TOTAL SANDWICHES</t>
  </si>
  <si>
    <t>Wraps</t>
  </si>
  <si>
    <t>TOTAL WRAPS</t>
  </si>
  <si>
    <t>Salads</t>
  </si>
  <si>
    <t>TOTAL SALADS</t>
  </si>
  <si>
    <t>Entrees</t>
  </si>
  <si>
    <t>TOTAL ENTREES</t>
  </si>
  <si>
    <t>Total Due</t>
  </si>
  <si>
    <t>SKU</t>
  </si>
  <si>
    <t>Sell
Price</t>
  </si>
  <si>
    <t>1.2.15</t>
  </si>
  <si>
    <t>1.5.15</t>
  </si>
  <si>
    <t>1.7.15</t>
  </si>
  <si>
    <t>1.9.15</t>
  </si>
  <si>
    <t>1.12.15</t>
  </si>
  <si>
    <t>1.14.15</t>
  </si>
  <si>
    <t>1.16.15</t>
  </si>
  <si>
    <t>1.21.15</t>
  </si>
  <si>
    <t>1.20.15</t>
  </si>
  <si>
    <t>1.23.15</t>
  </si>
  <si>
    <t>1.26.15</t>
  </si>
  <si>
    <t>1.28.15</t>
  </si>
  <si>
    <t>1.30.15</t>
  </si>
  <si>
    <t>TOTAL ITEMS WASTED</t>
  </si>
  <si>
    <t>TOTAL ITEMS DELIVERED</t>
  </si>
  <si>
    <t>Waste 1.12.15</t>
  </si>
  <si>
    <t>Waste 1.14.15</t>
  </si>
  <si>
    <t>Waste 1.16.15</t>
  </si>
  <si>
    <t>Waste 1.20.15</t>
  </si>
  <si>
    <t>Waste 1.21.15</t>
  </si>
  <si>
    <t>Waste 1.23.15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</si>
</sst>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(&quot;$&quot;* #,##0.00_);_(&quot;$&quot;* \(#,##0.00\);_(&quot;$&quot;* &quot;-&quot;??_);_(@_)"/>
    <numFmt numFmtId="166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Protection="1"/>
    <xf numFmtId="165" fontId="0" fillId="0" borderId="0" xfId="1" applyFont="1" applyProtection="1"/>
    <xf numFmtId="0" fontId="3" fillId="2" borderId="0" xfId="0" applyFont="1" applyFill="1" applyAlignment="1" applyProtection="1">
      <alignment horizontal="left" vertical="center"/>
    </xf>
    <xf numFmtId="0" fontId="0" fillId="0" borderId="1" xfId="0" applyBorder="1" applyProtection="1"/>
    <xf numFmtId="165" fontId="0" fillId="0" borderId="1" xfId="1" applyFont="1" applyBorder="1" applyProtection="1"/>
    <xf numFmtId="0" fontId="5" fillId="0" borderId="0" xfId="0" applyFont="1" applyProtection="1"/>
    <xf numFmtId="0" fontId="3" fillId="2" borderId="0" xfId="0" applyFont="1" applyFill="1" applyProtection="1"/>
    <xf numFmtId="0" fontId="8" fillId="0" borderId="0" xfId="0" applyFont="1" applyProtection="1"/>
    <xf numFmtId="0" fontId="9" fillId="2" borderId="0" xfId="0" applyFont="1" applyFill="1" applyProtection="1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2" borderId="1" xfId="0" applyFill="1" applyBorder="1" applyProtection="1"/>
    <xf numFmtId="165" fontId="0" fillId="2" borderId="1" xfId="1" applyFont="1" applyFill="1" applyBorder="1" applyProtection="1"/>
    <xf numFmtId="0" fontId="3" fillId="2" borderId="0" xfId="0" applyFont="1" applyFill="1" applyAlignment="1" applyProtection="1">
      <alignment horizontal="center" vertical="center"/>
    </xf>
    <xf numFmtId="0" fontId="6" fillId="0" borderId="1" xfId="0" applyFont="1" applyBorder="1" applyProtection="1"/>
    <xf numFmtId="166" fontId="7" fillId="0" borderId="1" xfId="0" applyNumberFormat="1" applyFont="1" applyBorder="1" applyAlignment="1" applyProtection="1">
      <alignment horizontal="center" vertical="center"/>
    </xf>
    <xf numFmtId="0" fontId="2" fillId="0" borderId="1" xfId="0" applyFont="1" applyBorder="1" applyProtection="1"/>
    <xf numFmtId="166" fontId="0" fillId="0" borderId="1" xfId="0" applyNumberFormat="1" applyFont="1" applyBorder="1" applyAlignment="1" applyProtection="1">
      <alignment horizontal="center" vertical="center"/>
    </xf>
    <xf numFmtId="0" fontId="10" fillId="2" borderId="0" xfId="0" applyFont="1" applyFill="1" applyProtection="1"/>
    <xf numFmtId="0" fontId="3" fillId="2" borderId="0" xfId="0" applyFont="1" applyFill="1" applyAlignment="1" applyProtection="1">
      <alignment horizontal="center"/>
    </xf>
    <xf numFmtId="0" fontId="4" fillId="0" borderId="0" xfId="0" applyFont="1" applyAlignment="1" applyProtection="1">
      <alignment vertical="center"/>
    </xf>
    <xf numFmtId="0" fontId="0" fillId="0" borderId="2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5" fillId="0" borderId="0" xfId="0" applyNumberFormat="1" applyFont="1" applyAlignment="1" applyProtection="1">
      <alignment horizontal="center" vertical="center"/>
    </xf>
    <xf numFmtId="0" fontId="9" fillId="2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 vertical="center"/>
    </xf>
    <xf numFmtId="0" fontId="0" fillId="0" borderId="0" xfId="0" applyNumberFormat="1" applyAlignment="1" applyProtection="1">
      <alignment horizontal="center" vertical="center"/>
    </xf>
    <xf numFmtId="0" fontId="0" fillId="2" borderId="0" xfId="0" applyNumberFormat="1" applyFill="1" applyAlignment="1" applyProtection="1">
      <alignment horizontal="center" vertical="center"/>
    </xf>
    <xf numFmtId="0" fontId="10" fillId="2" borderId="0" xfId="0" applyNumberFormat="1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 wrapText="1"/>
    </xf>
    <xf numFmtId="0" fontId="3" fillId="2" borderId="0" xfId="0" applyFont="1" applyFill="1" applyAlignment="1" applyProtection="1">
      <alignment horizontal="center" vertical="center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165" fontId="3" fillId="2" borderId="0" xfId="1" applyFont="1" applyFill="1" applyBorder="1" applyAlignment="1" applyProtection="1">
      <alignment horizontal="center" vertical="center"/>
    </xf>
    <xf numFmtId="165" fontId="3" fillId="2" borderId="3" xfId="1" applyFont="1" applyFill="1" applyBorder="1" applyAlignment="1" applyProtection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48"/>
  <sheetViews>
    <sheetView showGridLines="0" workbookViewId="0">
      <selection activeCell="A5" sqref="A5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7" customWidth="1"/>
    <col min="5" max="9" width="7.83203125" style="27" customWidth="1"/>
    <col min="10" max="10" width="21" style="1" customWidth="1"/>
    <col min="11" max="11" width="20.5" style="2" customWidth="1"/>
    <col min="12" max="12" width="9.1640625" style="1" customWidth="1"/>
    <col min="13" max="16384" width="9.1640625" style="1"/>
  </cols>
  <sheetData>
    <row r="1" spans="1:11" ht="26.25" customHeight="1">
      <c r="B1" s="21" t="s">
        <v>2</v>
      </c>
      <c r="C1" s="21"/>
      <c r="D1" s="26"/>
      <c r="E1" s="26"/>
      <c r="F1" s="26"/>
      <c r="G1" s="26"/>
      <c r="H1" s="26"/>
      <c r="I1" s="26"/>
      <c r="K1" s="2">
        <f>SUM(K5:K46)</f>
        <v>0</v>
      </c>
    </row>
    <row r="2" spans="1:11" ht="15" customHeight="1">
      <c r="B2" s="21"/>
      <c r="C2" s="21"/>
      <c r="D2" s="26"/>
      <c r="E2" s="26"/>
      <c r="F2" s="26"/>
      <c r="G2" s="26"/>
      <c r="H2" s="26"/>
      <c r="I2" s="26"/>
    </row>
    <row r="3" spans="1:11">
      <c r="A3" s="19"/>
      <c r="B3" s="14" t="s">
        <v>3</v>
      </c>
      <c r="C3" s="30" t="s">
        <v>17</v>
      </c>
      <c r="D3" s="32" t="s">
        <v>4</v>
      </c>
      <c r="E3" s="32"/>
      <c r="F3" s="32" t="s">
        <v>4</v>
      </c>
      <c r="G3" s="32"/>
      <c r="H3" s="32" t="s">
        <v>4</v>
      </c>
      <c r="I3" s="32" t="s">
        <v>18</v>
      </c>
      <c r="J3" s="34" t="s">
        <v>1</v>
      </c>
      <c r="K3" s="36" t="s">
        <v>15</v>
      </c>
    </row>
    <row r="4" spans="1:11">
      <c r="A4" s="20" t="s">
        <v>16</v>
      </c>
      <c r="B4" s="3" t="s">
        <v>5</v>
      </c>
      <c r="C4" s="31"/>
      <c r="D4" s="32"/>
      <c r="E4" s="32"/>
      <c r="F4" s="32"/>
      <c r="G4" s="32"/>
      <c r="H4" s="32"/>
      <c r="I4" s="32"/>
      <c r="J4" s="35"/>
      <c r="K4" s="37"/>
    </row>
    <row r="5" spans="1:11">
      <c r="A5" s="11"/>
      <c r="B5" s="4" t="str">
        <f t="shared" ref="B5:B10" si="0">IFERROR(VLOOKUP(A5,sku,2,FALSE),"")</f>
        <v/>
      </c>
      <c r="C5" s="4" t="str">
        <f t="shared" ref="C5:C10" si="1">IFERROR(VLOOKUP(A5,sku,3,FALSE),"")</f>
        <v/>
      </c>
      <c r="D5" s="22"/>
      <c r="E5" s="23"/>
      <c r="F5" s="23"/>
      <c r="G5" s="23"/>
      <c r="H5" s="23"/>
      <c r="I5" s="23">
        <v>0</v>
      </c>
      <c r="J5" s="4">
        <f t="shared" ref="J5:J10" si="2">IFERROR(VLOOKUP(A5,sku,4,FALSE),0)</f>
        <v>0</v>
      </c>
      <c r="K5" s="5">
        <f>(E5+G5+I5)*J5</f>
        <v>0</v>
      </c>
    </row>
    <row r="6" spans="1:11">
      <c r="A6" s="11"/>
      <c r="B6" s="4" t="str">
        <f t="shared" si="0"/>
        <v/>
      </c>
      <c r="C6" s="4" t="str">
        <f t="shared" si="1"/>
        <v/>
      </c>
      <c r="D6" s="22"/>
      <c r="E6" s="23"/>
      <c r="F6" s="23"/>
      <c r="G6" s="23"/>
      <c r="H6" s="23"/>
      <c r="I6" s="23"/>
      <c r="J6" s="4">
        <f t="shared" si="2"/>
        <v>0</v>
      </c>
      <c r="K6" s="5">
        <f t="shared" ref="K6:K10" si="3">(E6+G6+I6)*J6</f>
        <v>0</v>
      </c>
    </row>
    <row r="7" spans="1:11">
      <c r="A7" s="11"/>
      <c r="B7" s="4" t="str">
        <f t="shared" si="0"/>
        <v/>
      </c>
      <c r="C7" s="4" t="str">
        <f t="shared" si="1"/>
        <v/>
      </c>
      <c r="D7" s="22"/>
      <c r="E7" s="23"/>
      <c r="F7" s="23"/>
      <c r="G7" s="23"/>
      <c r="H7" s="23"/>
      <c r="I7" s="23"/>
      <c r="J7" s="4">
        <f t="shared" si="2"/>
        <v>0</v>
      </c>
      <c r="K7" s="5">
        <f t="shared" si="3"/>
        <v>0</v>
      </c>
    </row>
    <row r="8" spans="1:11">
      <c r="A8" s="11"/>
      <c r="B8" s="4" t="str">
        <f t="shared" si="0"/>
        <v/>
      </c>
      <c r="C8" s="4" t="str">
        <f t="shared" si="1"/>
        <v/>
      </c>
      <c r="D8" s="22"/>
      <c r="E8" s="23"/>
      <c r="F8" s="23"/>
      <c r="G8" s="23"/>
      <c r="H8" s="23"/>
      <c r="I8" s="23"/>
      <c r="J8" s="4">
        <f t="shared" si="2"/>
        <v>0</v>
      </c>
      <c r="K8" s="5">
        <f t="shared" si="3"/>
        <v>0</v>
      </c>
    </row>
    <row r="9" spans="1:11">
      <c r="A9" s="10"/>
      <c r="B9" s="4" t="str">
        <f t="shared" si="0"/>
        <v/>
      </c>
      <c r="C9" s="4" t="str">
        <f t="shared" si="1"/>
        <v/>
      </c>
      <c r="D9" s="22"/>
      <c r="E9" s="23"/>
      <c r="F9" s="23"/>
      <c r="G9" s="23"/>
      <c r="H9" s="23"/>
      <c r="I9" s="23"/>
      <c r="J9" s="4">
        <f t="shared" si="2"/>
        <v>0</v>
      </c>
      <c r="K9" s="5">
        <f t="shared" si="3"/>
        <v>0</v>
      </c>
    </row>
    <row r="10" spans="1:11">
      <c r="A10" s="10"/>
      <c r="B10" s="4" t="str">
        <f t="shared" si="0"/>
        <v/>
      </c>
      <c r="C10" s="4" t="str">
        <f t="shared" si="1"/>
        <v/>
      </c>
      <c r="D10" s="22"/>
      <c r="E10" s="23"/>
      <c r="F10" s="23"/>
      <c r="G10" s="23"/>
      <c r="H10" s="23"/>
      <c r="I10" s="23"/>
      <c r="J10" s="4">
        <f t="shared" si="2"/>
        <v>0</v>
      </c>
      <c r="K10" s="5">
        <f t="shared" si="3"/>
        <v>0</v>
      </c>
    </row>
    <row r="11" spans="1:11" ht="18">
      <c r="A11" s="4"/>
      <c r="B11" s="6" t="s">
        <v>6</v>
      </c>
      <c r="C11" s="6"/>
      <c r="E11" s="24">
        <f>SUM(E5:E10)</f>
        <v>0</v>
      </c>
      <c r="G11" s="24">
        <f>SUM(G5:G10)</f>
        <v>0</v>
      </c>
      <c r="I11" s="24">
        <f>SUM(I5:I10)</f>
        <v>0</v>
      </c>
      <c r="J11" s="4">
        <f>SUM(J5:J10)</f>
        <v>0</v>
      </c>
      <c r="K11" s="5">
        <f>SUM(K5:K10)</f>
        <v>0</v>
      </c>
    </row>
    <row r="12" spans="1:11">
      <c r="A12" s="12"/>
      <c r="B12" s="14" t="s">
        <v>7</v>
      </c>
      <c r="C12" s="31" t="s">
        <v>0</v>
      </c>
      <c r="D12" s="33" t="str">
        <f>D3</f>
        <v>Waste</v>
      </c>
      <c r="E12" s="33">
        <f t="shared" ref="E12:I12" si="4">E3</f>
        <v>0</v>
      </c>
      <c r="F12" s="33" t="str">
        <f t="shared" si="4"/>
        <v>Waste</v>
      </c>
      <c r="G12" s="33">
        <f t="shared" si="4"/>
        <v>0</v>
      </c>
      <c r="H12" s="33" t="str">
        <f t="shared" si="4"/>
        <v>Waste</v>
      </c>
      <c r="I12" s="33" t="str">
        <f t="shared" si="4"/>
        <v>1.2.15</v>
      </c>
      <c r="J12" s="12">
        <f>IFERROR(VLOOKUP(A12,sku,5,FALSE),0)</f>
        <v>0</v>
      </c>
      <c r="K12" s="13"/>
    </row>
    <row r="13" spans="1:11">
      <c r="A13" s="12"/>
      <c r="B13" s="7" t="s">
        <v>5</v>
      </c>
      <c r="C13" s="31"/>
      <c r="D13" s="33"/>
      <c r="E13" s="33"/>
      <c r="F13" s="33"/>
      <c r="G13" s="33"/>
      <c r="H13" s="33"/>
      <c r="I13" s="33"/>
      <c r="J13" s="12">
        <f>IFERROR(VLOOKUP(A13,sku,5,FALSE),0)</f>
        <v>0</v>
      </c>
      <c r="K13" s="13"/>
    </row>
    <row r="14" spans="1:11">
      <c r="A14" s="10"/>
      <c r="B14" s="15" t="str">
        <f t="shared" ref="B14:B20" si="5">IFERROR(VLOOKUP(A14,sku,2,FALSE),"")</f>
        <v/>
      </c>
      <c r="C14" s="16" t="str">
        <f t="shared" ref="C14:C19" si="6">IFERROR(VLOOKUP(A14,sku,3,FALSE),"")</f>
        <v/>
      </c>
      <c r="D14" s="22"/>
      <c r="E14" s="23"/>
      <c r="F14" s="23"/>
      <c r="G14" s="23"/>
      <c r="H14" s="23"/>
      <c r="I14" s="23"/>
      <c r="J14" s="4">
        <f t="shared" ref="J14:J20" si="7">IFERROR(VLOOKUP(A14,sku,4,FALSE),0)</f>
        <v>0</v>
      </c>
      <c r="K14" s="5">
        <f t="shared" ref="K14:K20" si="8">(E14+G14+I14)*J14</f>
        <v>0</v>
      </c>
    </row>
    <row r="15" spans="1:11">
      <c r="A15" s="10"/>
      <c r="B15" s="17" t="str">
        <f t="shared" si="5"/>
        <v/>
      </c>
      <c r="C15" s="18" t="str">
        <f t="shared" si="6"/>
        <v/>
      </c>
      <c r="D15" s="22"/>
      <c r="E15" s="23"/>
      <c r="F15" s="23"/>
      <c r="G15" s="23"/>
      <c r="H15" s="23"/>
      <c r="I15" s="23"/>
      <c r="J15" s="4">
        <f t="shared" si="7"/>
        <v>0</v>
      </c>
      <c r="K15" s="5">
        <f t="shared" si="8"/>
        <v>0</v>
      </c>
    </row>
    <row r="16" spans="1:11">
      <c r="A16" s="10"/>
      <c r="B16" s="15" t="str">
        <f t="shared" si="5"/>
        <v/>
      </c>
      <c r="C16" s="16" t="str">
        <f t="shared" si="6"/>
        <v/>
      </c>
      <c r="D16" s="22"/>
      <c r="E16" s="23"/>
      <c r="F16" s="23"/>
      <c r="G16" s="23"/>
      <c r="H16" s="23"/>
      <c r="I16" s="23"/>
      <c r="J16" s="4">
        <f t="shared" si="7"/>
        <v>0</v>
      </c>
      <c r="K16" s="5">
        <f t="shared" si="8"/>
        <v>0</v>
      </c>
    </row>
    <row r="17" spans="1:11">
      <c r="A17" s="10"/>
      <c r="B17" s="15" t="str">
        <f t="shared" si="5"/>
        <v/>
      </c>
      <c r="C17" s="16" t="str">
        <f t="shared" si="6"/>
        <v/>
      </c>
      <c r="D17" s="22"/>
      <c r="E17" s="23"/>
      <c r="F17" s="23"/>
      <c r="G17" s="23"/>
      <c r="H17" s="23"/>
      <c r="I17" s="23"/>
      <c r="J17" s="4">
        <f t="shared" si="7"/>
        <v>0</v>
      </c>
      <c r="K17" s="5">
        <f t="shared" si="8"/>
        <v>0</v>
      </c>
    </row>
    <row r="18" spans="1:11">
      <c r="A18" s="10"/>
      <c r="B18" s="17" t="str">
        <f t="shared" si="5"/>
        <v/>
      </c>
      <c r="C18" s="16" t="str">
        <f t="shared" si="6"/>
        <v/>
      </c>
      <c r="D18" s="22"/>
      <c r="E18" s="23"/>
      <c r="F18" s="23"/>
      <c r="G18" s="23"/>
      <c r="H18" s="23"/>
      <c r="I18" s="23"/>
      <c r="J18" s="4">
        <f t="shared" si="7"/>
        <v>0</v>
      </c>
      <c r="K18" s="5">
        <f t="shared" si="8"/>
        <v>0</v>
      </c>
    </row>
    <row r="19" spans="1:11">
      <c r="A19" s="10"/>
      <c r="B19" s="17" t="str">
        <f t="shared" si="5"/>
        <v/>
      </c>
      <c r="C19" s="18" t="str">
        <f t="shared" si="6"/>
        <v/>
      </c>
      <c r="D19" s="22"/>
      <c r="E19" s="23"/>
      <c r="F19" s="23"/>
      <c r="G19" s="23"/>
      <c r="H19" s="23"/>
      <c r="I19" s="23"/>
      <c r="J19" s="4">
        <f t="shared" si="7"/>
        <v>0</v>
      </c>
      <c r="K19" s="5">
        <f t="shared" si="8"/>
        <v>0</v>
      </c>
    </row>
    <row r="20" spans="1:11">
      <c r="A20" s="10"/>
      <c r="B20" s="17" t="str">
        <f t="shared" si="5"/>
        <v/>
      </c>
      <c r="C20" s="18" t="str">
        <f t="shared" ref="C20" si="9">IFERROR(VLOOKUP(A20,sku,3,FALSE),"")</f>
        <v/>
      </c>
      <c r="D20" s="22"/>
      <c r="E20" s="23"/>
      <c r="F20" s="23"/>
      <c r="G20" s="23"/>
      <c r="H20" s="23"/>
      <c r="I20" s="23"/>
      <c r="J20" s="4">
        <f t="shared" si="7"/>
        <v>0</v>
      </c>
      <c r="K20" s="5">
        <f t="shared" si="8"/>
        <v>0</v>
      </c>
    </row>
    <row r="21" spans="1:11" ht="18">
      <c r="A21" s="4"/>
      <c r="B21" s="6" t="s">
        <v>8</v>
      </c>
      <c r="C21" s="6"/>
      <c r="E21" s="24">
        <f>SUM(E14:E20)</f>
        <v>0</v>
      </c>
      <c r="G21" s="24">
        <f>SUM(G14:G20)</f>
        <v>0</v>
      </c>
      <c r="I21" s="24">
        <f>SUM(I14:I20)</f>
        <v>0</v>
      </c>
      <c r="J21" s="4">
        <f>SUM(J14:J20)</f>
        <v>0</v>
      </c>
      <c r="K21" s="5">
        <f>SUM(K14:K20)</f>
        <v>0</v>
      </c>
    </row>
    <row r="22" spans="1:11">
      <c r="A22" s="12"/>
      <c r="B22" s="14" t="s">
        <v>9</v>
      </c>
      <c r="C22" s="31" t="s">
        <v>0</v>
      </c>
      <c r="D22" s="33" t="str">
        <f>D3</f>
        <v>Waste</v>
      </c>
      <c r="E22" s="33">
        <f t="shared" ref="E22:I22" si="10">E3</f>
        <v>0</v>
      </c>
      <c r="F22" s="33" t="str">
        <f t="shared" si="10"/>
        <v>Waste</v>
      </c>
      <c r="G22" s="33">
        <f t="shared" si="10"/>
        <v>0</v>
      </c>
      <c r="H22" s="33" t="str">
        <f t="shared" si="10"/>
        <v>Waste</v>
      </c>
      <c r="I22" s="33" t="str">
        <f t="shared" si="10"/>
        <v>1.2.15</v>
      </c>
      <c r="J22" s="12">
        <f>IFERROR(VLOOKUP(A22,sku,5,FALSE),0)</f>
        <v>0</v>
      </c>
      <c r="K22" s="13"/>
    </row>
    <row r="23" spans="1:11">
      <c r="A23" s="12"/>
      <c r="B23" s="7" t="s">
        <v>5</v>
      </c>
      <c r="C23" s="31"/>
      <c r="D23" s="33"/>
      <c r="E23" s="33"/>
      <c r="F23" s="33"/>
      <c r="G23" s="33"/>
      <c r="H23" s="33"/>
      <c r="I23" s="33"/>
      <c r="J23" s="12">
        <f>IFERROR(VLOOKUP(A23,sku,5,FALSE),0)</f>
        <v>0</v>
      </c>
      <c r="K23" s="13"/>
    </row>
    <row r="24" spans="1:11">
      <c r="A24" s="10"/>
      <c r="B24" s="15" t="str">
        <f t="shared" ref="B24:B30" si="11">IFERROR(VLOOKUP(A24,sku,2,FALSE),"")</f>
        <v/>
      </c>
      <c r="C24" s="16" t="str">
        <f t="shared" ref="C24:C30" si="12">IFERROR(VLOOKUP(A24,sku,3,FALSE),"")</f>
        <v/>
      </c>
      <c r="D24" s="22"/>
      <c r="E24" s="23"/>
      <c r="F24" s="23"/>
      <c r="G24" s="23"/>
      <c r="H24" s="23"/>
      <c r="I24" s="23"/>
      <c r="J24" s="4">
        <f t="shared" ref="J24:J30" si="13">IFERROR(VLOOKUP(A24,sku,4,FALSE),0)</f>
        <v>0</v>
      </c>
      <c r="K24" s="5">
        <f t="shared" ref="K24:K30" si="14">(E24+G24+I24)*J24</f>
        <v>0</v>
      </c>
    </row>
    <row r="25" spans="1:11">
      <c r="A25" s="10"/>
      <c r="B25" s="17" t="str">
        <f t="shared" si="11"/>
        <v/>
      </c>
      <c r="C25" s="18" t="str">
        <f t="shared" si="12"/>
        <v/>
      </c>
      <c r="D25" s="22"/>
      <c r="E25" s="23"/>
      <c r="F25" s="23"/>
      <c r="G25" s="23"/>
      <c r="H25" s="23"/>
      <c r="I25" s="23"/>
      <c r="J25" s="4">
        <f t="shared" si="13"/>
        <v>0</v>
      </c>
      <c r="K25" s="5">
        <f t="shared" si="14"/>
        <v>0</v>
      </c>
    </row>
    <row r="26" spans="1:11">
      <c r="A26" s="10"/>
      <c r="B26" s="15" t="str">
        <f t="shared" si="11"/>
        <v/>
      </c>
      <c r="C26" s="16" t="str">
        <f t="shared" si="12"/>
        <v/>
      </c>
      <c r="D26" s="22"/>
      <c r="E26" s="23"/>
      <c r="F26" s="23"/>
      <c r="G26" s="23"/>
      <c r="H26" s="23"/>
      <c r="I26" s="23"/>
      <c r="J26" s="4">
        <f t="shared" si="13"/>
        <v>0</v>
      </c>
      <c r="K26" s="5">
        <f t="shared" si="14"/>
        <v>0</v>
      </c>
    </row>
    <row r="27" spans="1:11">
      <c r="A27" s="10"/>
      <c r="B27" s="15" t="str">
        <f t="shared" si="11"/>
        <v/>
      </c>
      <c r="C27" s="16" t="str">
        <f t="shared" si="12"/>
        <v/>
      </c>
      <c r="D27" s="22"/>
      <c r="E27" s="23"/>
      <c r="F27" s="23"/>
      <c r="G27" s="23"/>
      <c r="H27" s="23"/>
      <c r="I27" s="23"/>
      <c r="J27" s="4">
        <f t="shared" si="13"/>
        <v>0</v>
      </c>
      <c r="K27" s="5">
        <f t="shared" si="14"/>
        <v>0</v>
      </c>
    </row>
    <row r="28" spans="1:11">
      <c r="A28" s="10"/>
      <c r="B28" s="17" t="str">
        <f t="shared" si="11"/>
        <v/>
      </c>
      <c r="C28" s="18" t="str">
        <f t="shared" si="12"/>
        <v/>
      </c>
      <c r="D28" s="22"/>
      <c r="E28" s="23"/>
      <c r="F28" s="23"/>
      <c r="G28" s="23"/>
      <c r="H28" s="23"/>
      <c r="I28" s="23"/>
      <c r="J28" s="4">
        <f t="shared" si="13"/>
        <v>0</v>
      </c>
      <c r="K28" s="5">
        <f t="shared" si="14"/>
        <v>0</v>
      </c>
    </row>
    <row r="29" spans="1:11">
      <c r="A29" s="10"/>
      <c r="B29" s="17" t="str">
        <f t="shared" si="11"/>
        <v/>
      </c>
      <c r="C29" s="18" t="str">
        <f t="shared" si="12"/>
        <v/>
      </c>
      <c r="D29" s="22"/>
      <c r="E29" s="23"/>
      <c r="F29" s="23"/>
      <c r="G29" s="23"/>
      <c r="H29" s="23"/>
      <c r="I29" s="23"/>
      <c r="J29" s="4">
        <f t="shared" si="13"/>
        <v>0</v>
      </c>
      <c r="K29" s="5">
        <f t="shared" si="14"/>
        <v>0</v>
      </c>
    </row>
    <row r="30" spans="1:11">
      <c r="A30" s="10"/>
      <c r="B30" s="17" t="str">
        <f t="shared" si="11"/>
        <v/>
      </c>
      <c r="C30" s="18" t="str">
        <f t="shared" si="12"/>
        <v/>
      </c>
      <c r="D30" s="22"/>
      <c r="E30" s="23"/>
      <c r="F30" s="23"/>
      <c r="G30" s="23"/>
      <c r="H30" s="23"/>
      <c r="I30" s="23"/>
      <c r="J30" s="4">
        <f t="shared" si="13"/>
        <v>0</v>
      </c>
      <c r="K30" s="5">
        <f t="shared" si="14"/>
        <v>0</v>
      </c>
    </row>
    <row r="31" spans="1:11" ht="18">
      <c r="A31" s="4"/>
      <c r="B31" s="6" t="s">
        <v>10</v>
      </c>
      <c r="C31" s="6"/>
      <c r="E31" s="24">
        <f>SUM(E24:E30)</f>
        <v>0</v>
      </c>
      <c r="G31" s="24">
        <f>SUM(G24:G30)</f>
        <v>0</v>
      </c>
      <c r="I31" s="24">
        <f>SUM(I24:I30)</f>
        <v>0</v>
      </c>
      <c r="J31" s="4">
        <f>SUM(J24:J30)</f>
        <v>0</v>
      </c>
      <c r="K31" s="5">
        <f>SUM(K24:K30)</f>
        <v>0</v>
      </c>
    </row>
    <row r="32" spans="1:11">
      <c r="A32" s="12"/>
      <c r="B32" s="14" t="s">
        <v>11</v>
      </c>
      <c r="C32" s="31" t="s">
        <v>0</v>
      </c>
      <c r="D32" s="33" t="str">
        <f>D3</f>
        <v>Waste</v>
      </c>
      <c r="E32" s="33">
        <f t="shared" ref="E32:I32" si="15">E3</f>
        <v>0</v>
      </c>
      <c r="F32" s="33" t="str">
        <f t="shared" si="15"/>
        <v>Waste</v>
      </c>
      <c r="G32" s="33">
        <f t="shared" si="15"/>
        <v>0</v>
      </c>
      <c r="H32" s="33" t="str">
        <f t="shared" si="15"/>
        <v>Waste</v>
      </c>
      <c r="I32" s="33" t="str">
        <f t="shared" si="15"/>
        <v>1.2.15</v>
      </c>
      <c r="J32" s="12">
        <f>IFERROR(VLOOKUP(A32,sku,5,FALSE),0)</f>
        <v>0</v>
      </c>
      <c r="K32" s="13"/>
    </row>
    <row r="33" spans="1:11">
      <c r="A33" s="12"/>
      <c r="B33" s="7" t="s">
        <v>5</v>
      </c>
      <c r="C33" s="31"/>
      <c r="D33" s="33"/>
      <c r="E33" s="33"/>
      <c r="F33" s="33"/>
      <c r="G33" s="33"/>
      <c r="H33" s="33"/>
      <c r="I33" s="33"/>
      <c r="J33" s="12">
        <f>IFERROR(VLOOKUP(A33,sku,5,FALSE),0)</f>
        <v>0</v>
      </c>
      <c r="K33" s="13"/>
    </row>
    <row r="34" spans="1:11">
      <c r="A34" s="10"/>
      <c r="B34" s="15" t="str">
        <f>IFERROR(VLOOKUP(A34,sku,2,FALSE),"")</f>
        <v/>
      </c>
      <c r="C34" s="16" t="str">
        <f t="shared" ref="C34:C38" si="16">IFERROR(VLOOKUP(A34,sku,3,FALSE),"")</f>
        <v/>
      </c>
      <c r="D34" s="22"/>
      <c r="E34" s="23"/>
      <c r="F34" s="23"/>
      <c r="G34" s="23"/>
      <c r="H34" s="23"/>
      <c r="I34" s="23"/>
      <c r="J34" s="4">
        <f>IFERROR(VLOOKUP(A34,sku,4,FALSE),0)</f>
        <v>0</v>
      </c>
      <c r="K34" s="5">
        <f t="shared" ref="K34:K38" si="17">(E34+G34+I34)*J34</f>
        <v>0</v>
      </c>
    </row>
    <row r="35" spans="1:11">
      <c r="A35" s="10"/>
      <c r="B35" s="15" t="str">
        <f>IFERROR(VLOOKUP(A35,sku,2,FALSE),"")</f>
        <v/>
      </c>
      <c r="C35" s="16" t="str">
        <f t="shared" si="16"/>
        <v/>
      </c>
      <c r="D35" s="22"/>
      <c r="E35" s="23"/>
      <c r="F35" s="23"/>
      <c r="G35" s="23"/>
      <c r="H35" s="23"/>
      <c r="I35" s="23"/>
      <c r="J35" s="4">
        <f>IFERROR(VLOOKUP(A35,sku,4,FALSE),0)</f>
        <v>0</v>
      </c>
      <c r="K35" s="5">
        <f t="shared" si="17"/>
        <v>0</v>
      </c>
    </row>
    <row r="36" spans="1:11">
      <c r="A36" s="10"/>
      <c r="B36" s="15" t="str">
        <f>IFERROR(VLOOKUP(A36,sku,2,FALSE),"")</f>
        <v/>
      </c>
      <c r="C36" s="16" t="str">
        <f t="shared" si="16"/>
        <v/>
      </c>
      <c r="D36" s="22"/>
      <c r="E36" s="23"/>
      <c r="F36" s="23"/>
      <c r="G36" s="23"/>
      <c r="H36" s="23"/>
      <c r="I36" s="23"/>
      <c r="J36" s="4">
        <f>IFERROR(VLOOKUP(A36,sku,4,FALSE),0)</f>
        <v>0</v>
      </c>
      <c r="K36" s="5">
        <f t="shared" si="17"/>
        <v>0</v>
      </c>
    </row>
    <row r="37" spans="1:11">
      <c r="A37" s="10"/>
      <c r="B37" s="15" t="str">
        <f>IFERROR(VLOOKUP(A37,sku,2,FALSE),"")</f>
        <v/>
      </c>
      <c r="C37" s="16" t="str">
        <f t="shared" si="16"/>
        <v/>
      </c>
      <c r="D37" s="22"/>
      <c r="E37" s="23"/>
      <c r="F37" s="23"/>
      <c r="G37" s="23"/>
      <c r="H37" s="23"/>
      <c r="I37" s="23"/>
      <c r="J37" s="4">
        <f>IFERROR(VLOOKUP(A37,sku,4,FALSE),0)</f>
        <v>0</v>
      </c>
      <c r="K37" s="5">
        <f t="shared" si="17"/>
        <v>0</v>
      </c>
    </row>
    <row r="38" spans="1:11">
      <c r="A38" s="10"/>
      <c r="B38" s="15" t="str">
        <f>IFERROR(VLOOKUP(A38,sku,2,FALSE),"")</f>
        <v/>
      </c>
      <c r="C38" s="16" t="str">
        <f t="shared" si="16"/>
        <v/>
      </c>
      <c r="D38" s="22"/>
      <c r="E38" s="23"/>
      <c r="F38" s="23"/>
      <c r="G38" s="23"/>
      <c r="H38" s="23"/>
      <c r="I38" s="23"/>
      <c r="J38" s="4">
        <f>IFERROR(VLOOKUP(A38,sku,4,FALSE),0)</f>
        <v>0</v>
      </c>
      <c r="K38" s="5">
        <f t="shared" si="17"/>
        <v>0</v>
      </c>
    </row>
    <row r="39" spans="1:11" ht="18">
      <c r="A39" s="4"/>
      <c r="B39" s="8" t="s">
        <v>12</v>
      </c>
      <c r="C39" s="8"/>
      <c r="E39" s="24">
        <f>SUM(E34:E38)</f>
        <v>0</v>
      </c>
      <c r="G39" s="24">
        <f>SUM(G34:G38)</f>
        <v>0</v>
      </c>
      <c r="I39" s="24">
        <f>SUM(I34:I38)</f>
        <v>0</v>
      </c>
      <c r="J39" s="4">
        <f>SUM(J34:J38)</f>
        <v>0</v>
      </c>
      <c r="K39" s="5">
        <f>SUM(K34:K38)</f>
        <v>0</v>
      </c>
    </row>
    <row r="40" spans="1:11">
      <c r="A40" s="12"/>
      <c r="B40" s="14" t="s">
        <v>13</v>
      </c>
      <c r="C40" s="31" t="s">
        <v>0</v>
      </c>
      <c r="D40" s="33" t="str">
        <f>D3</f>
        <v>Waste</v>
      </c>
      <c r="E40" s="33">
        <f t="shared" ref="E40:I40" si="18">E3</f>
        <v>0</v>
      </c>
      <c r="F40" s="33" t="str">
        <f t="shared" si="18"/>
        <v>Waste</v>
      </c>
      <c r="G40" s="33">
        <f t="shared" si="18"/>
        <v>0</v>
      </c>
      <c r="H40" s="33" t="str">
        <f t="shared" si="18"/>
        <v>Waste</v>
      </c>
      <c r="I40" s="33" t="str">
        <f t="shared" si="18"/>
        <v>1.2.15</v>
      </c>
      <c r="J40" s="12">
        <f>IFERROR(VLOOKUP(A40,sku,5,FALSE),0)</f>
        <v>0</v>
      </c>
      <c r="K40" s="13"/>
    </row>
    <row r="41" spans="1:11">
      <c r="A41" s="12"/>
      <c r="B41" s="7" t="s">
        <v>5</v>
      </c>
      <c r="C41" s="31"/>
      <c r="D41" s="33"/>
      <c r="E41" s="33"/>
      <c r="F41" s="33"/>
      <c r="G41" s="33"/>
      <c r="H41" s="33"/>
      <c r="I41" s="33"/>
      <c r="J41" s="12">
        <f>IFERROR(VLOOKUP(A41,sku,5,FALSE),0)</f>
        <v>0</v>
      </c>
      <c r="K41" s="13"/>
    </row>
    <row r="42" spans="1:11">
      <c r="A42" s="10"/>
      <c r="B42" s="15" t="str">
        <f>IFERROR(VLOOKUP(A42,sku,2,FALSE),"")</f>
        <v/>
      </c>
      <c r="C42" s="16" t="str">
        <f t="shared" ref="C42:C45" si="19">IFERROR(VLOOKUP(A42,sku,3,FALSE),"")</f>
        <v/>
      </c>
      <c r="D42" s="23"/>
      <c r="E42" s="23"/>
      <c r="F42" s="23"/>
      <c r="G42" s="23"/>
      <c r="H42" s="23"/>
      <c r="I42" s="23"/>
      <c r="J42" s="4">
        <f>IFERROR(VLOOKUP(A42,sku,4,FALSE),0)</f>
        <v>0</v>
      </c>
      <c r="K42" s="5">
        <f t="shared" ref="K42:K45" si="20">(E42+G42+I42)*J42</f>
        <v>0</v>
      </c>
    </row>
    <row r="43" spans="1:11">
      <c r="A43" s="10"/>
      <c r="B43" s="15" t="str">
        <f>IFERROR(VLOOKUP(A43,sku,2,FALSE),"")</f>
        <v/>
      </c>
      <c r="C43" s="16" t="str">
        <f t="shared" si="19"/>
        <v/>
      </c>
      <c r="D43" s="23"/>
      <c r="E43" s="23"/>
      <c r="F43" s="23"/>
      <c r="G43" s="23"/>
      <c r="H43" s="23"/>
      <c r="I43" s="23"/>
      <c r="J43" s="4">
        <f>IFERROR(VLOOKUP(A43,sku,4,FALSE),0)</f>
        <v>0</v>
      </c>
      <c r="K43" s="5">
        <f t="shared" si="20"/>
        <v>0</v>
      </c>
    </row>
    <row r="44" spans="1:11">
      <c r="A44" s="10"/>
      <c r="B44" s="15" t="str">
        <f>IFERROR(VLOOKUP(A44,sku,2,FALSE),"")</f>
        <v/>
      </c>
      <c r="C44" s="16" t="str">
        <f t="shared" si="19"/>
        <v/>
      </c>
      <c r="D44" s="23"/>
      <c r="E44" s="23"/>
      <c r="F44" s="23"/>
      <c r="G44" s="23"/>
      <c r="H44" s="23"/>
      <c r="I44" s="23"/>
      <c r="J44" s="4">
        <f>IFERROR(VLOOKUP(A44,sku,4,FALSE),0)</f>
        <v>0</v>
      </c>
      <c r="K44" s="5">
        <f t="shared" si="20"/>
        <v>0</v>
      </c>
    </row>
    <row r="45" spans="1:11">
      <c r="A45" s="10"/>
      <c r="B45" s="15" t="str">
        <f>IFERROR(VLOOKUP(A45,sku,2,FALSE),"")</f>
        <v/>
      </c>
      <c r="C45" s="16" t="str">
        <f t="shared" si="19"/>
        <v/>
      </c>
      <c r="D45" s="23"/>
      <c r="E45" s="23"/>
      <c r="F45" s="23"/>
      <c r="G45" s="23"/>
      <c r="H45" s="23"/>
      <c r="I45" s="23"/>
      <c r="J45" s="4">
        <f>IFERROR(VLOOKUP(A45,sku,4,FALSE),0)</f>
        <v>0</v>
      </c>
      <c r="K45" s="5">
        <f t="shared" si="20"/>
        <v>0</v>
      </c>
    </row>
    <row r="46" spans="1:11" ht="18">
      <c r="B46" s="8" t="s">
        <v>14</v>
      </c>
      <c r="C46" s="8"/>
      <c r="E46" s="24">
        <f>SUM(E42:E45)</f>
        <v>0</v>
      </c>
      <c r="G46" s="24">
        <f>SUM(G42:G45)</f>
        <v>0</v>
      </c>
      <c r="I46" s="24">
        <f>SUM(I42:I45)</f>
        <v>0</v>
      </c>
      <c r="J46" s="4">
        <f>SUM(J42:J45)</f>
        <v>0</v>
      </c>
      <c r="K46" s="5">
        <f>SUM(K42:K45)</f>
        <v>0</v>
      </c>
    </row>
    <row r="47" spans="1:11" ht="18">
      <c r="B47" s="9" t="s">
        <v>32</v>
      </c>
      <c r="C47" s="9"/>
      <c r="D47" s="28"/>
      <c r="E47" s="25">
        <f>E11+E21+E31+E39+E46</f>
        <v>0</v>
      </c>
      <c r="F47" s="28"/>
      <c r="G47" s="25">
        <f>G11+G21+G31+G39+G46</f>
        <v>0</v>
      </c>
      <c r="H47" s="28"/>
      <c r="I47" s="25">
        <f>I11+I21+I31+I39+I46</f>
        <v>0</v>
      </c>
    </row>
    <row r="48" spans="1:11" ht="18">
      <c r="B48" s="9" t="s">
        <v>31</v>
      </c>
      <c r="C48" s="9"/>
      <c r="D48" s="29">
        <f>SUM(D5:D45)</f>
        <v>0</v>
      </c>
      <c r="E48" s="29"/>
      <c r="F48" s="29">
        <f t="shared" ref="F48:H48" si="21">SUM(F5:F45)</f>
        <v>0</v>
      </c>
      <c r="G48" s="29"/>
      <c r="H48" s="29">
        <f t="shared" si="21"/>
        <v>0</v>
      </c>
      <c r="I48" s="29"/>
    </row>
  </sheetData>
  <sheetProtection sheet="1" objects="1" scenarios="1" formatColumns="0"/>
  <mergeCells count="37">
    <mergeCell ref="J3:J4"/>
    <mergeCell ref="K3:K4"/>
    <mergeCell ref="H32:H33"/>
    <mergeCell ref="I32:I33"/>
    <mergeCell ref="C40:C41"/>
    <mergeCell ref="D40:D41"/>
    <mergeCell ref="E40:E41"/>
    <mergeCell ref="F40:F41"/>
    <mergeCell ref="G40:G41"/>
    <mergeCell ref="H40:H41"/>
    <mergeCell ref="I40:I41"/>
    <mergeCell ref="C32:C33"/>
    <mergeCell ref="D32:D33"/>
    <mergeCell ref="E32:E33"/>
    <mergeCell ref="F32:F33"/>
    <mergeCell ref="G32:G33"/>
    <mergeCell ref="H3:H4"/>
    <mergeCell ref="I3:I4"/>
    <mergeCell ref="H12:H13"/>
    <mergeCell ref="I12:I13"/>
    <mergeCell ref="C22:C23"/>
    <mergeCell ref="D22:D23"/>
    <mergeCell ref="E22:E23"/>
    <mergeCell ref="F22:F23"/>
    <mergeCell ref="G22:G23"/>
    <mergeCell ref="H22:H23"/>
    <mergeCell ref="I22:I23"/>
    <mergeCell ref="C12:C13"/>
    <mergeCell ref="D12:D13"/>
    <mergeCell ref="E12:E13"/>
    <mergeCell ref="F12:F13"/>
    <mergeCell ref="G12:G13"/>
    <mergeCell ref="C3:C4"/>
    <mergeCell ref="D3:D4"/>
    <mergeCell ref="E3:E4"/>
    <mergeCell ref="F3:F4"/>
    <mergeCell ref="G3:G4"/>
  </mergeCells>
  <pageMargins left="0.7" right="0.7" top="0.75" bottom="0.75" header="0.3" footer="0.3"/>
  <pageSetup scale="57" orientation="portrait"/>
  <colBreaks count="2" manualBreakCount="2">
    <brk id="1" max="1048575" man="1"/>
    <brk id="9" max="46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48"/>
  <sheetViews>
    <sheetView showGridLines="0" topLeftCell="A14" zoomScale="150" zoomScaleNormal="150" zoomScalePageLayoutView="150" workbookViewId="0">
      <selection activeCell="K2" sqref="K2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7" customWidth="1"/>
    <col min="5" max="9" width="7.83203125" style="27" customWidth="1"/>
    <col min="10" max="10" width="21" style="1" customWidth="1"/>
    <col min="11" max="11" width="20.5" style="2" customWidth="1"/>
    <col min="12" max="16384" width="9.1640625" style="1"/>
  </cols>
  <sheetData>
    <row r="1" spans="1:11" ht="26.25" customHeight="1">
      <c r="B1" s="21" t="s">
        <v>2</v>
      </c>
      <c r="C1" s="21"/>
      <c r="D1" s="26"/>
      <c r="E1" s="26"/>
      <c r="F1" s="26"/>
      <c r="G1" s="26"/>
      <c r="H1" s="26"/>
      <c r="I1" s="26"/>
      <c r="K1" s="2">
        <f>K11+K21+K31+K39+K46</f>
        <v>0</v>
      </c>
    </row>
    <row r="2" spans="1:11" ht="15" customHeight="1">
      <c r="B2" s="21"/>
      <c r="C2" s="21"/>
      <c r="D2" s="26"/>
      <c r="E2" s="26"/>
      <c r="F2" s="26"/>
      <c r="G2" s="26"/>
      <c r="H2" s="26"/>
      <c r="I2" s="26"/>
    </row>
    <row r="3" spans="1:11">
      <c r="A3" s="19"/>
      <c r="B3" s="14" t="s">
        <v>3</v>
      </c>
      <c r="C3" s="30" t="s">
        <v>17</v>
      </c>
      <c r="D3" s="32" t="s">
        <v>4</v>
      </c>
      <c r="E3" s="32" t="s">
        <v>19</v>
      </c>
      <c r="F3" s="32" t="s">
        <v>4</v>
      </c>
      <c r="G3" s="32" t="s">
        <v>20</v>
      </c>
      <c r="H3" s="32" t="s">
        <v>4</v>
      </c>
      <c r="I3" s="32" t="s">
        <v>21</v>
      </c>
      <c r="J3" s="34" t="s">
        <v>1</v>
      </c>
      <c r="K3" s="36" t="s">
        <v>15</v>
      </c>
    </row>
    <row r="4" spans="1:11">
      <c r="A4" s="20" t="s">
        <v>16</v>
      </c>
      <c r="B4" s="3" t="s">
        <v>5</v>
      </c>
      <c r="C4" s="31"/>
      <c r="D4" s="32"/>
      <c r="E4" s="32"/>
      <c r="F4" s="32"/>
      <c r="G4" s="32"/>
      <c r="H4" s="32"/>
      <c r="I4" s="32"/>
      <c r="J4" s="35"/>
      <c r="K4" s="37"/>
    </row>
    <row r="5" spans="1:11">
      <c r="A5" s="11">
        <v>1720</v>
      </c>
      <c r="B5" s="4" t="str">
        <f t="shared" ref="B5:B10" si="0">IFERROR(VLOOKUP(A5,sku,2,FALSE),"")</f>
        <v/>
      </c>
      <c r="C5" s="4" t="str">
        <f t="shared" ref="C5:C10" si="1">IFERROR(VLOOKUP(A5,sku,3,FALSE),"")</f>
        <v/>
      </c>
      <c r="D5" s="22"/>
      <c r="E5" s="23">
        <v>4</v>
      </c>
      <c r="F5" s="23">
        <v>4</v>
      </c>
      <c r="G5" s="23">
        <v>4</v>
      </c>
      <c r="H5" s="23">
        <v>4</v>
      </c>
      <c r="I5" s="23">
        <v>4</v>
      </c>
      <c r="J5" s="4">
        <f t="shared" ref="J5:J10" si="2">IFERROR(VLOOKUP(A5,sku,4,FALSE),0)</f>
        <v>0</v>
      </c>
      <c r="K5" s="5">
        <f>(E5+G5+I5)*J5</f>
        <v>0</v>
      </c>
    </row>
    <row r="6" spans="1:11">
      <c r="A6" s="11">
        <v>1721</v>
      </c>
      <c r="B6" s="4" t="str">
        <f t="shared" si="0"/>
        <v/>
      </c>
      <c r="C6" s="4" t="str">
        <f t="shared" si="1"/>
        <v/>
      </c>
      <c r="D6" s="22"/>
      <c r="E6" s="23">
        <v>4</v>
      </c>
      <c r="F6" s="23">
        <v>2</v>
      </c>
      <c r="G6" s="23">
        <v>4</v>
      </c>
      <c r="H6" s="23">
        <v>2</v>
      </c>
      <c r="I6" s="23">
        <v>4</v>
      </c>
      <c r="J6" s="4">
        <f t="shared" si="2"/>
        <v>0</v>
      </c>
      <c r="K6" s="5">
        <f t="shared" ref="K6:K10" si="3">(E6+G6+I6)*J6</f>
        <v>0</v>
      </c>
    </row>
    <row r="7" spans="1:11">
      <c r="A7" s="11">
        <v>1910</v>
      </c>
      <c r="B7" s="4" t="str">
        <f t="shared" si="0"/>
        <v/>
      </c>
      <c r="C7" s="4" t="str">
        <f t="shared" si="1"/>
        <v/>
      </c>
      <c r="D7" s="22"/>
      <c r="E7" s="23">
        <v>4</v>
      </c>
      <c r="F7" s="23">
        <v>3</v>
      </c>
      <c r="G7" s="23">
        <v>4</v>
      </c>
      <c r="H7" s="23">
        <v>2</v>
      </c>
      <c r="I7" s="23">
        <v>4</v>
      </c>
      <c r="J7" s="4">
        <f t="shared" si="2"/>
        <v>0</v>
      </c>
      <c r="K7" s="5">
        <f t="shared" si="3"/>
        <v>0</v>
      </c>
    </row>
    <row r="8" spans="1:11">
      <c r="A8" s="11">
        <v>1903</v>
      </c>
      <c r="B8" s="4" t="str">
        <f t="shared" si="0"/>
        <v/>
      </c>
      <c r="C8" s="4" t="str">
        <f t="shared" si="1"/>
        <v/>
      </c>
      <c r="D8" s="22"/>
      <c r="E8" s="23">
        <v>4</v>
      </c>
      <c r="F8" s="23">
        <v>4</v>
      </c>
      <c r="G8" s="23">
        <v>4</v>
      </c>
      <c r="H8" s="23">
        <v>4</v>
      </c>
      <c r="I8" s="23">
        <v>4</v>
      </c>
      <c r="J8" s="4">
        <f t="shared" si="2"/>
        <v>0</v>
      </c>
      <c r="K8" s="5">
        <f t="shared" si="3"/>
        <v>0</v>
      </c>
    </row>
    <row r="9" spans="1:11">
      <c r="A9" s="10"/>
      <c r="B9" s="4" t="str">
        <f t="shared" si="0"/>
        <v/>
      </c>
      <c r="C9" s="4" t="str">
        <f t="shared" si="1"/>
        <v/>
      </c>
      <c r="D9" s="22"/>
      <c r="E9" s="23"/>
      <c r="F9" s="23"/>
      <c r="G9" s="23"/>
      <c r="H9" s="23"/>
      <c r="I9" s="23"/>
      <c r="J9" s="4">
        <f t="shared" si="2"/>
        <v>0</v>
      </c>
      <c r="K9" s="5">
        <f t="shared" si="3"/>
        <v>0</v>
      </c>
    </row>
    <row r="10" spans="1:11">
      <c r="A10" s="10"/>
      <c r="B10" s="4" t="str">
        <f t="shared" si="0"/>
        <v/>
      </c>
      <c r="C10" s="4" t="str">
        <f t="shared" si="1"/>
        <v/>
      </c>
      <c r="D10" s="22"/>
      <c r="E10" s="23"/>
      <c r="F10" s="23"/>
      <c r="G10" s="23"/>
      <c r="H10" s="23"/>
      <c r="I10" s="23"/>
      <c r="J10" s="4">
        <f t="shared" si="2"/>
        <v>0</v>
      </c>
      <c r="K10" s="5">
        <f t="shared" si="3"/>
        <v>0</v>
      </c>
    </row>
    <row r="11" spans="1:11" ht="18">
      <c r="A11" s="4"/>
      <c r="B11" s="6" t="s">
        <v>6</v>
      </c>
      <c r="C11" s="6"/>
      <c r="E11" s="24">
        <f>SUM(E5:E10)</f>
        <v>16</v>
      </c>
      <c r="G11" s="24">
        <f>SUM(G5:G10)</f>
        <v>16</v>
      </c>
      <c r="I11" s="24">
        <f>SUM(I5:I10)</f>
        <v>16</v>
      </c>
      <c r="J11" s="4">
        <f>SUM(J5:J10)</f>
        <v>0</v>
      </c>
      <c r="K11" s="5">
        <f>SUM(K5:K10)</f>
        <v>0</v>
      </c>
    </row>
    <row r="12" spans="1:11">
      <c r="A12" s="12"/>
      <c r="B12" s="14" t="s">
        <v>7</v>
      </c>
      <c r="C12" s="31" t="s">
        <v>0</v>
      </c>
      <c r="D12" s="33" t="str">
        <f>D3</f>
        <v>Waste</v>
      </c>
      <c r="E12" s="33" t="str">
        <f t="shared" ref="E12:I12" si="4">E3</f>
        <v>1.5.15</v>
      </c>
      <c r="F12" s="33" t="str">
        <f t="shared" si="4"/>
        <v>Waste</v>
      </c>
      <c r="G12" s="33" t="str">
        <f t="shared" si="4"/>
        <v>1.7.15</v>
      </c>
      <c r="H12" s="33" t="str">
        <f t="shared" si="4"/>
        <v>Waste</v>
      </c>
      <c r="I12" s="33" t="str">
        <f t="shared" si="4"/>
        <v>1.9.15</v>
      </c>
      <c r="J12" s="12">
        <f>IFERROR(VLOOKUP(A12,sku,5,FALSE),0)</f>
        <v>0</v>
      </c>
      <c r="K12" s="13"/>
    </row>
    <row r="13" spans="1:11">
      <c r="A13" s="12"/>
      <c r="B13" s="7" t="s">
        <v>5</v>
      </c>
      <c r="C13" s="31"/>
      <c r="D13" s="33"/>
      <c r="E13" s="33"/>
      <c r="F13" s="33"/>
      <c r="G13" s="33"/>
      <c r="H13" s="33"/>
      <c r="I13" s="33"/>
      <c r="J13" s="12">
        <f>IFERROR(VLOOKUP(A13,sku,5,FALSE),0)</f>
        <v>0</v>
      </c>
      <c r="K13" s="13"/>
    </row>
    <row r="14" spans="1:11">
      <c r="A14" s="10">
        <v>1702</v>
      </c>
      <c r="B14" s="15" t="str">
        <f t="shared" ref="B14:B20" si="5">IFERROR(VLOOKUP(A14,sku,2,FALSE),"")</f>
        <v/>
      </c>
      <c r="C14" s="16" t="str">
        <f t="shared" ref="C14:C20" si="6">IFERROR(VLOOKUP(A14,sku,3,FALSE),"")</f>
        <v/>
      </c>
      <c r="D14" s="22"/>
      <c r="E14" s="23">
        <v>3</v>
      </c>
      <c r="F14" s="23">
        <v>1</v>
      </c>
      <c r="G14" s="23">
        <v>3</v>
      </c>
      <c r="H14" s="23">
        <v>1</v>
      </c>
      <c r="I14" s="23">
        <v>3</v>
      </c>
      <c r="J14" s="4">
        <f t="shared" ref="J14:J20" si="7">IFERROR(VLOOKUP(A14,sku,4,FALSE),0)</f>
        <v>0</v>
      </c>
      <c r="K14" s="5">
        <f t="shared" ref="K14:K20" si="8">(E14+G14+I14)*J14</f>
        <v>0</v>
      </c>
    </row>
    <row r="15" spans="1:11">
      <c r="A15" s="10">
        <v>1823</v>
      </c>
      <c r="B15" s="17" t="str">
        <f t="shared" si="5"/>
        <v/>
      </c>
      <c r="C15" s="18" t="str">
        <f t="shared" si="6"/>
        <v/>
      </c>
      <c r="D15" s="22"/>
      <c r="E15" s="23">
        <v>3</v>
      </c>
      <c r="F15" s="23">
        <v>3</v>
      </c>
      <c r="G15" s="23">
        <v>3</v>
      </c>
      <c r="H15" s="23">
        <v>2</v>
      </c>
      <c r="I15" s="23">
        <v>3</v>
      </c>
      <c r="J15" s="4">
        <f t="shared" si="7"/>
        <v>0</v>
      </c>
      <c r="K15" s="5">
        <f t="shared" si="8"/>
        <v>0</v>
      </c>
    </row>
    <row r="16" spans="1:11">
      <c r="A16" s="10">
        <v>1808</v>
      </c>
      <c r="B16" s="15" t="str">
        <f t="shared" si="5"/>
        <v/>
      </c>
      <c r="C16" s="16" t="str">
        <f t="shared" si="6"/>
        <v/>
      </c>
      <c r="D16" s="22"/>
      <c r="E16" s="23">
        <v>3</v>
      </c>
      <c r="F16" s="23">
        <v>3</v>
      </c>
      <c r="G16" s="23">
        <v>3</v>
      </c>
      <c r="H16" s="23">
        <v>3</v>
      </c>
      <c r="I16" s="23">
        <v>3</v>
      </c>
      <c r="J16" s="4">
        <f t="shared" si="7"/>
        <v>0</v>
      </c>
      <c r="K16" s="5">
        <f t="shared" si="8"/>
        <v>0</v>
      </c>
    </row>
    <row r="17" spans="1:11">
      <c r="A17" s="10">
        <v>1804</v>
      </c>
      <c r="B17" s="15" t="str">
        <f t="shared" si="5"/>
        <v/>
      </c>
      <c r="C17" s="16" t="str">
        <f t="shared" si="6"/>
        <v/>
      </c>
      <c r="D17" s="22"/>
      <c r="E17" s="23">
        <v>3</v>
      </c>
      <c r="F17" s="23">
        <v>3</v>
      </c>
      <c r="G17" s="23">
        <v>3</v>
      </c>
      <c r="H17" s="23"/>
      <c r="I17" s="23">
        <v>3</v>
      </c>
      <c r="J17" s="4">
        <f t="shared" si="7"/>
        <v>0</v>
      </c>
      <c r="K17" s="5">
        <f t="shared" si="8"/>
        <v>0</v>
      </c>
    </row>
    <row r="18" spans="1:11">
      <c r="A18" s="10">
        <v>1792</v>
      </c>
      <c r="B18" s="17" t="str">
        <f t="shared" si="5"/>
        <v/>
      </c>
      <c r="C18" s="16" t="str">
        <f t="shared" si="6"/>
        <v/>
      </c>
      <c r="D18" s="22"/>
      <c r="E18" s="23">
        <v>3</v>
      </c>
      <c r="F18" s="23">
        <v>1</v>
      </c>
      <c r="G18" s="23">
        <v>3</v>
      </c>
      <c r="H18" s="23">
        <v>3</v>
      </c>
      <c r="I18" s="23">
        <v>3</v>
      </c>
      <c r="J18" s="4">
        <f t="shared" si="7"/>
        <v>0</v>
      </c>
      <c r="K18" s="5">
        <f t="shared" si="8"/>
        <v>0</v>
      </c>
    </row>
    <row r="19" spans="1:11">
      <c r="A19" s="10"/>
      <c r="B19" s="17" t="str">
        <f t="shared" si="5"/>
        <v/>
      </c>
      <c r="C19" s="18" t="str">
        <f t="shared" si="6"/>
        <v/>
      </c>
      <c r="D19" s="22"/>
      <c r="E19" s="23"/>
      <c r="F19" s="23"/>
      <c r="G19" s="23"/>
      <c r="H19" s="23"/>
      <c r="I19" s="23"/>
      <c r="J19" s="4">
        <f t="shared" si="7"/>
        <v>0</v>
      </c>
      <c r="K19" s="5">
        <f t="shared" si="8"/>
        <v>0</v>
      </c>
    </row>
    <row r="20" spans="1:11">
      <c r="A20" s="10"/>
      <c r="B20" s="17" t="str">
        <f t="shared" si="5"/>
        <v/>
      </c>
      <c r="C20" s="18" t="str">
        <f t="shared" si="6"/>
        <v/>
      </c>
      <c r="D20" s="22"/>
      <c r="E20" s="23"/>
      <c r="F20" s="23"/>
      <c r="G20" s="23"/>
      <c r="H20" s="23"/>
      <c r="I20" s="23"/>
      <c r="J20" s="4">
        <f t="shared" si="7"/>
        <v>0</v>
      </c>
      <c r="K20" s="5">
        <f t="shared" si="8"/>
        <v>0</v>
      </c>
    </row>
    <row r="21" spans="1:11" ht="18">
      <c r="A21" s="4"/>
      <c r="B21" s="6" t="s">
        <v>8</v>
      </c>
      <c r="C21" s="6"/>
      <c r="E21" s="24">
        <f>SUM(E14:E20)</f>
        <v>15</v>
      </c>
      <c r="G21" s="24">
        <f>SUM(G14:G20)</f>
        <v>15</v>
      </c>
      <c r="I21" s="24">
        <f>SUM(I14:I20)</f>
        <v>15</v>
      </c>
      <c r="J21" s="4">
        <f>SUM(J14:J20)</f>
        <v>0</v>
      </c>
      <c r="K21" s="5">
        <f>SUM(K14:K20)</f>
        <v>0</v>
      </c>
    </row>
    <row r="22" spans="1:11">
      <c r="A22" s="12"/>
      <c r="B22" s="14" t="s">
        <v>9</v>
      </c>
      <c r="C22" s="31" t="s">
        <v>0</v>
      </c>
      <c r="D22" s="33" t="str">
        <f>D3</f>
        <v>Waste</v>
      </c>
      <c r="E22" s="33" t="str">
        <f t="shared" ref="E22:I22" si="9">E3</f>
        <v>1.5.15</v>
      </c>
      <c r="F22" s="33" t="str">
        <f t="shared" si="9"/>
        <v>Waste</v>
      </c>
      <c r="G22" s="33" t="str">
        <f t="shared" si="9"/>
        <v>1.7.15</v>
      </c>
      <c r="H22" s="33" t="str">
        <f t="shared" si="9"/>
        <v>Waste</v>
      </c>
      <c r="I22" s="33" t="str">
        <f t="shared" si="9"/>
        <v>1.9.15</v>
      </c>
      <c r="J22" s="12">
        <f>IFERROR(VLOOKUP(A22,sku,5,FALSE),0)</f>
        <v>0</v>
      </c>
      <c r="K22" s="13"/>
    </row>
    <row r="23" spans="1:11">
      <c r="A23" s="12"/>
      <c r="B23" s="7" t="s">
        <v>5</v>
      </c>
      <c r="C23" s="31"/>
      <c r="D23" s="33"/>
      <c r="E23" s="33"/>
      <c r="F23" s="33"/>
      <c r="G23" s="33"/>
      <c r="H23" s="33"/>
      <c r="I23" s="33"/>
      <c r="J23" s="12">
        <f>IFERROR(VLOOKUP(A23,sku,5,FALSE),0)</f>
        <v>0</v>
      </c>
      <c r="K23" s="13"/>
    </row>
    <row r="24" spans="1:11">
      <c r="A24" s="10">
        <v>1844</v>
      </c>
      <c r="B24" s="15" t="str">
        <f t="shared" ref="B24:B30" si="10">IFERROR(VLOOKUP(A24,sku,2,FALSE),"")</f>
        <v/>
      </c>
      <c r="C24" s="16" t="str">
        <f t="shared" ref="C24:C30" si="11">IFERROR(VLOOKUP(A24,sku,3,FALSE),"")</f>
        <v/>
      </c>
      <c r="D24" s="22"/>
      <c r="E24" s="23">
        <v>2</v>
      </c>
      <c r="F24" s="23">
        <v>1</v>
      </c>
      <c r="G24" s="23">
        <v>2</v>
      </c>
      <c r="H24" s="23">
        <v>2</v>
      </c>
      <c r="I24" s="23">
        <v>2</v>
      </c>
      <c r="J24" s="4">
        <f t="shared" ref="J24:J30" si="12">IFERROR(VLOOKUP(A24,sku,4,FALSE),0)</f>
        <v>0</v>
      </c>
      <c r="K24" s="5">
        <f t="shared" ref="K24:K30" si="13">(E24+G24+I24)*J24</f>
        <v>0</v>
      </c>
    </row>
    <row r="25" spans="1:11">
      <c r="A25" s="10">
        <v>1850</v>
      </c>
      <c r="B25" s="17" t="str">
        <f t="shared" si="10"/>
        <v/>
      </c>
      <c r="C25" s="18" t="str">
        <f t="shared" si="11"/>
        <v/>
      </c>
      <c r="D25" s="22"/>
      <c r="E25" s="23">
        <v>2</v>
      </c>
      <c r="F25" s="23">
        <v>1</v>
      </c>
      <c r="G25" s="23">
        <v>2</v>
      </c>
      <c r="H25" s="23">
        <v>1</v>
      </c>
      <c r="I25" s="23">
        <v>2</v>
      </c>
      <c r="J25" s="4">
        <f t="shared" si="12"/>
        <v>0</v>
      </c>
      <c r="K25" s="5">
        <f t="shared" si="13"/>
        <v>0</v>
      </c>
    </row>
    <row r="26" spans="1:11">
      <c r="A26" s="10">
        <v>1852</v>
      </c>
      <c r="B26" s="15" t="str">
        <f t="shared" si="10"/>
        <v/>
      </c>
      <c r="C26" s="16" t="str">
        <f t="shared" si="11"/>
        <v/>
      </c>
      <c r="D26" s="22"/>
      <c r="E26" s="23">
        <v>2</v>
      </c>
      <c r="F26" s="23">
        <v>1</v>
      </c>
      <c r="G26" s="23">
        <v>2</v>
      </c>
      <c r="H26" s="23"/>
      <c r="I26" s="23">
        <v>2</v>
      </c>
      <c r="J26" s="4">
        <f t="shared" si="12"/>
        <v>0</v>
      </c>
      <c r="K26" s="5">
        <f t="shared" si="13"/>
        <v>0</v>
      </c>
    </row>
    <row r="27" spans="1:11">
      <c r="A27" s="10">
        <v>1854</v>
      </c>
      <c r="B27" s="15" t="str">
        <f t="shared" si="10"/>
        <v/>
      </c>
      <c r="C27" s="16" t="str">
        <f t="shared" si="11"/>
        <v/>
      </c>
      <c r="D27" s="22"/>
      <c r="E27" s="23">
        <v>2</v>
      </c>
      <c r="F27" s="23"/>
      <c r="G27" s="23">
        <v>2</v>
      </c>
      <c r="H27" s="23"/>
      <c r="I27" s="23">
        <v>2</v>
      </c>
      <c r="J27" s="4">
        <f t="shared" si="12"/>
        <v>0</v>
      </c>
      <c r="K27" s="5">
        <f t="shared" si="13"/>
        <v>0</v>
      </c>
    </row>
    <row r="28" spans="1:11">
      <c r="A28" s="10">
        <v>1829</v>
      </c>
      <c r="B28" s="17" t="str">
        <f t="shared" si="10"/>
        <v/>
      </c>
      <c r="C28" s="18" t="str">
        <f t="shared" si="11"/>
        <v/>
      </c>
      <c r="D28" s="22"/>
      <c r="E28" s="23">
        <v>2</v>
      </c>
      <c r="F28" s="23"/>
      <c r="G28" s="23">
        <v>2</v>
      </c>
      <c r="H28" s="23"/>
      <c r="I28" s="23">
        <v>2</v>
      </c>
      <c r="J28" s="4">
        <f t="shared" si="12"/>
        <v>0</v>
      </c>
      <c r="K28" s="5">
        <f t="shared" si="13"/>
        <v>0</v>
      </c>
    </row>
    <row r="29" spans="1:11">
      <c r="A29" s="10"/>
      <c r="B29" s="17" t="str">
        <f t="shared" si="10"/>
        <v/>
      </c>
      <c r="C29" s="18" t="str">
        <f t="shared" si="11"/>
        <v/>
      </c>
      <c r="D29" s="22"/>
      <c r="E29" s="23"/>
      <c r="F29" s="23"/>
      <c r="G29" s="23"/>
      <c r="H29" s="23"/>
      <c r="I29" s="23"/>
      <c r="J29" s="4">
        <f t="shared" si="12"/>
        <v>0</v>
      </c>
      <c r="K29" s="5">
        <f t="shared" si="13"/>
        <v>0</v>
      </c>
    </row>
    <row r="30" spans="1:11">
      <c r="A30" s="10"/>
      <c r="B30" s="17" t="str">
        <f t="shared" si="10"/>
        <v/>
      </c>
      <c r="C30" s="18" t="str">
        <f t="shared" si="11"/>
        <v/>
      </c>
      <c r="D30" s="22"/>
      <c r="E30" s="23"/>
      <c r="F30" s="23"/>
      <c r="G30" s="23"/>
      <c r="H30" s="23"/>
      <c r="I30" s="23"/>
      <c r="J30" s="4">
        <f t="shared" si="12"/>
        <v>0</v>
      </c>
      <c r="K30" s="5">
        <f t="shared" si="13"/>
        <v>0</v>
      </c>
    </row>
    <row r="31" spans="1:11" ht="18">
      <c r="A31" s="4"/>
      <c r="B31" s="6" t="s">
        <v>10</v>
      </c>
      <c r="C31" s="6"/>
      <c r="E31" s="24">
        <f>SUM(E24:E30)</f>
        <v>10</v>
      </c>
      <c r="G31" s="24">
        <f>SUM(G24:G30)</f>
        <v>10</v>
      </c>
      <c r="I31" s="24">
        <f>SUM(I24:I30)</f>
        <v>10</v>
      </c>
      <c r="J31" s="4">
        <f>SUM(J24:J30)</f>
        <v>0</v>
      </c>
      <c r="K31" s="5">
        <f>SUM(K24:K30)</f>
        <v>0</v>
      </c>
    </row>
    <row r="32" spans="1:11">
      <c r="A32" s="12"/>
      <c r="B32" s="14" t="s">
        <v>11</v>
      </c>
      <c r="C32" s="31" t="s">
        <v>0</v>
      </c>
      <c r="D32" s="33" t="str">
        <f>D3</f>
        <v>Waste</v>
      </c>
      <c r="E32" s="33" t="str">
        <f t="shared" ref="E32:I32" si="14">E3</f>
        <v>1.5.15</v>
      </c>
      <c r="F32" s="33" t="str">
        <f t="shared" si="14"/>
        <v>Waste</v>
      </c>
      <c r="G32" s="33" t="str">
        <f t="shared" si="14"/>
        <v>1.7.15</v>
      </c>
      <c r="H32" s="33" t="str">
        <f t="shared" si="14"/>
        <v>Waste</v>
      </c>
      <c r="I32" s="33" t="str">
        <f t="shared" si="14"/>
        <v>1.9.15</v>
      </c>
      <c r="J32" s="12">
        <f>IFERROR(VLOOKUP(A32,sku,5,FALSE),0)</f>
        <v>0</v>
      </c>
      <c r="K32" s="13"/>
    </row>
    <row r="33" spans="1:11">
      <c r="A33" s="12"/>
      <c r="B33" s="7" t="s">
        <v>5</v>
      </c>
      <c r="C33" s="31"/>
      <c r="D33" s="33"/>
      <c r="E33" s="33"/>
      <c r="F33" s="33"/>
      <c r="G33" s="33"/>
      <c r="H33" s="33"/>
      <c r="I33" s="33"/>
      <c r="J33" s="12">
        <f>IFERROR(VLOOKUP(A33,sku,5,FALSE),0)</f>
        <v>0</v>
      </c>
      <c r="K33" s="13"/>
    </row>
    <row r="34" spans="1:11">
      <c r="A34" s="10">
        <v>1887</v>
      </c>
      <c r="B34" s="15" t="str">
        <f>IFERROR(VLOOKUP(A34,sku,2,FALSE),"")</f>
        <v/>
      </c>
      <c r="C34" s="16" t="str">
        <f t="shared" ref="C34:C38" si="15">IFERROR(VLOOKUP(A34,sku,3,FALSE),"")</f>
        <v/>
      </c>
      <c r="D34" s="22"/>
      <c r="E34" s="23">
        <v>2</v>
      </c>
      <c r="F34" s="23">
        <v>1</v>
      </c>
      <c r="G34" s="23">
        <v>2</v>
      </c>
      <c r="H34" s="23">
        <v>1</v>
      </c>
      <c r="I34" s="23">
        <v>2</v>
      </c>
      <c r="J34" s="4">
        <f>IFERROR(VLOOKUP(A34,sku,4,FALSE),0)</f>
        <v>0</v>
      </c>
      <c r="K34" s="5">
        <f t="shared" ref="K34:K38" si="16">(E34+G34+I34)*J34</f>
        <v>0</v>
      </c>
    </row>
    <row r="35" spans="1:11">
      <c r="A35" s="10">
        <v>1873</v>
      </c>
      <c r="B35" s="15" t="str">
        <f>IFERROR(VLOOKUP(A35,sku,2,FALSE),"")</f>
        <v/>
      </c>
      <c r="C35" s="16" t="str">
        <f t="shared" si="15"/>
        <v/>
      </c>
      <c r="D35" s="22"/>
      <c r="E35" s="23">
        <v>2</v>
      </c>
      <c r="F35" s="23">
        <v>1</v>
      </c>
      <c r="G35" s="23">
        <v>2</v>
      </c>
      <c r="H35" s="23">
        <v>2</v>
      </c>
      <c r="I35" s="23">
        <v>2</v>
      </c>
      <c r="J35" s="4">
        <f>IFERROR(VLOOKUP(A35,sku,4,FALSE),0)</f>
        <v>0</v>
      </c>
      <c r="K35" s="5">
        <f t="shared" si="16"/>
        <v>0</v>
      </c>
    </row>
    <row r="36" spans="1:11">
      <c r="A36" s="10">
        <v>1881</v>
      </c>
      <c r="B36" s="15" t="str">
        <f>IFERROR(VLOOKUP(A36,sku,2,FALSE),"")</f>
        <v/>
      </c>
      <c r="C36" s="16" t="str">
        <f t="shared" si="15"/>
        <v/>
      </c>
      <c r="D36" s="22"/>
      <c r="E36" s="23">
        <v>2</v>
      </c>
      <c r="F36" s="23"/>
      <c r="G36" s="23">
        <v>2</v>
      </c>
      <c r="H36" s="23"/>
      <c r="I36" s="23">
        <v>2</v>
      </c>
      <c r="J36" s="4">
        <f>IFERROR(VLOOKUP(A36,sku,4,FALSE),0)</f>
        <v>0</v>
      </c>
      <c r="K36" s="5">
        <f t="shared" si="16"/>
        <v>0</v>
      </c>
    </row>
    <row r="37" spans="1:11">
      <c r="A37" s="10"/>
      <c r="B37" s="15" t="str">
        <f>IFERROR(VLOOKUP(A37,sku,2,FALSE),"")</f>
        <v/>
      </c>
      <c r="C37" s="16" t="str">
        <f t="shared" si="15"/>
        <v/>
      </c>
      <c r="D37" s="22"/>
      <c r="E37" s="23"/>
      <c r="F37" s="23"/>
      <c r="G37" s="23"/>
      <c r="H37" s="23"/>
      <c r="I37" s="23"/>
      <c r="J37" s="4">
        <f>IFERROR(VLOOKUP(A37,sku,4,FALSE),0)</f>
        <v>0</v>
      </c>
      <c r="K37" s="5">
        <f t="shared" si="16"/>
        <v>0</v>
      </c>
    </row>
    <row r="38" spans="1:11">
      <c r="A38" s="10"/>
      <c r="B38" s="15" t="str">
        <f>IFERROR(VLOOKUP(A38,sku,2,FALSE),"")</f>
        <v/>
      </c>
      <c r="C38" s="16" t="str">
        <f t="shared" si="15"/>
        <v/>
      </c>
      <c r="D38" s="22"/>
      <c r="E38" s="23"/>
      <c r="F38" s="23"/>
      <c r="G38" s="23"/>
      <c r="H38" s="23"/>
      <c r="I38" s="23"/>
      <c r="J38" s="4">
        <f>IFERROR(VLOOKUP(A38,sku,4,FALSE),0)</f>
        <v>0</v>
      </c>
      <c r="K38" s="5">
        <f t="shared" si="16"/>
        <v>0</v>
      </c>
    </row>
    <row r="39" spans="1:11" ht="18">
      <c r="A39" s="4"/>
      <c r="B39" s="8" t="s">
        <v>12</v>
      </c>
      <c r="C39" s="8"/>
      <c r="E39" s="24">
        <f>SUM(E34:E38)</f>
        <v>6</v>
      </c>
      <c r="G39" s="24">
        <f>SUM(G34:G38)</f>
        <v>6</v>
      </c>
      <c r="I39" s="24">
        <f>SUM(I34:I38)</f>
        <v>6</v>
      </c>
      <c r="J39" s="4">
        <f>SUM(J34:J38)</f>
        <v>0</v>
      </c>
      <c r="K39" s="5">
        <f>SUM(K34:K38)</f>
        <v>0</v>
      </c>
    </row>
    <row r="40" spans="1:11">
      <c r="A40" s="12"/>
      <c r="B40" s="14" t="s">
        <v>13</v>
      </c>
      <c r="C40" s="31" t="s">
        <v>0</v>
      </c>
      <c r="D40" s="33" t="str">
        <f>D3</f>
        <v>Waste</v>
      </c>
      <c r="E40" s="33" t="str">
        <f t="shared" ref="E40:I40" si="17">E3</f>
        <v>1.5.15</v>
      </c>
      <c r="F40" s="33" t="str">
        <f t="shared" si="17"/>
        <v>Waste</v>
      </c>
      <c r="G40" s="33" t="str">
        <f t="shared" si="17"/>
        <v>1.7.15</v>
      </c>
      <c r="H40" s="33" t="str">
        <f t="shared" si="17"/>
        <v>Waste</v>
      </c>
      <c r="I40" s="33" t="str">
        <f t="shared" si="17"/>
        <v>1.9.15</v>
      </c>
      <c r="J40" s="12">
        <f>IFERROR(VLOOKUP(A40,sku,5,FALSE),0)</f>
        <v>0</v>
      </c>
      <c r="K40" s="13"/>
    </row>
    <row r="41" spans="1:11">
      <c r="A41" s="12"/>
      <c r="B41" s="7" t="s">
        <v>5</v>
      </c>
      <c r="C41" s="31"/>
      <c r="D41" s="33"/>
      <c r="E41" s="33"/>
      <c r="F41" s="33"/>
      <c r="G41" s="33"/>
      <c r="H41" s="33"/>
      <c r="I41" s="33"/>
      <c r="J41" s="12">
        <f>IFERROR(VLOOKUP(A41,sku,5,FALSE),0)</f>
        <v>0</v>
      </c>
      <c r="K41" s="13"/>
    </row>
    <row r="42" spans="1:11">
      <c r="A42" s="10">
        <v>1939</v>
      </c>
      <c r="B42" s="15" t="str">
        <f>IFERROR(VLOOKUP(A42,sku,2,FALSE),"")</f>
        <v/>
      </c>
      <c r="C42" s="16" t="str">
        <f t="shared" ref="C42:C45" si="18">IFERROR(VLOOKUP(A42,sku,3,FALSE),"")</f>
        <v/>
      </c>
      <c r="D42" s="23"/>
      <c r="E42" s="23">
        <v>3</v>
      </c>
      <c r="F42" s="23">
        <v>3</v>
      </c>
      <c r="G42" s="23">
        <v>3</v>
      </c>
      <c r="H42" s="23">
        <v>3</v>
      </c>
      <c r="I42" s="23">
        <v>3</v>
      </c>
      <c r="J42" s="4">
        <f>IFERROR(VLOOKUP(A42,sku,4,FALSE),0)</f>
        <v>0</v>
      </c>
      <c r="K42" s="5">
        <f t="shared" ref="K42:K45" si="19">(E42+G42+I42)*J42</f>
        <v>0</v>
      </c>
    </row>
    <row r="43" spans="1:11">
      <c r="A43" s="10"/>
      <c r="B43" s="15" t="str">
        <f>IFERROR(VLOOKUP(A43,sku,2,FALSE),"")</f>
        <v/>
      </c>
      <c r="C43" s="16" t="str">
        <f t="shared" si="18"/>
        <v/>
      </c>
      <c r="D43" s="23"/>
      <c r="E43" s="23"/>
      <c r="F43" s="23"/>
      <c r="G43" s="23"/>
      <c r="H43" s="23"/>
      <c r="I43" s="23"/>
      <c r="J43" s="4">
        <f>IFERROR(VLOOKUP(A43,sku,4,FALSE),0)</f>
        <v>0</v>
      </c>
      <c r="K43" s="5">
        <f t="shared" si="19"/>
        <v>0</v>
      </c>
    </row>
    <row r="44" spans="1:11">
      <c r="A44" s="10"/>
      <c r="B44" s="15" t="str">
        <f>IFERROR(VLOOKUP(A44,sku,2,FALSE),"")</f>
        <v/>
      </c>
      <c r="C44" s="16" t="str">
        <f t="shared" si="18"/>
        <v/>
      </c>
      <c r="D44" s="23"/>
      <c r="E44" s="23"/>
      <c r="F44" s="23"/>
      <c r="G44" s="23"/>
      <c r="H44" s="23"/>
      <c r="I44" s="23"/>
      <c r="J44" s="4">
        <f>IFERROR(VLOOKUP(A44,sku,4,FALSE),0)</f>
        <v>0</v>
      </c>
      <c r="K44" s="5">
        <f t="shared" si="19"/>
        <v>0</v>
      </c>
    </row>
    <row r="45" spans="1:11">
      <c r="A45" s="10"/>
      <c r="B45" s="15" t="str">
        <f>IFERROR(VLOOKUP(A45,sku,2,FALSE),"")</f>
        <v/>
      </c>
      <c r="C45" s="16" t="str">
        <f t="shared" si="18"/>
        <v/>
      </c>
      <c r="D45" s="23"/>
      <c r="E45" s="23"/>
      <c r="F45" s="23"/>
      <c r="G45" s="23"/>
      <c r="H45" s="23"/>
      <c r="I45" s="23"/>
      <c r="J45" s="4">
        <f>IFERROR(VLOOKUP(A45,sku,4,FALSE),0)</f>
        <v>0</v>
      </c>
      <c r="K45" s="5">
        <f t="shared" si="19"/>
        <v>0</v>
      </c>
    </row>
    <row r="46" spans="1:11" ht="18">
      <c r="B46" s="8" t="s">
        <v>14</v>
      </c>
      <c r="C46" s="8"/>
      <c r="E46" s="24">
        <f>SUM(E42:E45)</f>
        <v>3</v>
      </c>
      <c r="G46" s="24">
        <f>SUM(G42:G45)</f>
        <v>3</v>
      </c>
      <c r="I46" s="24">
        <f>SUM(I42:I45)</f>
        <v>3</v>
      </c>
      <c r="J46" s="4">
        <f>SUM(J42:J45)</f>
        <v>0</v>
      </c>
      <c r="K46" s="5">
        <f>SUM(K42:K45)</f>
        <v>0</v>
      </c>
    </row>
    <row r="47" spans="1:11" ht="18">
      <c r="B47" s="9" t="s">
        <v>32</v>
      </c>
      <c r="C47" s="9"/>
      <c r="D47" s="28"/>
      <c r="E47" s="25">
        <f>E11+E21+E31+E39+E46</f>
        <v>50</v>
      </c>
      <c r="F47" s="28"/>
      <c r="G47" s="25">
        <f>G11+G21+G31+G39+G46</f>
        <v>50</v>
      </c>
      <c r="H47" s="28"/>
      <c r="I47" s="25">
        <f>I11+I21+I31+I39+I46</f>
        <v>50</v>
      </c>
    </row>
    <row r="48" spans="1:11" ht="18">
      <c r="B48" s="9" t="s">
        <v>31</v>
      </c>
      <c r="C48" s="9"/>
      <c r="D48" s="29">
        <f>SUM(D5:D45)</f>
        <v>0</v>
      </c>
      <c r="E48" s="29"/>
      <c r="F48" s="29">
        <f t="shared" ref="F48:H48" si="20">SUM(F5:F45)</f>
        <v>32</v>
      </c>
      <c r="G48" s="29"/>
      <c r="H48" s="29">
        <f t="shared" si="20"/>
        <v>30</v>
      </c>
      <c r="I48" s="29"/>
    </row>
  </sheetData>
  <sheetProtection sheet="1" objects="1" scenarios="1" formatColumns="0"/>
  <mergeCells count="37">
    <mergeCell ref="H32:H33"/>
    <mergeCell ref="I32:I33"/>
    <mergeCell ref="H40:H41"/>
    <mergeCell ref="I40:I41"/>
    <mergeCell ref="H12:H13"/>
    <mergeCell ref="I12:I13"/>
    <mergeCell ref="H22:H23"/>
    <mergeCell ref="I22:I23"/>
    <mergeCell ref="C40:C41"/>
    <mergeCell ref="D40:D41"/>
    <mergeCell ref="E40:E41"/>
    <mergeCell ref="F40:F41"/>
    <mergeCell ref="G40:G41"/>
    <mergeCell ref="C32:C33"/>
    <mergeCell ref="D32:D33"/>
    <mergeCell ref="E32:E33"/>
    <mergeCell ref="F32:F33"/>
    <mergeCell ref="G32:G33"/>
    <mergeCell ref="C22:C23"/>
    <mergeCell ref="D22:D23"/>
    <mergeCell ref="E22:E23"/>
    <mergeCell ref="F22:F23"/>
    <mergeCell ref="G22:G23"/>
    <mergeCell ref="C12:C13"/>
    <mergeCell ref="D12:D13"/>
    <mergeCell ref="E12:E13"/>
    <mergeCell ref="F12:F13"/>
    <mergeCell ref="G12:G13"/>
    <mergeCell ref="K3:K4"/>
    <mergeCell ref="H3:H4"/>
    <mergeCell ref="I3:I4"/>
    <mergeCell ref="C3:C4"/>
    <mergeCell ref="D3:D4"/>
    <mergeCell ref="E3:E4"/>
    <mergeCell ref="F3:F4"/>
    <mergeCell ref="G3:G4"/>
    <mergeCell ref="J3:J4"/>
  </mergeCells>
  <pageMargins left="0.7" right="0.7" top="0.75" bottom="0.75" header="0.3" footer="0.3"/>
  <pageSetup scale="57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48"/>
  <sheetViews>
    <sheetView showGridLines="0" workbookViewId="0">
      <selection activeCell="K2" sqref="K2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7" customWidth="1"/>
    <col min="5" max="9" width="7.83203125" style="27" customWidth="1"/>
    <col min="10" max="10" width="21" style="1" customWidth="1"/>
    <col min="11" max="11" width="20.5" style="2" customWidth="1"/>
    <col min="12" max="16384" width="9.1640625" style="1"/>
  </cols>
  <sheetData>
    <row r="1" spans="1:11" ht="26.25" customHeight="1">
      <c r="B1" s="21" t="s">
        <v>2</v>
      </c>
      <c r="C1" s="21"/>
      <c r="D1" s="26"/>
      <c r="E1" s="26"/>
      <c r="F1" s="26"/>
      <c r="G1" s="26"/>
      <c r="H1" s="26"/>
      <c r="I1" s="26"/>
      <c r="K1" s="2">
        <f>K11+K21+K31+K39+K46</f>
        <v>0</v>
      </c>
    </row>
    <row r="2" spans="1:11" ht="15" customHeight="1">
      <c r="B2" s="21"/>
      <c r="C2" s="21"/>
      <c r="D2" s="26"/>
      <c r="E2" s="26"/>
      <c r="F2" s="26"/>
      <c r="G2" s="26"/>
      <c r="H2" s="26"/>
      <c r="I2" s="26"/>
    </row>
    <row r="3" spans="1:11">
      <c r="A3" s="19"/>
      <c r="B3" s="14" t="s">
        <v>3</v>
      </c>
      <c r="C3" s="30" t="s">
        <v>17</v>
      </c>
      <c r="D3" s="32" t="s">
        <v>33</v>
      </c>
      <c r="E3" s="32" t="s">
        <v>22</v>
      </c>
      <c r="F3" s="32" t="s">
        <v>34</v>
      </c>
      <c r="G3" s="32" t="s">
        <v>23</v>
      </c>
      <c r="H3" s="32" t="s">
        <v>35</v>
      </c>
      <c r="I3" s="32" t="s">
        <v>24</v>
      </c>
      <c r="J3" s="34" t="s">
        <v>1</v>
      </c>
      <c r="K3" s="36" t="s">
        <v>15</v>
      </c>
    </row>
    <row r="4" spans="1:11">
      <c r="A4" s="20" t="s">
        <v>16</v>
      </c>
      <c r="B4" s="3" t="s">
        <v>5</v>
      </c>
      <c r="C4" s="31"/>
      <c r="D4" s="32"/>
      <c r="E4" s="32"/>
      <c r="F4" s="32"/>
      <c r="G4" s="32"/>
      <c r="H4" s="32"/>
      <c r="I4" s="32"/>
      <c r="J4" s="35"/>
      <c r="K4" s="37"/>
    </row>
    <row r="5" spans="1:11">
      <c r="A5" s="11">
        <v>1759</v>
      </c>
      <c r="B5" s="4" t="str">
        <f t="shared" ref="B5:B10" si="0">IFERROR(VLOOKUP(A5,sku,2,FALSE),"")</f>
        <v/>
      </c>
      <c r="C5" s="4" t="str">
        <f t="shared" ref="C5:C10" si="1">IFERROR(VLOOKUP(A5,sku,3,FALSE),"")</f>
        <v/>
      </c>
      <c r="D5" s="22">
        <v>1</v>
      </c>
      <c r="E5" s="23">
        <v>5</v>
      </c>
      <c r="F5" s="23">
        <v>3</v>
      </c>
      <c r="G5" s="23">
        <v>5</v>
      </c>
      <c r="H5" s="23">
        <v>4</v>
      </c>
      <c r="I5" s="23">
        <v>5</v>
      </c>
      <c r="J5" s="4">
        <f t="shared" ref="J5:J10" si="2">IFERROR(VLOOKUP(A5,sku,4,FALSE),0)</f>
        <v>0</v>
      </c>
      <c r="K5" s="5">
        <f>(E5+G5+I5)*J5</f>
        <v>0</v>
      </c>
    </row>
    <row r="6" spans="1:11">
      <c r="A6" s="11">
        <v>1721</v>
      </c>
      <c r="B6" s="4" t="str">
        <f t="shared" si="0"/>
        <v/>
      </c>
      <c r="C6" s="4" t="str">
        <f t="shared" si="1"/>
        <v/>
      </c>
      <c r="D6" s="22">
        <v>5</v>
      </c>
      <c r="E6" s="23">
        <v>5</v>
      </c>
      <c r="F6" s="23">
        <v>5</v>
      </c>
      <c r="G6" s="23">
        <v>5</v>
      </c>
      <c r="H6" s="23">
        <v>5</v>
      </c>
      <c r="I6" s="23">
        <v>5</v>
      </c>
      <c r="J6" s="4">
        <f t="shared" si="2"/>
        <v>0</v>
      </c>
      <c r="K6" s="5">
        <f t="shared" ref="K6:K10" si="3">(E6+G6+I6)*J6</f>
        <v>0</v>
      </c>
    </row>
    <row r="7" spans="1:11">
      <c r="A7" s="11">
        <v>1910</v>
      </c>
      <c r="B7" s="4" t="str">
        <f t="shared" si="0"/>
        <v/>
      </c>
      <c r="C7" s="4" t="str">
        <f t="shared" si="1"/>
        <v/>
      </c>
      <c r="D7" s="22">
        <v>0</v>
      </c>
      <c r="E7" s="23">
        <v>5</v>
      </c>
      <c r="F7" s="23">
        <v>2</v>
      </c>
      <c r="G7" s="23">
        <v>5</v>
      </c>
      <c r="H7" s="23">
        <v>3</v>
      </c>
      <c r="I7" s="23">
        <v>5</v>
      </c>
      <c r="J7" s="4">
        <f t="shared" si="2"/>
        <v>0</v>
      </c>
      <c r="K7" s="5">
        <f t="shared" si="3"/>
        <v>0</v>
      </c>
    </row>
    <row r="8" spans="1:11">
      <c r="A8" s="11">
        <v>1906</v>
      </c>
      <c r="B8" s="4" t="str">
        <f t="shared" si="0"/>
        <v/>
      </c>
      <c r="C8" s="4" t="str">
        <f t="shared" si="1"/>
        <v/>
      </c>
      <c r="D8" s="22">
        <v>3</v>
      </c>
      <c r="E8" s="23">
        <v>5</v>
      </c>
      <c r="F8" s="23">
        <v>5</v>
      </c>
      <c r="G8" s="23">
        <v>5</v>
      </c>
      <c r="H8" s="23">
        <v>4</v>
      </c>
      <c r="I8" s="23">
        <v>5</v>
      </c>
      <c r="J8" s="4">
        <f t="shared" si="2"/>
        <v>0</v>
      </c>
      <c r="K8" s="5">
        <f t="shared" si="3"/>
        <v>0</v>
      </c>
    </row>
    <row r="9" spans="1:11">
      <c r="A9" s="10"/>
      <c r="B9" s="4" t="str">
        <f t="shared" si="0"/>
        <v/>
      </c>
      <c r="C9" s="4" t="str">
        <f t="shared" si="1"/>
        <v/>
      </c>
      <c r="D9" s="22"/>
      <c r="E9" s="23"/>
      <c r="F9" s="23"/>
      <c r="G9" s="23"/>
      <c r="H9" s="23"/>
      <c r="I9" s="23"/>
      <c r="J9" s="4">
        <f t="shared" si="2"/>
        <v>0</v>
      </c>
      <c r="K9" s="5">
        <f t="shared" si="3"/>
        <v>0</v>
      </c>
    </row>
    <row r="10" spans="1:11">
      <c r="A10" s="10"/>
      <c r="B10" s="4" t="str">
        <f t="shared" si="0"/>
        <v/>
      </c>
      <c r="C10" s="4" t="str">
        <f t="shared" si="1"/>
        <v/>
      </c>
      <c r="D10" s="22"/>
      <c r="E10" s="23"/>
      <c r="F10" s="23"/>
      <c r="G10" s="23"/>
      <c r="H10" s="23"/>
      <c r="I10" s="23"/>
      <c r="J10" s="4">
        <f t="shared" si="2"/>
        <v>0</v>
      </c>
      <c r="K10" s="5">
        <f t="shared" si="3"/>
        <v>0</v>
      </c>
    </row>
    <row r="11" spans="1:11" ht="18">
      <c r="A11" s="4"/>
      <c r="B11" s="6" t="s">
        <v>6</v>
      </c>
      <c r="C11" s="6"/>
      <c r="E11" s="24">
        <f>SUM(E5:E10)</f>
        <v>20</v>
      </c>
      <c r="G11" s="24">
        <f>SUM(G5:G10)</f>
        <v>20</v>
      </c>
      <c r="I11" s="24">
        <f>SUM(I5:I10)</f>
        <v>20</v>
      </c>
      <c r="J11" s="4">
        <f>SUM(J5:J10)</f>
        <v>0</v>
      </c>
      <c r="K11" s="5">
        <f>SUM(K5:K10)</f>
        <v>0</v>
      </c>
    </row>
    <row r="12" spans="1:11">
      <c r="A12" s="12"/>
      <c r="B12" s="14" t="s">
        <v>7</v>
      </c>
      <c r="C12" s="31" t="s">
        <v>0</v>
      </c>
      <c r="D12" s="33" t="str">
        <f>D3</f>
        <v>Waste 1.12.15</v>
      </c>
      <c r="E12" s="33" t="str">
        <f t="shared" ref="E12:I12" si="4">E3</f>
        <v>1.12.15</v>
      </c>
      <c r="F12" s="33" t="str">
        <f t="shared" si="4"/>
        <v>Waste 1.14.15</v>
      </c>
      <c r="G12" s="33" t="str">
        <f t="shared" si="4"/>
        <v>1.14.15</v>
      </c>
      <c r="H12" s="33" t="str">
        <f t="shared" si="4"/>
        <v>Waste 1.16.15</v>
      </c>
      <c r="I12" s="33" t="str">
        <f t="shared" si="4"/>
        <v>1.16.15</v>
      </c>
      <c r="J12" s="12">
        <f>IFERROR(VLOOKUP(A12,sku,5,FALSE),0)</f>
        <v>0</v>
      </c>
      <c r="K12" s="13"/>
    </row>
    <row r="13" spans="1:11">
      <c r="A13" s="12"/>
      <c r="B13" s="7" t="s">
        <v>5</v>
      </c>
      <c r="C13" s="31"/>
      <c r="D13" s="33"/>
      <c r="E13" s="33"/>
      <c r="F13" s="33"/>
      <c r="G13" s="33"/>
      <c r="H13" s="33"/>
      <c r="I13" s="33"/>
      <c r="J13" s="12">
        <f>IFERROR(VLOOKUP(A13,sku,5,FALSE),0)</f>
        <v>0</v>
      </c>
      <c r="K13" s="13"/>
    </row>
    <row r="14" spans="1:11">
      <c r="A14" s="10">
        <v>1798</v>
      </c>
      <c r="B14" s="15" t="str">
        <f t="shared" ref="B14:B20" si="5">IFERROR(VLOOKUP(A14,sku,2,FALSE),"")</f>
        <v/>
      </c>
      <c r="C14" s="16" t="str">
        <f t="shared" ref="C14:C20" si="6">IFERROR(VLOOKUP(A14,sku,3,FALSE),"")</f>
        <v/>
      </c>
      <c r="D14" s="22">
        <v>0</v>
      </c>
      <c r="E14" s="23">
        <v>3</v>
      </c>
      <c r="F14" s="23">
        <v>2</v>
      </c>
      <c r="G14" s="23">
        <v>3</v>
      </c>
      <c r="H14" s="23">
        <v>2</v>
      </c>
      <c r="I14" s="23">
        <v>3</v>
      </c>
      <c r="J14" s="4">
        <f t="shared" ref="J14:J20" si="7">IFERROR(VLOOKUP(A14,sku,4,FALSE),0)</f>
        <v>0</v>
      </c>
      <c r="K14" s="5">
        <f t="shared" ref="K14:K20" si="8">(E14+G14+I14)*J14</f>
        <v>0</v>
      </c>
    </row>
    <row r="15" spans="1:11">
      <c r="A15" s="10">
        <v>1817</v>
      </c>
      <c r="B15" s="17" t="str">
        <f t="shared" si="5"/>
        <v/>
      </c>
      <c r="C15" s="18" t="str">
        <f t="shared" si="6"/>
        <v/>
      </c>
      <c r="D15" s="22">
        <v>0</v>
      </c>
      <c r="E15" s="23">
        <v>3</v>
      </c>
      <c r="F15" s="23">
        <v>0</v>
      </c>
      <c r="G15" s="23">
        <v>3</v>
      </c>
      <c r="H15" s="23">
        <v>2</v>
      </c>
      <c r="I15" s="23">
        <v>3</v>
      </c>
      <c r="J15" s="4">
        <f t="shared" si="7"/>
        <v>0</v>
      </c>
      <c r="K15" s="5">
        <f t="shared" si="8"/>
        <v>0</v>
      </c>
    </row>
    <row r="16" spans="1:11">
      <c r="A16" s="10">
        <v>1795</v>
      </c>
      <c r="B16" s="15" t="str">
        <f t="shared" si="5"/>
        <v/>
      </c>
      <c r="C16" s="16" t="str">
        <f t="shared" si="6"/>
        <v/>
      </c>
      <c r="D16" s="22">
        <v>0</v>
      </c>
      <c r="E16" s="23">
        <v>3</v>
      </c>
      <c r="F16" s="23">
        <v>0</v>
      </c>
      <c r="G16" s="23">
        <v>3</v>
      </c>
      <c r="H16" s="23">
        <v>3</v>
      </c>
      <c r="I16" s="23">
        <v>3</v>
      </c>
      <c r="J16" s="4">
        <f t="shared" si="7"/>
        <v>0</v>
      </c>
      <c r="K16" s="5">
        <f t="shared" si="8"/>
        <v>0</v>
      </c>
    </row>
    <row r="17" spans="1:11">
      <c r="A17" s="10"/>
      <c r="B17" s="15" t="str">
        <f t="shared" si="5"/>
        <v/>
      </c>
      <c r="C17" s="16" t="str">
        <f t="shared" si="6"/>
        <v/>
      </c>
      <c r="D17" s="22"/>
      <c r="E17" s="23"/>
      <c r="F17" s="23"/>
      <c r="G17" s="23"/>
      <c r="H17" s="23"/>
      <c r="I17" s="23"/>
      <c r="J17" s="4">
        <f t="shared" si="7"/>
        <v>0</v>
      </c>
      <c r="K17" s="5">
        <f t="shared" si="8"/>
        <v>0</v>
      </c>
    </row>
    <row r="18" spans="1:11">
      <c r="A18" s="10"/>
      <c r="B18" s="17" t="str">
        <f t="shared" si="5"/>
        <v/>
      </c>
      <c r="C18" s="16" t="str">
        <f t="shared" si="6"/>
        <v/>
      </c>
      <c r="D18" s="22"/>
      <c r="E18" s="23"/>
      <c r="F18" s="23"/>
      <c r="G18" s="23"/>
      <c r="H18" s="23"/>
      <c r="I18" s="23"/>
      <c r="J18" s="4">
        <f t="shared" si="7"/>
        <v>0</v>
      </c>
      <c r="K18" s="5">
        <f t="shared" si="8"/>
        <v>0</v>
      </c>
    </row>
    <row r="19" spans="1:11">
      <c r="A19" s="10"/>
      <c r="B19" s="17" t="str">
        <f t="shared" si="5"/>
        <v/>
      </c>
      <c r="C19" s="18" t="str">
        <f t="shared" si="6"/>
        <v/>
      </c>
      <c r="D19" s="22"/>
      <c r="E19" s="23"/>
      <c r="F19" s="23"/>
      <c r="G19" s="23"/>
      <c r="H19" s="23"/>
      <c r="I19" s="23"/>
      <c r="J19" s="4">
        <f t="shared" si="7"/>
        <v>0</v>
      </c>
      <c r="K19" s="5">
        <f t="shared" si="8"/>
        <v>0</v>
      </c>
    </row>
    <row r="20" spans="1:11">
      <c r="A20" s="10"/>
      <c r="B20" s="17" t="str">
        <f t="shared" si="5"/>
        <v/>
      </c>
      <c r="C20" s="18" t="str">
        <f t="shared" si="6"/>
        <v/>
      </c>
      <c r="D20" s="22"/>
      <c r="E20" s="23"/>
      <c r="F20" s="23"/>
      <c r="G20" s="23"/>
      <c r="H20" s="23"/>
      <c r="I20" s="23"/>
      <c r="J20" s="4">
        <f t="shared" si="7"/>
        <v>0</v>
      </c>
      <c r="K20" s="5">
        <f t="shared" si="8"/>
        <v>0</v>
      </c>
    </row>
    <row r="21" spans="1:11" ht="18">
      <c r="A21" s="4"/>
      <c r="B21" s="6" t="s">
        <v>8</v>
      </c>
      <c r="C21" s="6"/>
      <c r="E21" s="24">
        <f>SUM(E14:E20)</f>
        <v>9</v>
      </c>
      <c r="G21" s="24">
        <f>SUM(G14:G20)</f>
        <v>9</v>
      </c>
      <c r="I21" s="24">
        <f>SUM(I14:I20)</f>
        <v>9</v>
      </c>
      <c r="J21" s="4">
        <f>SUM(J14:J20)</f>
        <v>0</v>
      </c>
      <c r="K21" s="5">
        <f>SUM(K14:K20)</f>
        <v>0</v>
      </c>
    </row>
    <row r="22" spans="1:11">
      <c r="A22" s="12"/>
      <c r="B22" s="14" t="s">
        <v>9</v>
      </c>
      <c r="C22" s="31" t="s">
        <v>0</v>
      </c>
      <c r="D22" s="33" t="str">
        <f>D3</f>
        <v>Waste 1.12.15</v>
      </c>
      <c r="E22" s="33" t="str">
        <f t="shared" ref="E22:I22" si="9">E3</f>
        <v>1.12.15</v>
      </c>
      <c r="F22" s="33" t="str">
        <f t="shared" si="9"/>
        <v>Waste 1.14.15</v>
      </c>
      <c r="G22" s="33" t="str">
        <f t="shared" si="9"/>
        <v>1.14.15</v>
      </c>
      <c r="H22" s="33" t="str">
        <f t="shared" si="9"/>
        <v>Waste 1.16.15</v>
      </c>
      <c r="I22" s="33" t="str">
        <f t="shared" si="9"/>
        <v>1.16.15</v>
      </c>
      <c r="J22" s="12">
        <f>IFERROR(VLOOKUP(A22,sku,5,FALSE),0)</f>
        <v>0</v>
      </c>
      <c r="K22" s="13"/>
    </row>
    <row r="23" spans="1:11">
      <c r="A23" s="12"/>
      <c r="B23" s="7" t="s">
        <v>5</v>
      </c>
      <c r="C23" s="31"/>
      <c r="D23" s="33"/>
      <c r="E23" s="33"/>
      <c r="F23" s="33"/>
      <c r="G23" s="33"/>
      <c r="H23" s="33"/>
      <c r="I23" s="33"/>
      <c r="J23" s="12">
        <f>IFERROR(VLOOKUP(A23,sku,5,FALSE),0)</f>
        <v>0</v>
      </c>
      <c r="K23" s="13"/>
    </row>
    <row r="24" spans="1:11">
      <c r="A24" s="10">
        <v>1825</v>
      </c>
      <c r="B24" s="15" t="str">
        <f t="shared" ref="B24:B30" si="10">IFERROR(VLOOKUP(A24,sku,2,FALSE),"")</f>
        <v/>
      </c>
      <c r="C24" s="16" t="str">
        <f t="shared" ref="C24:C30" si="11">IFERROR(VLOOKUP(A24,sku,3,FALSE),"")</f>
        <v/>
      </c>
      <c r="D24" s="22">
        <v>1</v>
      </c>
      <c r="E24" s="23">
        <v>3</v>
      </c>
      <c r="F24" s="23">
        <v>1</v>
      </c>
      <c r="G24" s="23">
        <v>3</v>
      </c>
      <c r="H24" s="23">
        <v>1</v>
      </c>
      <c r="I24" s="23">
        <v>3</v>
      </c>
      <c r="J24" s="4">
        <f t="shared" ref="J24:J30" si="12">IFERROR(VLOOKUP(A24,sku,4,FALSE),0)</f>
        <v>0</v>
      </c>
      <c r="K24" s="5">
        <f t="shared" ref="K24:K30" si="13">(E24+G24+I24)*J24</f>
        <v>0</v>
      </c>
    </row>
    <row r="25" spans="1:11">
      <c r="A25" s="10">
        <v>1849</v>
      </c>
      <c r="B25" s="17" t="str">
        <f t="shared" si="10"/>
        <v/>
      </c>
      <c r="C25" s="18" t="str">
        <f t="shared" si="11"/>
        <v/>
      </c>
      <c r="D25" s="22">
        <v>0</v>
      </c>
      <c r="E25" s="23">
        <v>3</v>
      </c>
      <c r="F25" s="23">
        <v>1</v>
      </c>
      <c r="G25" s="23">
        <v>3</v>
      </c>
      <c r="H25" s="23">
        <v>2</v>
      </c>
      <c r="I25" s="23">
        <v>3</v>
      </c>
      <c r="J25" s="4">
        <f t="shared" si="12"/>
        <v>0</v>
      </c>
      <c r="K25" s="5">
        <f t="shared" si="13"/>
        <v>0</v>
      </c>
    </row>
    <row r="26" spans="1:11">
      <c r="A26" s="10">
        <v>1843</v>
      </c>
      <c r="B26" s="15" t="str">
        <f t="shared" si="10"/>
        <v/>
      </c>
      <c r="C26" s="16" t="str">
        <f t="shared" si="11"/>
        <v/>
      </c>
      <c r="D26" s="22">
        <v>0</v>
      </c>
      <c r="E26" s="23">
        <v>3</v>
      </c>
      <c r="F26" s="23">
        <v>2</v>
      </c>
      <c r="G26" s="23">
        <v>3</v>
      </c>
      <c r="H26" s="23">
        <v>1</v>
      </c>
      <c r="I26" s="23">
        <v>3</v>
      </c>
      <c r="J26" s="4">
        <f t="shared" si="12"/>
        <v>0</v>
      </c>
      <c r="K26" s="5">
        <f t="shared" si="13"/>
        <v>0</v>
      </c>
    </row>
    <row r="27" spans="1:11">
      <c r="A27" s="10"/>
      <c r="B27" s="15" t="str">
        <f t="shared" si="10"/>
        <v/>
      </c>
      <c r="C27" s="16" t="str">
        <f t="shared" si="11"/>
        <v/>
      </c>
      <c r="D27" s="22"/>
      <c r="E27" s="23"/>
      <c r="F27" s="23"/>
      <c r="G27" s="23"/>
      <c r="H27" s="23"/>
      <c r="I27" s="23"/>
      <c r="J27" s="4">
        <f t="shared" si="12"/>
        <v>0</v>
      </c>
      <c r="K27" s="5">
        <f t="shared" si="13"/>
        <v>0</v>
      </c>
    </row>
    <row r="28" spans="1:11">
      <c r="A28" s="10"/>
      <c r="B28" s="17" t="str">
        <f t="shared" si="10"/>
        <v/>
      </c>
      <c r="C28" s="18" t="str">
        <f t="shared" si="11"/>
        <v/>
      </c>
      <c r="D28" s="22"/>
      <c r="E28" s="23"/>
      <c r="F28" s="23"/>
      <c r="G28" s="23"/>
      <c r="H28" s="23"/>
      <c r="I28" s="23"/>
      <c r="J28" s="4">
        <f t="shared" si="12"/>
        <v>0</v>
      </c>
      <c r="K28" s="5">
        <f t="shared" si="13"/>
        <v>0</v>
      </c>
    </row>
    <row r="29" spans="1:11">
      <c r="A29" s="10"/>
      <c r="B29" s="17" t="str">
        <f t="shared" si="10"/>
        <v/>
      </c>
      <c r="C29" s="18" t="str">
        <f t="shared" si="11"/>
        <v/>
      </c>
      <c r="D29" s="22"/>
      <c r="E29" s="23"/>
      <c r="F29" s="23"/>
      <c r="G29" s="23"/>
      <c r="H29" s="23"/>
      <c r="I29" s="23"/>
      <c r="J29" s="4">
        <f t="shared" si="12"/>
        <v>0</v>
      </c>
      <c r="K29" s="5">
        <f t="shared" si="13"/>
        <v>0</v>
      </c>
    </row>
    <row r="30" spans="1:11">
      <c r="A30" s="10"/>
      <c r="B30" s="17" t="str">
        <f t="shared" si="10"/>
        <v/>
      </c>
      <c r="C30" s="18" t="str">
        <f t="shared" si="11"/>
        <v/>
      </c>
      <c r="D30" s="22"/>
      <c r="E30" s="23"/>
      <c r="F30" s="23"/>
      <c r="G30" s="23"/>
      <c r="H30" s="23"/>
      <c r="I30" s="23"/>
      <c r="J30" s="4">
        <f t="shared" si="12"/>
        <v>0</v>
      </c>
      <c r="K30" s="5">
        <f t="shared" si="13"/>
        <v>0</v>
      </c>
    </row>
    <row r="31" spans="1:11" ht="18">
      <c r="A31" s="4"/>
      <c r="B31" s="6" t="s">
        <v>10</v>
      </c>
      <c r="C31" s="6"/>
      <c r="E31" s="24">
        <f>SUM(E24:E30)</f>
        <v>9</v>
      </c>
      <c r="G31" s="24">
        <f>SUM(G24:G30)</f>
        <v>9</v>
      </c>
      <c r="I31" s="24">
        <f>SUM(I24:I30)</f>
        <v>9</v>
      </c>
      <c r="J31" s="4">
        <f>SUM(J24:J30)</f>
        <v>0</v>
      </c>
      <c r="K31" s="5">
        <f>SUM(K24:K30)</f>
        <v>0</v>
      </c>
    </row>
    <row r="32" spans="1:11">
      <c r="A32" s="12"/>
      <c r="B32" s="14" t="s">
        <v>11</v>
      </c>
      <c r="C32" s="31" t="s">
        <v>0</v>
      </c>
      <c r="D32" s="33" t="str">
        <f>D3</f>
        <v>Waste 1.12.15</v>
      </c>
      <c r="E32" s="33" t="str">
        <f t="shared" ref="E32:I32" si="14">E3</f>
        <v>1.12.15</v>
      </c>
      <c r="F32" s="33" t="str">
        <f t="shared" si="14"/>
        <v>Waste 1.14.15</v>
      </c>
      <c r="G32" s="33" t="str">
        <f t="shared" si="14"/>
        <v>1.14.15</v>
      </c>
      <c r="H32" s="33" t="str">
        <f t="shared" si="14"/>
        <v>Waste 1.16.15</v>
      </c>
      <c r="I32" s="33" t="str">
        <f t="shared" si="14"/>
        <v>1.16.15</v>
      </c>
      <c r="J32" s="12">
        <f>IFERROR(VLOOKUP(A32,sku,5,FALSE),0)</f>
        <v>0</v>
      </c>
      <c r="K32" s="13"/>
    </row>
    <row r="33" spans="1:11">
      <c r="A33" s="12"/>
      <c r="B33" s="7" t="s">
        <v>5</v>
      </c>
      <c r="C33" s="31"/>
      <c r="D33" s="33"/>
      <c r="E33" s="33"/>
      <c r="F33" s="33"/>
      <c r="G33" s="33"/>
      <c r="H33" s="33"/>
      <c r="I33" s="33"/>
      <c r="J33" s="12">
        <f>IFERROR(VLOOKUP(A33,sku,5,FALSE),0)</f>
        <v>0</v>
      </c>
      <c r="K33" s="13"/>
    </row>
    <row r="34" spans="1:11">
      <c r="A34" s="10">
        <v>1872</v>
      </c>
      <c r="B34" s="15" t="str">
        <f>IFERROR(VLOOKUP(A34,sku,2,FALSE),"")</f>
        <v/>
      </c>
      <c r="C34" s="16" t="str">
        <f t="shared" ref="C34:C38" si="15">IFERROR(VLOOKUP(A34,sku,3,FALSE),"")</f>
        <v/>
      </c>
      <c r="D34" s="22">
        <v>0</v>
      </c>
      <c r="E34" s="23">
        <v>3</v>
      </c>
      <c r="F34" s="23">
        <v>1</v>
      </c>
      <c r="G34" s="23">
        <v>3</v>
      </c>
      <c r="H34" s="23">
        <v>3</v>
      </c>
      <c r="I34" s="23">
        <v>3</v>
      </c>
      <c r="J34" s="4">
        <f>IFERROR(VLOOKUP(A34,sku,4,FALSE),0)</f>
        <v>0</v>
      </c>
      <c r="K34" s="5">
        <f t="shared" ref="K34:K38" si="16">(E34+G34+I34)*J34</f>
        <v>0</v>
      </c>
    </row>
    <row r="35" spans="1:11">
      <c r="A35" s="10">
        <v>1894</v>
      </c>
      <c r="B35" s="15" t="str">
        <f>IFERROR(VLOOKUP(A35,sku,2,FALSE),"")</f>
        <v/>
      </c>
      <c r="C35" s="16" t="str">
        <f t="shared" si="15"/>
        <v/>
      </c>
      <c r="D35" s="22">
        <v>0</v>
      </c>
      <c r="E35" s="23">
        <v>3</v>
      </c>
      <c r="F35" s="23">
        <v>0</v>
      </c>
      <c r="G35" s="23">
        <v>3</v>
      </c>
      <c r="H35" s="23">
        <v>3</v>
      </c>
      <c r="I35" s="23">
        <v>3</v>
      </c>
      <c r="J35" s="4">
        <f>IFERROR(VLOOKUP(A35,sku,4,FALSE),0)</f>
        <v>0</v>
      </c>
      <c r="K35" s="5">
        <f t="shared" si="16"/>
        <v>0</v>
      </c>
    </row>
    <row r="36" spans="1:11">
      <c r="A36" s="10">
        <v>1876</v>
      </c>
      <c r="B36" s="15" t="str">
        <f>IFERROR(VLOOKUP(A36,sku,2,FALSE),"")</f>
        <v/>
      </c>
      <c r="C36" s="16" t="str">
        <f t="shared" si="15"/>
        <v/>
      </c>
      <c r="D36" s="22">
        <v>0</v>
      </c>
      <c r="E36" s="23">
        <v>3</v>
      </c>
      <c r="F36" s="23">
        <v>0</v>
      </c>
      <c r="G36" s="23">
        <v>3</v>
      </c>
      <c r="H36" s="23">
        <v>2</v>
      </c>
      <c r="I36" s="23">
        <v>3</v>
      </c>
      <c r="J36" s="4">
        <f>IFERROR(VLOOKUP(A36,sku,4,FALSE),0)</f>
        <v>0</v>
      </c>
      <c r="K36" s="5">
        <f t="shared" si="16"/>
        <v>0</v>
      </c>
    </row>
    <row r="37" spans="1:11">
      <c r="A37" s="10"/>
      <c r="B37" s="15" t="str">
        <f>IFERROR(VLOOKUP(A37,sku,2,FALSE),"")</f>
        <v/>
      </c>
      <c r="C37" s="16" t="str">
        <f t="shared" si="15"/>
        <v/>
      </c>
      <c r="D37" s="22"/>
      <c r="E37" s="23"/>
      <c r="F37" s="23"/>
      <c r="G37" s="23"/>
      <c r="H37" s="23"/>
      <c r="I37" s="23"/>
      <c r="J37" s="4">
        <f>IFERROR(VLOOKUP(A37,sku,4,FALSE),0)</f>
        <v>0</v>
      </c>
      <c r="K37" s="5">
        <f t="shared" si="16"/>
        <v>0</v>
      </c>
    </row>
    <row r="38" spans="1:11">
      <c r="A38" s="10"/>
      <c r="B38" s="15" t="str">
        <f>IFERROR(VLOOKUP(A38,sku,2,FALSE),"")</f>
        <v/>
      </c>
      <c r="C38" s="16" t="str">
        <f t="shared" si="15"/>
        <v/>
      </c>
      <c r="D38" s="22"/>
      <c r="E38" s="23"/>
      <c r="F38" s="23"/>
      <c r="G38" s="23"/>
      <c r="H38" s="23"/>
      <c r="I38" s="23"/>
      <c r="J38" s="4">
        <f>IFERROR(VLOOKUP(A38,sku,4,FALSE),0)</f>
        <v>0</v>
      </c>
      <c r="K38" s="5">
        <f t="shared" si="16"/>
        <v>0</v>
      </c>
    </row>
    <row r="39" spans="1:11" ht="18">
      <c r="A39" s="4"/>
      <c r="B39" s="8" t="s">
        <v>12</v>
      </c>
      <c r="C39" s="8"/>
      <c r="E39" s="24">
        <f>SUM(E34:E38)</f>
        <v>9</v>
      </c>
      <c r="G39" s="24">
        <f>SUM(G34:G38)</f>
        <v>9</v>
      </c>
      <c r="I39" s="24">
        <f>SUM(I34:I38)</f>
        <v>9</v>
      </c>
      <c r="J39" s="4">
        <f>SUM(J34:J38)</f>
        <v>0</v>
      </c>
      <c r="K39" s="5">
        <f>SUM(K34:K38)</f>
        <v>0</v>
      </c>
    </row>
    <row r="40" spans="1:11">
      <c r="A40" s="12"/>
      <c r="B40" s="14" t="s">
        <v>13</v>
      </c>
      <c r="C40" s="31" t="s">
        <v>0</v>
      </c>
      <c r="D40" s="33" t="str">
        <f>D3</f>
        <v>Waste 1.12.15</v>
      </c>
      <c r="E40" s="33" t="str">
        <f t="shared" ref="E40:I40" si="17">E3</f>
        <v>1.12.15</v>
      </c>
      <c r="F40" s="33" t="str">
        <f t="shared" si="17"/>
        <v>Waste 1.14.15</v>
      </c>
      <c r="G40" s="33" t="str">
        <f t="shared" si="17"/>
        <v>1.14.15</v>
      </c>
      <c r="H40" s="33" t="str">
        <f t="shared" si="17"/>
        <v>Waste 1.16.15</v>
      </c>
      <c r="I40" s="33" t="str">
        <f t="shared" si="17"/>
        <v>1.16.15</v>
      </c>
      <c r="J40" s="12">
        <f>IFERROR(VLOOKUP(A40,sku,5,FALSE),0)</f>
        <v>0</v>
      </c>
      <c r="K40" s="13"/>
    </row>
    <row r="41" spans="1:11">
      <c r="A41" s="12"/>
      <c r="B41" s="7" t="s">
        <v>5</v>
      </c>
      <c r="C41" s="31"/>
      <c r="D41" s="33"/>
      <c r="E41" s="33"/>
      <c r="F41" s="33"/>
      <c r="G41" s="33"/>
      <c r="H41" s="33"/>
      <c r="I41" s="33"/>
      <c r="J41" s="12">
        <f>IFERROR(VLOOKUP(A41,sku,5,FALSE),0)</f>
        <v>0</v>
      </c>
      <c r="K41" s="13"/>
    </row>
    <row r="42" spans="1:11">
      <c r="A42" s="10">
        <v>1766</v>
      </c>
      <c r="B42" s="15" t="str">
        <f>IFERROR(VLOOKUP(A42,sku,2,FALSE),"")</f>
        <v/>
      </c>
      <c r="C42" s="16" t="str">
        <f t="shared" ref="C42:C45" si="18">IFERROR(VLOOKUP(A42,sku,3,FALSE),"")</f>
        <v/>
      </c>
      <c r="D42" s="23">
        <v>1</v>
      </c>
      <c r="E42" s="23">
        <v>3</v>
      </c>
      <c r="F42" s="23">
        <v>2</v>
      </c>
      <c r="G42" s="23">
        <v>3</v>
      </c>
      <c r="H42" s="23">
        <v>0</v>
      </c>
      <c r="I42" s="23">
        <v>3</v>
      </c>
      <c r="J42" s="4">
        <f>IFERROR(VLOOKUP(A42,sku,4,FALSE),0)</f>
        <v>0</v>
      </c>
      <c r="K42" s="5">
        <f t="shared" ref="K42:K45" si="19">(E42+G42+I42)*J42</f>
        <v>0</v>
      </c>
    </row>
    <row r="43" spans="1:11">
      <c r="A43" s="10"/>
      <c r="B43" s="15" t="str">
        <f>IFERROR(VLOOKUP(A43,sku,2,FALSE),"")</f>
        <v/>
      </c>
      <c r="C43" s="16" t="str">
        <f t="shared" si="18"/>
        <v/>
      </c>
      <c r="D43" s="23"/>
      <c r="E43" s="23"/>
      <c r="F43" s="23"/>
      <c r="G43" s="23"/>
      <c r="H43" s="23"/>
      <c r="I43" s="23"/>
      <c r="J43" s="4">
        <f>IFERROR(VLOOKUP(A43,sku,4,FALSE),0)</f>
        <v>0</v>
      </c>
      <c r="K43" s="5">
        <f t="shared" si="19"/>
        <v>0</v>
      </c>
    </row>
    <row r="44" spans="1:11">
      <c r="A44" s="10"/>
      <c r="B44" s="15" t="str">
        <f>IFERROR(VLOOKUP(A44,sku,2,FALSE),"")</f>
        <v/>
      </c>
      <c r="C44" s="16" t="str">
        <f t="shared" si="18"/>
        <v/>
      </c>
      <c r="D44" s="23"/>
      <c r="E44" s="23"/>
      <c r="F44" s="23"/>
      <c r="G44" s="23"/>
      <c r="H44" s="23"/>
      <c r="I44" s="23"/>
      <c r="J44" s="4">
        <f>IFERROR(VLOOKUP(A44,sku,4,FALSE),0)</f>
        <v>0</v>
      </c>
      <c r="K44" s="5">
        <f t="shared" si="19"/>
        <v>0</v>
      </c>
    </row>
    <row r="45" spans="1:11">
      <c r="A45" s="10"/>
      <c r="B45" s="15" t="str">
        <f>IFERROR(VLOOKUP(A45,sku,2,FALSE),"")</f>
        <v/>
      </c>
      <c r="C45" s="16" t="str">
        <f t="shared" si="18"/>
        <v/>
      </c>
      <c r="D45" s="23"/>
      <c r="E45" s="23"/>
      <c r="F45" s="23"/>
      <c r="G45" s="23"/>
      <c r="H45" s="23"/>
      <c r="I45" s="23"/>
      <c r="J45" s="4">
        <f>IFERROR(VLOOKUP(A45,sku,4,FALSE),0)</f>
        <v>0</v>
      </c>
      <c r="K45" s="5">
        <f t="shared" si="19"/>
        <v>0</v>
      </c>
    </row>
    <row r="46" spans="1:11" ht="18">
      <c r="B46" s="8" t="s">
        <v>14</v>
      </c>
      <c r="C46" s="8"/>
      <c r="E46" s="24">
        <f>SUM(E42:E45)</f>
        <v>3</v>
      </c>
      <c r="G46" s="24">
        <f>SUM(G42:G45)</f>
        <v>3</v>
      </c>
      <c r="I46" s="24">
        <f>SUM(I42:I45)</f>
        <v>3</v>
      </c>
      <c r="J46" s="4">
        <f>SUM(J42:J45)</f>
        <v>0</v>
      </c>
      <c r="K46" s="5">
        <f>SUM(K42:K45)</f>
        <v>0</v>
      </c>
    </row>
    <row r="47" spans="1:11" ht="18">
      <c r="B47" s="9" t="s">
        <v>32</v>
      </c>
      <c r="C47" s="9"/>
      <c r="D47" s="28"/>
      <c r="E47" s="25">
        <f>E11+E21+E31+E39+E46</f>
        <v>50</v>
      </c>
      <c r="F47" s="28"/>
      <c r="G47" s="25">
        <f>G11+G21+G31+G39+G46</f>
        <v>50</v>
      </c>
      <c r="H47" s="28"/>
      <c r="I47" s="25">
        <f>I11+I21+I31+I39+I46</f>
        <v>50</v>
      </c>
    </row>
    <row r="48" spans="1:11" ht="18">
      <c r="B48" s="9" t="s">
        <v>31</v>
      </c>
      <c r="C48" s="9"/>
      <c r="D48" s="29">
        <f>SUM(D5:D45)</f>
        <v>11</v>
      </c>
      <c r="E48" s="29"/>
      <c r="F48" s="29">
        <f t="shared" ref="F48:H48" si="20">SUM(F5:F45)</f>
        <v>24</v>
      </c>
      <c r="G48" s="29"/>
      <c r="H48" s="29">
        <f t="shared" si="20"/>
        <v>35</v>
      </c>
      <c r="I48" s="29"/>
    </row>
  </sheetData>
  <sheetProtection sheet="1" objects="1" scenarios="1" formatColumns="0"/>
  <mergeCells count="37">
    <mergeCell ref="H32:H33"/>
    <mergeCell ref="I32:I33"/>
    <mergeCell ref="H40:H41"/>
    <mergeCell ref="I40:I41"/>
    <mergeCell ref="H12:H13"/>
    <mergeCell ref="I12:I13"/>
    <mergeCell ref="H22:H23"/>
    <mergeCell ref="I22:I23"/>
    <mergeCell ref="C40:C41"/>
    <mergeCell ref="D40:D41"/>
    <mergeCell ref="E40:E41"/>
    <mergeCell ref="F40:F41"/>
    <mergeCell ref="G40:G41"/>
    <mergeCell ref="C32:C33"/>
    <mergeCell ref="D32:D33"/>
    <mergeCell ref="E32:E33"/>
    <mergeCell ref="F32:F33"/>
    <mergeCell ref="G32:G33"/>
    <mergeCell ref="C22:C23"/>
    <mergeCell ref="D22:D23"/>
    <mergeCell ref="E22:E23"/>
    <mergeCell ref="F22:F23"/>
    <mergeCell ref="G22:G23"/>
    <mergeCell ref="C12:C13"/>
    <mergeCell ref="D12:D13"/>
    <mergeCell ref="E12:E13"/>
    <mergeCell ref="F12:F13"/>
    <mergeCell ref="G12:G13"/>
    <mergeCell ref="K3:K4"/>
    <mergeCell ref="H3:H4"/>
    <mergeCell ref="I3:I4"/>
    <mergeCell ref="C3:C4"/>
    <mergeCell ref="D3:D4"/>
    <mergeCell ref="E3:E4"/>
    <mergeCell ref="F3:F4"/>
    <mergeCell ref="G3:G4"/>
    <mergeCell ref="J3:J4"/>
  </mergeCells>
  <pageMargins left="0.7" right="0.7" top="0.75" bottom="0.75" header="0.3" footer="0.3"/>
  <pageSetup scale="57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48"/>
  <sheetViews>
    <sheetView showGridLines="0" workbookViewId="0">
      <selection activeCell="K2" sqref="K2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7" customWidth="1"/>
    <col min="5" max="9" width="7.83203125" style="27" customWidth="1"/>
    <col min="10" max="10" width="21" style="1" customWidth="1"/>
    <col min="11" max="11" width="20.5" style="2" customWidth="1"/>
    <col min="12" max="16384" width="9.1640625" style="1"/>
  </cols>
  <sheetData>
    <row r="1" spans="1:11" ht="26.25" customHeight="1">
      <c r="B1" s="21" t="s">
        <v>2</v>
      </c>
      <c r="C1" s="21"/>
      <c r="D1" s="26"/>
      <c r="E1" s="26"/>
      <c r="F1" s="26"/>
      <c r="G1" s="26"/>
      <c r="H1" s="26"/>
      <c r="I1" s="26"/>
      <c r="K1" s="2">
        <f>K11+K21+K31+K39+K46</f>
        <v>0</v>
      </c>
    </row>
    <row r="2" spans="1:11" ht="15" customHeight="1">
      <c r="B2" s="21"/>
      <c r="C2" s="21"/>
      <c r="D2" s="26"/>
      <c r="E2" s="26"/>
      <c r="F2" s="26"/>
      <c r="G2" s="26"/>
      <c r="H2" s="26"/>
      <c r="I2" s="26"/>
    </row>
    <row r="3" spans="1:11">
      <c r="A3" s="19"/>
      <c r="B3" s="14" t="s">
        <v>3</v>
      </c>
      <c r="C3" s="30" t="s">
        <v>17</v>
      </c>
      <c r="D3" s="32" t="s">
        <v>36</v>
      </c>
      <c r="E3" s="32" t="s">
        <v>26</v>
      </c>
      <c r="F3" s="32" t="s">
        <v>37</v>
      </c>
      <c r="G3" s="32" t="s">
        <v>25</v>
      </c>
      <c r="H3" s="32" t="s">
        <v>38</v>
      </c>
      <c r="I3" s="32" t="s">
        <v>27</v>
      </c>
      <c r="J3" s="34" t="s">
        <v>1</v>
      </c>
      <c r="K3" s="36" t="s">
        <v>15</v>
      </c>
    </row>
    <row r="4" spans="1:11">
      <c r="A4" s="20" t="s">
        <v>16</v>
      </c>
      <c r="B4" s="3" t="s">
        <v>5</v>
      </c>
      <c r="C4" s="31"/>
      <c r="D4" s="32"/>
      <c r="E4" s="32"/>
      <c r="F4" s="32"/>
      <c r="G4" s="32"/>
      <c r="H4" s="32"/>
      <c r="I4" s="32"/>
      <c r="J4" s="35"/>
      <c r="K4" s="37"/>
    </row>
    <row r="5" spans="1:11">
      <c r="A5" s="11">
        <v>1912</v>
      </c>
      <c r="B5" s="4" t="str">
        <f t="shared" ref="B5:B10" si="0">IFERROR(VLOOKUP(A5,sku,2,FALSE),"")</f>
        <v/>
      </c>
      <c r="C5" s="4" t="str">
        <f t="shared" ref="C5:C10" si="1">IFERROR(VLOOKUP(A5,sku,3,FALSE),"")</f>
        <v/>
      </c>
      <c r="D5" s="22">
        <v>2</v>
      </c>
      <c r="E5" s="23">
        <v>2</v>
      </c>
      <c r="F5" s="23">
        <v>0</v>
      </c>
      <c r="G5" s="23">
        <v>3</v>
      </c>
      <c r="H5" s="23">
        <v>3</v>
      </c>
      <c r="I5" s="23">
        <v>3</v>
      </c>
      <c r="J5" s="4">
        <f t="shared" ref="J5:J10" si="2">IFERROR(VLOOKUP(A5,sku,4,FALSE),0)</f>
        <v>0</v>
      </c>
      <c r="K5" s="5">
        <f>(E5+G5+I5)*J5</f>
        <v>0</v>
      </c>
    </row>
    <row r="6" spans="1:11">
      <c r="A6" s="11">
        <v>1905</v>
      </c>
      <c r="B6" s="4" t="str">
        <f t="shared" si="0"/>
        <v/>
      </c>
      <c r="C6" s="4" t="str">
        <f t="shared" si="1"/>
        <v/>
      </c>
      <c r="D6" s="22">
        <v>1</v>
      </c>
      <c r="E6" s="23">
        <v>2</v>
      </c>
      <c r="F6" s="23">
        <v>3</v>
      </c>
      <c r="G6" s="23">
        <v>3</v>
      </c>
      <c r="H6" s="23">
        <v>2</v>
      </c>
      <c r="I6" s="23">
        <v>3</v>
      </c>
      <c r="J6" s="4">
        <f t="shared" si="2"/>
        <v>0</v>
      </c>
      <c r="K6" s="5">
        <f t="shared" ref="K6:K10" si="3">(E6+G6+I6)*J6</f>
        <v>0</v>
      </c>
    </row>
    <row r="7" spans="1:11">
      <c r="A7" s="11">
        <v>1910</v>
      </c>
      <c r="B7" s="4" t="str">
        <f t="shared" si="0"/>
        <v/>
      </c>
      <c r="C7" s="4" t="str">
        <f t="shared" si="1"/>
        <v/>
      </c>
      <c r="D7" s="22">
        <v>0</v>
      </c>
      <c r="E7" s="23">
        <v>2</v>
      </c>
      <c r="F7" s="23">
        <v>3</v>
      </c>
      <c r="G7" s="23">
        <v>5</v>
      </c>
      <c r="H7" s="23">
        <v>3</v>
      </c>
      <c r="I7" s="23">
        <v>5</v>
      </c>
      <c r="J7" s="4">
        <f t="shared" si="2"/>
        <v>0</v>
      </c>
      <c r="K7" s="5">
        <f t="shared" si="3"/>
        <v>0</v>
      </c>
    </row>
    <row r="8" spans="1:11">
      <c r="A8" s="11">
        <v>1911</v>
      </c>
      <c r="B8" s="4" t="str">
        <f t="shared" si="0"/>
        <v/>
      </c>
      <c r="C8" s="4" t="str">
        <f t="shared" si="1"/>
        <v/>
      </c>
      <c r="D8" s="22">
        <v>0</v>
      </c>
      <c r="E8" s="23">
        <v>0</v>
      </c>
      <c r="F8" s="23">
        <v>0</v>
      </c>
      <c r="G8" s="23">
        <v>0</v>
      </c>
      <c r="H8" s="23">
        <v>2</v>
      </c>
      <c r="I8" s="23">
        <v>3</v>
      </c>
      <c r="J8" s="4">
        <f t="shared" si="2"/>
        <v>0</v>
      </c>
      <c r="K8" s="5">
        <f t="shared" si="3"/>
        <v>0</v>
      </c>
    </row>
    <row r="9" spans="1:11">
      <c r="A9" s="10"/>
      <c r="B9" s="4" t="str">
        <f t="shared" si="0"/>
        <v/>
      </c>
      <c r="C9" s="4" t="str">
        <f t="shared" si="1"/>
        <v/>
      </c>
      <c r="D9" s="22"/>
      <c r="E9" s="23"/>
      <c r="F9" s="23"/>
      <c r="G9" s="23"/>
      <c r="H9" s="23"/>
      <c r="I9" s="23"/>
      <c r="J9" s="4">
        <f t="shared" si="2"/>
        <v>0</v>
      </c>
      <c r="K9" s="5">
        <f t="shared" si="3"/>
        <v>0</v>
      </c>
    </row>
    <row r="10" spans="1:11">
      <c r="A10" s="10"/>
      <c r="B10" s="4" t="str">
        <f t="shared" si="0"/>
        <v/>
      </c>
      <c r="C10" s="4" t="str">
        <f t="shared" si="1"/>
        <v/>
      </c>
      <c r="D10" s="22"/>
      <c r="E10" s="23"/>
      <c r="F10" s="23"/>
      <c r="G10" s="23"/>
      <c r="H10" s="23"/>
      <c r="I10" s="23"/>
      <c r="J10" s="4">
        <f t="shared" si="2"/>
        <v>0</v>
      </c>
      <c r="K10" s="5">
        <f t="shared" si="3"/>
        <v>0</v>
      </c>
    </row>
    <row r="11" spans="1:11" ht="18">
      <c r="A11" s="4"/>
      <c r="B11" s="6" t="s">
        <v>6</v>
      </c>
      <c r="C11" s="6"/>
      <c r="E11" s="24">
        <f>SUM(E5:E10)</f>
        <v>6</v>
      </c>
      <c r="G11" s="24">
        <f>SUM(G5:G10)</f>
        <v>11</v>
      </c>
      <c r="I11" s="24">
        <f>SUM(I5:I10)</f>
        <v>14</v>
      </c>
      <c r="J11" s="4">
        <f>SUM(J5:J10)</f>
        <v>0</v>
      </c>
      <c r="K11" s="5">
        <f>SUM(K5:K10)</f>
        <v>0</v>
      </c>
    </row>
    <row r="12" spans="1:11">
      <c r="A12" s="12"/>
      <c r="B12" s="14" t="s">
        <v>7</v>
      </c>
      <c r="C12" s="31" t="s">
        <v>0</v>
      </c>
      <c r="D12" s="33" t="str">
        <f>D3</f>
        <v>Waste 1.20.15</v>
      </c>
      <c r="E12" s="33" t="str">
        <f t="shared" ref="E12:I12" si="4">E3</f>
        <v>1.20.15</v>
      </c>
      <c r="F12" s="33" t="str">
        <f t="shared" si="4"/>
        <v>Waste 1.21.15</v>
      </c>
      <c r="G12" s="33" t="str">
        <f t="shared" si="4"/>
        <v>1.21.15</v>
      </c>
      <c r="H12" s="33" t="str">
        <f t="shared" si="4"/>
        <v>Waste 1.23.15</v>
      </c>
      <c r="I12" s="33" t="str">
        <f t="shared" si="4"/>
        <v>1.23.15</v>
      </c>
      <c r="J12" s="12">
        <f>IFERROR(VLOOKUP(A12,sku,5,FALSE),0)</f>
        <v>0</v>
      </c>
      <c r="K12" s="13"/>
    </row>
    <row r="13" spans="1:11">
      <c r="A13" s="12"/>
      <c r="B13" s="7" t="s">
        <v>5</v>
      </c>
      <c r="C13" s="31"/>
      <c r="D13" s="33"/>
      <c r="E13" s="33"/>
      <c r="F13" s="33"/>
      <c r="G13" s="33"/>
      <c r="H13" s="33"/>
      <c r="I13" s="33"/>
      <c r="J13" s="12">
        <f>IFERROR(VLOOKUP(A13,sku,5,FALSE),0)</f>
        <v>0</v>
      </c>
      <c r="K13" s="13"/>
    </row>
    <row r="14" spans="1:11">
      <c r="A14" s="10">
        <v>1815</v>
      </c>
      <c r="B14" s="15" t="str">
        <f t="shared" ref="B14:B20" si="5">IFERROR(VLOOKUP(A14,sku,2,FALSE),"")</f>
        <v/>
      </c>
      <c r="C14" s="16" t="str">
        <f t="shared" ref="C14:C20" si="6">IFERROR(VLOOKUP(A14,sku,3,FALSE),"")</f>
        <v/>
      </c>
      <c r="D14" s="22">
        <v>2</v>
      </c>
      <c r="E14" s="23">
        <v>2</v>
      </c>
      <c r="F14" s="23">
        <v>1</v>
      </c>
      <c r="G14" s="23">
        <v>3</v>
      </c>
      <c r="H14" s="23">
        <v>3</v>
      </c>
      <c r="I14" s="23">
        <v>3</v>
      </c>
      <c r="J14" s="4">
        <f t="shared" ref="J14:J20" si="7">IFERROR(VLOOKUP(A14,sku,4,FALSE),0)</f>
        <v>0</v>
      </c>
      <c r="K14" s="5">
        <f t="shared" ref="K14:K20" si="8">(E14+G14+I14)*J14</f>
        <v>0</v>
      </c>
    </row>
    <row r="15" spans="1:11">
      <c r="A15" s="10">
        <v>1809</v>
      </c>
      <c r="B15" s="17" t="str">
        <f t="shared" si="5"/>
        <v/>
      </c>
      <c r="C15" s="18" t="str">
        <f t="shared" si="6"/>
        <v/>
      </c>
      <c r="D15" s="22">
        <v>0</v>
      </c>
      <c r="E15" s="23">
        <v>2</v>
      </c>
      <c r="F15" s="23">
        <v>0</v>
      </c>
      <c r="G15" s="23">
        <v>3</v>
      </c>
      <c r="H15" s="23">
        <v>0</v>
      </c>
      <c r="I15" s="23">
        <v>3</v>
      </c>
      <c r="J15" s="4">
        <f t="shared" si="7"/>
        <v>0</v>
      </c>
      <c r="K15" s="5">
        <f t="shared" si="8"/>
        <v>0</v>
      </c>
    </row>
    <row r="16" spans="1:11">
      <c r="A16" s="10">
        <v>1790</v>
      </c>
      <c r="B16" s="15" t="str">
        <f t="shared" si="5"/>
        <v/>
      </c>
      <c r="C16" s="16" t="str">
        <f t="shared" si="6"/>
        <v/>
      </c>
      <c r="D16" s="22">
        <v>0</v>
      </c>
      <c r="E16" s="23">
        <v>2</v>
      </c>
      <c r="F16" s="23">
        <v>0</v>
      </c>
      <c r="G16" s="23">
        <v>3</v>
      </c>
      <c r="H16" s="23">
        <v>0</v>
      </c>
      <c r="I16" s="23">
        <v>0</v>
      </c>
      <c r="J16" s="4">
        <f t="shared" si="7"/>
        <v>0</v>
      </c>
      <c r="K16" s="5">
        <f t="shared" si="8"/>
        <v>0</v>
      </c>
    </row>
    <row r="17" spans="1:11">
      <c r="A17" s="10"/>
      <c r="B17" s="15" t="str">
        <f t="shared" si="5"/>
        <v/>
      </c>
      <c r="C17" s="16" t="str">
        <f t="shared" si="6"/>
        <v/>
      </c>
      <c r="D17" s="22"/>
      <c r="E17" s="23"/>
      <c r="F17" s="23"/>
      <c r="G17" s="23"/>
      <c r="H17" s="23"/>
      <c r="I17" s="23"/>
      <c r="J17" s="4">
        <f t="shared" si="7"/>
        <v>0</v>
      </c>
      <c r="K17" s="5">
        <f t="shared" si="8"/>
        <v>0</v>
      </c>
    </row>
    <row r="18" spans="1:11">
      <c r="A18" s="10"/>
      <c r="B18" s="17" t="str">
        <f t="shared" si="5"/>
        <v/>
      </c>
      <c r="C18" s="16" t="str">
        <f t="shared" si="6"/>
        <v/>
      </c>
      <c r="D18" s="22"/>
      <c r="E18" s="23"/>
      <c r="F18" s="23"/>
      <c r="G18" s="23"/>
      <c r="H18" s="23"/>
      <c r="I18" s="23"/>
      <c r="J18" s="4">
        <f t="shared" si="7"/>
        <v>0</v>
      </c>
      <c r="K18" s="5">
        <f t="shared" si="8"/>
        <v>0</v>
      </c>
    </row>
    <row r="19" spans="1:11">
      <c r="A19" s="10"/>
      <c r="B19" s="17" t="str">
        <f t="shared" si="5"/>
        <v/>
      </c>
      <c r="C19" s="18" t="str">
        <f t="shared" si="6"/>
        <v/>
      </c>
      <c r="D19" s="22"/>
      <c r="E19" s="23"/>
      <c r="F19" s="23"/>
      <c r="G19" s="23"/>
      <c r="H19" s="23"/>
      <c r="I19" s="23"/>
      <c r="J19" s="4">
        <f t="shared" si="7"/>
        <v>0</v>
      </c>
      <c r="K19" s="5">
        <f t="shared" si="8"/>
        <v>0</v>
      </c>
    </row>
    <row r="20" spans="1:11">
      <c r="A20" s="10"/>
      <c r="B20" s="17" t="str">
        <f t="shared" si="5"/>
        <v/>
      </c>
      <c r="C20" s="18" t="str">
        <f t="shared" si="6"/>
        <v/>
      </c>
      <c r="D20" s="22"/>
      <c r="E20" s="23"/>
      <c r="F20" s="23"/>
      <c r="G20" s="23"/>
      <c r="H20" s="23"/>
      <c r="I20" s="23"/>
      <c r="J20" s="4">
        <f t="shared" si="7"/>
        <v>0</v>
      </c>
      <c r="K20" s="5">
        <f t="shared" si="8"/>
        <v>0</v>
      </c>
    </row>
    <row r="21" spans="1:11" ht="18">
      <c r="A21" s="4"/>
      <c r="B21" s="6" t="s">
        <v>8</v>
      </c>
      <c r="C21" s="6"/>
      <c r="E21" s="24">
        <f>SUM(E14:E20)</f>
        <v>6</v>
      </c>
      <c r="G21" s="24">
        <f>SUM(G14:G20)</f>
        <v>9</v>
      </c>
      <c r="I21" s="24">
        <f>SUM(I14:I20)</f>
        <v>6</v>
      </c>
      <c r="J21" s="4">
        <f>SUM(J14:J20)</f>
        <v>0</v>
      </c>
      <c r="K21" s="5">
        <f>SUM(K14:K20)</f>
        <v>0</v>
      </c>
    </row>
    <row r="22" spans="1:11">
      <c r="A22" s="12"/>
      <c r="B22" s="14" t="s">
        <v>9</v>
      </c>
      <c r="C22" s="31" t="s">
        <v>0</v>
      </c>
      <c r="D22" s="33" t="str">
        <f>D3</f>
        <v>Waste 1.20.15</v>
      </c>
      <c r="E22" s="33" t="str">
        <f t="shared" ref="E22:I22" si="9">E3</f>
        <v>1.20.15</v>
      </c>
      <c r="F22" s="33" t="str">
        <f t="shared" si="9"/>
        <v>Waste 1.21.15</v>
      </c>
      <c r="G22" s="33" t="str">
        <f t="shared" si="9"/>
        <v>1.21.15</v>
      </c>
      <c r="H22" s="33" t="str">
        <f t="shared" si="9"/>
        <v>Waste 1.23.15</v>
      </c>
      <c r="I22" s="33" t="str">
        <f t="shared" si="9"/>
        <v>1.23.15</v>
      </c>
      <c r="J22" s="12">
        <f>IFERROR(VLOOKUP(A22,sku,5,FALSE),0)</f>
        <v>0</v>
      </c>
      <c r="K22" s="13"/>
    </row>
    <row r="23" spans="1:11">
      <c r="A23" s="12"/>
      <c r="B23" s="7" t="s">
        <v>5</v>
      </c>
      <c r="C23" s="31"/>
      <c r="D23" s="33"/>
      <c r="E23" s="33"/>
      <c r="F23" s="33"/>
      <c r="G23" s="33"/>
      <c r="H23" s="33"/>
      <c r="I23" s="33"/>
      <c r="J23" s="12">
        <f>IFERROR(VLOOKUP(A23,sku,5,FALSE),0)</f>
        <v>0</v>
      </c>
      <c r="K23" s="13"/>
    </row>
    <row r="24" spans="1:11">
      <c r="A24" s="10">
        <v>1830</v>
      </c>
      <c r="B24" s="15" t="str">
        <f t="shared" ref="B24:B30" si="10">IFERROR(VLOOKUP(A24,sku,2,FALSE),"")</f>
        <v/>
      </c>
      <c r="C24" s="16" t="str">
        <f t="shared" ref="C24:C30" si="11">IFERROR(VLOOKUP(A24,sku,3,FALSE),"")</f>
        <v/>
      </c>
      <c r="D24" s="22">
        <v>1</v>
      </c>
      <c r="E24" s="23">
        <v>2</v>
      </c>
      <c r="F24" s="23">
        <v>0</v>
      </c>
      <c r="G24" s="23">
        <v>3</v>
      </c>
      <c r="H24" s="23">
        <v>0</v>
      </c>
      <c r="I24" s="23">
        <v>3</v>
      </c>
      <c r="J24" s="4">
        <f t="shared" ref="J24:J30" si="12">IFERROR(VLOOKUP(A24,sku,4,FALSE),0)</f>
        <v>0</v>
      </c>
      <c r="K24" s="5">
        <f t="shared" ref="K24:K30" si="13">(E24+G24+I24)*J24</f>
        <v>0</v>
      </c>
    </row>
    <row r="25" spans="1:11">
      <c r="A25" s="10">
        <v>1836</v>
      </c>
      <c r="B25" s="17" t="str">
        <f t="shared" si="10"/>
        <v/>
      </c>
      <c r="C25" s="18" t="str">
        <f t="shared" si="11"/>
        <v/>
      </c>
      <c r="D25" s="22">
        <v>0</v>
      </c>
      <c r="E25" s="23">
        <v>2</v>
      </c>
      <c r="F25" s="23">
        <v>0</v>
      </c>
      <c r="G25" s="23">
        <v>3</v>
      </c>
      <c r="H25" s="23">
        <v>3</v>
      </c>
      <c r="I25" s="23">
        <v>3</v>
      </c>
      <c r="J25" s="4">
        <f t="shared" si="12"/>
        <v>0</v>
      </c>
      <c r="K25" s="5">
        <f t="shared" si="13"/>
        <v>0</v>
      </c>
    </row>
    <row r="26" spans="1:11">
      <c r="A26" s="10">
        <v>1863</v>
      </c>
      <c r="B26" s="15" t="str">
        <f t="shared" si="10"/>
        <v/>
      </c>
      <c r="C26" s="16" t="str">
        <f t="shared" si="11"/>
        <v/>
      </c>
      <c r="D26" s="22">
        <v>0</v>
      </c>
      <c r="E26" s="23">
        <v>2</v>
      </c>
      <c r="F26" s="23">
        <v>0</v>
      </c>
      <c r="G26" s="23">
        <v>3</v>
      </c>
      <c r="H26" s="23">
        <v>1</v>
      </c>
      <c r="I26" s="23">
        <v>3</v>
      </c>
      <c r="J26" s="4">
        <f t="shared" si="12"/>
        <v>0</v>
      </c>
      <c r="K26" s="5">
        <f t="shared" si="13"/>
        <v>0</v>
      </c>
    </row>
    <row r="27" spans="1:11">
      <c r="A27" s="10">
        <v>1759</v>
      </c>
      <c r="B27" s="15" t="str">
        <f t="shared" si="10"/>
        <v/>
      </c>
      <c r="C27" s="16" t="str">
        <f t="shared" si="11"/>
        <v/>
      </c>
      <c r="D27" s="22">
        <v>2</v>
      </c>
      <c r="E27" s="23">
        <v>2</v>
      </c>
      <c r="F27" s="23">
        <v>0</v>
      </c>
      <c r="G27" s="23">
        <v>3</v>
      </c>
      <c r="H27" s="23">
        <v>0</v>
      </c>
      <c r="I27" s="23">
        <v>3</v>
      </c>
      <c r="J27" s="4">
        <f t="shared" si="12"/>
        <v>0</v>
      </c>
      <c r="K27" s="5">
        <f t="shared" si="13"/>
        <v>0</v>
      </c>
    </row>
    <row r="28" spans="1:11">
      <c r="A28" s="10"/>
      <c r="B28" s="17" t="str">
        <f t="shared" si="10"/>
        <v/>
      </c>
      <c r="C28" s="18" t="str">
        <f t="shared" si="11"/>
        <v/>
      </c>
      <c r="D28" s="22"/>
      <c r="E28" s="23"/>
      <c r="F28" s="23"/>
      <c r="G28" s="23"/>
      <c r="H28" s="23"/>
      <c r="I28" s="23"/>
      <c r="J28" s="4">
        <f t="shared" si="12"/>
        <v>0</v>
      </c>
      <c r="K28" s="5">
        <f t="shared" si="13"/>
        <v>0</v>
      </c>
    </row>
    <row r="29" spans="1:11">
      <c r="A29" s="10"/>
      <c r="B29" s="17" t="str">
        <f t="shared" si="10"/>
        <v/>
      </c>
      <c r="C29" s="18" t="str">
        <f t="shared" si="11"/>
        <v/>
      </c>
      <c r="D29" s="22"/>
      <c r="E29" s="23"/>
      <c r="F29" s="23"/>
      <c r="G29" s="23"/>
      <c r="H29" s="23"/>
      <c r="I29" s="23"/>
      <c r="J29" s="4">
        <f t="shared" si="12"/>
        <v>0</v>
      </c>
      <c r="K29" s="5">
        <f t="shared" si="13"/>
        <v>0</v>
      </c>
    </row>
    <row r="30" spans="1:11">
      <c r="A30" s="10"/>
      <c r="B30" s="17" t="str">
        <f t="shared" si="10"/>
        <v/>
      </c>
      <c r="C30" s="18" t="str">
        <f t="shared" si="11"/>
        <v/>
      </c>
      <c r="D30" s="22"/>
      <c r="E30" s="23"/>
      <c r="F30" s="23"/>
      <c r="G30" s="23"/>
      <c r="H30" s="23"/>
      <c r="I30" s="23"/>
      <c r="J30" s="4">
        <f t="shared" si="12"/>
        <v>0</v>
      </c>
      <c r="K30" s="5">
        <f t="shared" si="13"/>
        <v>0</v>
      </c>
    </row>
    <row r="31" spans="1:11" ht="18">
      <c r="A31" s="4"/>
      <c r="B31" s="6" t="s">
        <v>10</v>
      </c>
      <c r="C31" s="6"/>
      <c r="E31" s="24">
        <f>SUM(E24:E30)</f>
        <v>8</v>
      </c>
      <c r="G31" s="24">
        <f>SUM(G24:G30)</f>
        <v>12</v>
      </c>
      <c r="I31" s="24">
        <f>SUM(I24:I30)</f>
        <v>12</v>
      </c>
      <c r="J31" s="4">
        <f>SUM(J24:J30)</f>
        <v>0</v>
      </c>
      <c r="K31" s="5">
        <f>SUM(K24:K30)</f>
        <v>0</v>
      </c>
    </row>
    <row r="32" spans="1:11">
      <c r="A32" s="12"/>
      <c r="B32" s="14" t="s">
        <v>11</v>
      </c>
      <c r="C32" s="31" t="s">
        <v>0</v>
      </c>
      <c r="D32" s="33" t="str">
        <f>D3</f>
        <v>Waste 1.20.15</v>
      </c>
      <c r="E32" s="33" t="str">
        <f t="shared" ref="E32:I32" si="14">E3</f>
        <v>1.20.15</v>
      </c>
      <c r="F32" s="33" t="str">
        <f t="shared" si="14"/>
        <v>Waste 1.21.15</v>
      </c>
      <c r="G32" s="33" t="str">
        <f t="shared" si="14"/>
        <v>1.21.15</v>
      </c>
      <c r="H32" s="33" t="str">
        <f t="shared" si="14"/>
        <v>Waste 1.23.15</v>
      </c>
      <c r="I32" s="33" t="str">
        <f t="shared" si="14"/>
        <v>1.23.15</v>
      </c>
      <c r="J32" s="12">
        <f>IFERROR(VLOOKUP(A32,sku,5,FALSE),0)</f>
        <v>0</v>
      </c>
      <c r="K32" s="13"/>
    </row>
    <row r="33" spans="1:11">
      <c r="A33" s="12"/>
      <c r="B33" s="7" t="s">
        <v>5</v>
      </c>
      <c r="C33" s="31"/>
      <c r="D33" s="33"/>
      <c r="E33" s="33"/>
      <c r="F33" s="33"/>
      <c r="G33" s="33"/>
      <c r="H33" s="33"/>
      <c r="I33" s="33"/>
      <c r="J33" s="12">
        <f>IFERROR(VLOOKUP(A33,sku,5,FALSE),0)</f>
        <v>0</v>
      </c>
      <c r="K33" s="13"/>
    </row>
    <row r="34" spans="1:11">
      <c r="A34" s="10">
        <v>1753</v>
      </c>
      <c r="B34" s="15" t="str">
        <f>IFERROR(VLOOKUP(A34,sku,2,FALSE),"")</f>
        <v/>
      </c>
      <c r="C34" s="16" t="str">
        <f t="shared" ref="C34:C38" si="15">IFERROR(VLOOKUP(A34,sku,3,FALSE),"")</f>
        <v/>
      </c>
      <c r="D34" s="22">
        <v>1</v>
      </c>
      <c r="E34" s="23">
        <v>2</v>
      </c>
      <c r="F34" s="23">
        <v>0</v>
      </c>
      <c r="G34" s="23">
        <v>3</v>
      </c>
      <c r="H34" s="23">
        <v>2</v>
      </c>
      <c r="I34" s="23">
        <v>3</v>
      </c>
      <c r="J34" s="4">
        <f>IFERROR(VLOOKUP(A34,sku,4,FALSE),0)</f>
        <v>0</v>
      </c>
      <c r="K34" s="5">
        <f t="shared" ref="K34:K38" si="16">(E34+G34+I34)*J34</f>
        <v>0</v>
      </c>
    </row>
    <row r="35" spans="1:11">
      <c r="A35" s="10">
        <v>1883</v>
      </c>
      <c r="B35" s="15" t="str">
        <f>IFERROR(VLOOKUP(A35,sku,2,FALSE),"")</f>
        <v/>
      </c>
      <c r="C35" s="16" t="str">
        <f t="shared" si="15"/>
        <v/>
      </c>
      <c r="D35" s="22">
        <v>2</v>
      </c>
      <c r="E35" s="23">
        <v>2</v>
      </c>
      <c r="F35" s="23">
        <v>0</v>
      </c>
      <c r="G35" s="23">
        <v>3</v>
      </c>
      <c r="H35" s="23">
        <v>0</v>
      </c>
      <c r="I35" s="23">
        <v>0</v>
      </c>
      <c r="J35" s="4">
        <f>IFERROR(VLOOKUP(A35,sku,4,FALSE),0)</f>
        <v>0</v>
      </c>
      <c r="K35" s="5">
        <f t="shared" si="16"/>
        <v>0</v>
      </c>
    </row>
    <row r="36" spans="1:11">
      <c r="A36" s="10">
        <v>1886</v>
      </c>
      <c r="B36" s="15" t="str">
        <f>IFERROR(VLOOKUP(A36,sku,2,FALSE),"")</f>
        <v/>
      </c>
      <c r="C36" s="16" t="str">
        <f t="shared" si="15"/>
        <v/>
      </c>
      <c r="D36" s="22">
        <v>1</v>
      </c>
      <c r="E36" s="23">
        <v>2</v>
      </c>
      <c r="F36" s="23">
        <v>0</v>
      </c>
      <c r="G36" s="23">
        <v>3</v>
      </c>
      <c r="H36" s="23">
        <v>2</v>
      </c>
      <c r="I36" s="23">
        <v>3</v>
      </c>
      <c r="J36" s="4">
        <f>IFERROR(VLOOKUP(A36,sku,4,FALSE),0)</f>
        <v>0</v>
      </c>
      <c r="K36" s="5">
        <f t="shared" si="16"/>
        <v>0</v>
      </c>
    </row>
    <row r="37" spans="1:11">
      <c r="A37" s="10"/>
      <c r="B37" s="15" t="str">
        <f>IFERROR(VLOOKUP(A37,sku,2,FALSE),"")</f>
        <v/>
      </c>
      <c r="C37" s="16" t="str">
        <f t="shared" si="15"/>
        <v/>
      </c>
      <c r="D37" s="22"/>
      <c r="E37" s="23"/>
      <c r="F37" s="23"/>
      <c r="G37" s="23"/>
      <c r="H37" s="23"/>
      <c r="I37" s="23"/>
      <c r="J37" s="4">
        <f>IFERROR(VLOOKUP(A37,sku,4,FALSE),0)</f>
        <v>0</v>
      </c>
      <c r="K37" s="5">
        <f t="shared" si="16"/>
        <v>0</v>
      </c>
    </row>
    <row r="38" spans="1:11">
      <c r="A38" s="10"/>
      <c r="B38" s="15" t="str">
        <f>IFERROR(VLOOKUP(A38,sku,2,FALSE),"")</f>
        <v/>
      </c>
      <c r="C38" s="16" t="str">
        <f t="shared" si="15"/>
        <v/>
      </c>
      <c r="D38" s="22"/>
      <c r="E38" s="23"/>
      <c r="F38" s="23"/>
      <c r="G38" s="23"/>
      <c r="H38" s="23"/>
      <c r="I38" s="23"/>
      <c r="J38" s="4">
        <f>IFERROR(VLOOKUP(A38,sku,4,FALSE),0)</f>
        <v>0</v>
      </c>
      <c r="K38" s="5">
        <f t="shared" si="16"/>
        <v>0</v>
      </c>
    </row>
    <row r="39" spans="1:11" ht="18">
      <c r="A39" s="4"/>
      <c r="B39" s="8" t="s">
        <v>12</v>
      </c>
      <c r="C39" s="8"/>
      <c r="E39" s="24">
        <f>SUM(E34:E38)</f>
        <v>6</v>
      </c>
      <c r="G39" s="24">
        <f>SUM(G34:G38)</f>
        <v>9</v>
      </c>
      <c r="I39" s="24">
        <f>SUM(I34:I38)</f>
        <v>6</v>
      </c>
      <c r="J39" s="4">
        <f>SUM(J34:J38)</f>
        <v>0</v>
      </c>
      <c r="K39" s="5">
        <f>SUM(K34:K38)</f>
        <v>0</v>
      </c>
    </row>
    <row r="40" spans="1:11">
      <c r="A40" s="12"/>
      <c r="B40" s="14" t="s">
        <v>13</v>
      </c>
      <c r="C40" s="31" t="s">
        <v>0</v>
      </c>
      <c r="D40" s="33" t="str">
        <f>D3</f>
        <v>Waste 1.20.15</v>
      </c>
      <c r="E40" s="33" t="str">
        <f t="shared" ref="E40:I40" si="17">E3</f>
        <v>1.20.15</v>
      </c>
      <c r="F40" s="33" t="str">
        <f t="shared" si="17"/>
        <v>Waste 1.21.15</v>
      </c>
      <c r="G40" s="33" t="str">
        <f t="shared" si="17"/>
        <v>1.21.15</v>
      </c>
      <c r="H40" s="33" t="str">
        <f t="shared" si="17"/>
        <v>Waste 1.23.15</v>
      </c>
      <c r="I40" s="33" t="str">
        <f t="shared" si="17"/>
        <v>1.23.15</v>
      </c>
      <c r="J40" s="12">
        <f>IFERROR(VLOOKUP(A40,sku,5,FALSE),0)</f>
        <v>0</v>
      </c>
      <c r="K40" s="13"/>
    </row>
    <row r="41" spans="1:11">
      <c r="A41" s="12"/>
      <c r="B41" s="7" t="s">
        <v>5</v>
      </c>
      <c r="C41" s="31"/>
      <c r="D41" s="33"/>
      <c r="E41" s="33"/>
      <c r="F41" s="33"/>
      <c r="G41" s="33"/>
      <c r="H41" s="33"/>
      <c r="I41" s="33"/>
      <c r="J41" s="12">
        <f>IFERROR(VLOOKUP(A41,sku,5,FALSE),0)</f>
        <v>0</v>
      </c>
      <c r="K41" s="13"/>
    </row>
    <row r="42" spans="1:11">
      <c r="A42" s="10">
        <v>1915</v>
      </c>
      <c r="B42" s="15" t="str">
        <f>IFERROR(VLOOKUP(A42,sku,2,FALSE),"")</f>
        <v/>
      </c>
      <c r="C42" s="16" t="str">
        <f t="shared" ref="C42:C45" si="18">IFERROR(VLOOKUP(A42,sku,3,FALSE),"")</f>
        <v/>
      </c>
      <c r="D42" s="23">
        <v>2</v>
      </c>
      <c r="E42" s="23">
        <v>2</v>
      </c>
      <c r="F42" s="23">
        <v>0</v>
      </c>
      <c r="G42" s="23">
        <v>3</v>
      </c>
      <c r="H42" s="23">
        <v>1</v>
      </c>
      <c r="I42" s="23">
        <v>3</v>
      </c>
      <c r="J42" s="4">
        <f>IFERROR(VLOOKUP(A42,sku,4,FALSE),0)</f>
        <v>0</v>
      </c>
      <c r="K42" s="5">
        <f t="shared" ref="K42:K45" si="19">(E42+G42+I42)*J42</f>
        <v>0</v>
      </c>
    </row>
    <row r="43" spans="1:11">
      <c r="A43" s="10">
        <v>1705</v>
      </c>
      <c r="B43" s="15" t="str">
        <f>IFERROR(VLOOKUP(A43,sku,2,FALSE),"")</f>
        <v/>
      </c>
      <c r="C43" s="16" t="str">
        <f t="shared" si="18"/>
        <v/>
      </c>
      <c r="D43" s="23">
        <v>1</v>
      </c>
      <c r="E43" s="23">
        <v>2</v>
      </c>
      <c r="F43" s="23">
        <v>1</v>
      </c>
      <c r="G43" s="23">
        <v>3</v>
      </c>
      <c r="H43" s="23">
        <v>2</v>
      </c>
      <c r="I43" s="23">
        <v>3</v>
      </c>
      <c r="J43" s="4">
        <f>IFERROR(VLOOKUP(A43,sku,4,FALSE),0)</f>
        <v>0</v>
      </c>
      <c r="K43" s="5">
        <f t="shared" si="19"/>
        <v>0</v>
      </c>
    </row>
    <row r="44" spans="1:11">
      <c r="A44" s="10">
        <v>1943</v>
      </c>
      <c r="B44" s="15" t="str">
        <f>IFERROR(VLOOKUP(A44,sku,2,FALSE),"")</f>
        <v/>
      </c>
      <c r="C44" s="16" t="str">
        <f t="shared" si="18"/>
        <v/>
      </c>
      <c r="D44" s="23">
        <v>1</v>
      </c>
      <c r="E44" s="23">
        <v>2</v>
      </c>
      <c r="F44" s="23">
        <v>0</v>
      </c>
      <c r="G44" s="23">
        <v>3</v>
      </c>
      <c r="H44" s="23">
        <v>3</v>
      </c>
      <c r="I44" s="23">
        <v>3</v>
      </c>
      <c r="J44" s="4">
        <f>IFERROR(VLOOKUP(A44,sku,4,FALSE),0)</f>
        <v>0</v>
      </c>
      <c r="K44" s="5">
        <f t="shared" si="19"/>
        <v>0</v>
      </c>
    </row>
    <row r="45" spans="1:11">
      <c r="A45" s="10"/>
      <c r="B45" s="15" t="str">
        <f>IFERROR(VLOOKUP(A45,sku,2,FALSE),"")</f>
        <v/>
      </c>
      <c r="C45" s="16" t="str">
        <f t="shared" si="18"/>
        <v/>
      </c>
      <c r="D45" s="23"/>
      <c r="E45" s="23"/>
      <c r="F45" s="23"/>
      <c r="G45" s="23"/>
      <c r="H45" s="23"/>
      <c r="I45" s="23"/>
      <c r="J45" s="4">
        <f>IFERROR(VLOOKUP(A45,sku,4,FALSE),0)</f>
        <v>0</v>
      </c>
      <c r="K45" s="5">
        <f t="shared" si="19"/>
        <v>0</v>
      </c>
    </row>
    <row r="46" spans="1:11" ht="18">
      <c r="B46" s="8" t="s">
        <v>14</v>
      </c>
      <c r="C46" s="8"/>
      <c r="E46" s="24">
        <f>SUM(E42:E45)</f>
        <v>6</v>
      </c>
      <c r="G46" s="24">
        <f>SUM(G42:G45)</f>
        <v>9</v>
      </c>
      <c r="I46" s="24">
        <f>SUM(I42:I45)</f>
        <v>9</v>
      </c>
      <c r="J46" s="4">
        <f>SUM(J42:J45)</f>
        <v>0</v>
      </c>
      <c r="K46" s="5">
        <f>SUM(K42:K45)</f>
        <v>0</v>
      </c>
    </row>
    <row r="47" spans="1:11" ht="18">
      <c r="B47" s="9" t="s">
        <v>32</v>
      </c>
      <c r="C47" s="9"/>
      <c r="D47" s="28"/>
      <c r="E47" s="25">
        <f>E11+E21+E31+E39+E46</f>
        <v>32</v>
      </c>
      <c r="F47" s="28"/>
      <c r="G47" s="25">
        <f>G11+G21+G31+G39+G46</f>
        <v>50</v>
      </c>
      <c r="H47" s="28"/>
      <c r="I47" s="25">
        <f>I11+I21+I31+I39+I46</f>
        <v>47</v>
      </c>
    </row>
    <row r="48" spans="1:11" ht="18">
      <c r="B48" s="9" t="s">
        <v>31</v>
      </c>
      <c r="C48" s="9"/>
      <c r="D48" s="29">
        <f>SUM(D5:D45)</f>
        <v>16</v>
      </c>
      <c r="E48" s="29"/>
      <c r="F48" s="29">
        <f t="shared" ref="F48:H48" si="20">SUM(F5:F45)</f>
        <v>8</v>
      </c>
      <c r="G48" s="29"/>
      <c r="H48" s="29">
        <f t="shared" si="20"/>
        <v>27</v>
      </c>
      <c r="I48" s="29"/>
    </row>
  </sheetData>
  <sheetProtection sheet="1" objects="1" scenarios="1" formatColumns="0"/>
  <mergeCells count="37">
    <mergeCell ref="H32:H33"/>
    <mergeCell ref="I32:I33"/>
    <mergeCell ref="H40:H41"/>
    <mergeCell ref="I40:I41"/>
    <mergeCell ref="H12:H13"/>
    <mergeCell ref="I12:I13"/>
    <mergeCell ref="H22:H23"/>
    <mergeCell ref="I22:I23"/>
    <mergeCell ref="C40:C41"/>
    <mergeCell ref="D40:D41"/>
    <mergeCell ref="E40:E41"/>
    <mergeCell ref="F40:F41"/>
    <mergeCell ref="G40:G41"/>
    <mergeCell ref="C32:C33"/>
    <mergeCell ref="D32:D33"/>
    <mergeCell ref="E32:E33"/>
    <mergeCell ref="F32:F33"/>
    <mergeCell ref="G32:G33"/>
    <mergeCell ref="C22:C23"/>
    <mergeCell ref="D22:D23"/>
    <mergeCell ref="E22:E23"/>
    <mergeCell ref="F22:F23"/>
    <mergeCell ref="G22:G23"/>
    <mergeCell ref="C12:C13"/>
    <mergeCell ref="D12:D13"/>
    <mergeCell ref="E12:E13"/>
    <mergeCell ref="F12:F13"/>
    <mergeCell ref="G12:G13"/>
    <mergeCell ref="K3:K4"/>
    <mergeCell ref="H3:H4"/>
    <mergeCell ref="I3:I4"/>
    <mergeCell ref="C3:C4"/>
    <mergeCell ref="D3:D4"/>
    <mergeCell ref="E3:E4"/>
    <mergeCell ref="F3:F4"/>
    <mergeCell ref="G3:G4"/>
    <mergeCell ref="J3:J4"/>
  </mergeCells>
  <pageMargins left="0.7" right="0.7" top="0.75" bottom="0.75" header="0.3" footer="0.3"/>
  <pageSetup scale="57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48"/>
  <sheetViews>
    <sheetView showGridLines="0" tabSelected="1" workbookViewId="0">
      <selection activeCell="K2" sqref="K2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7" customWidth="1"/>
    <col min="5" max="9" width="7.83203125" style="27" customWidth="1"/>
    <col min="10" max="10" width="21" style="1" customWidth="1"/>
    <col min="11" max="11" width="20.5" style="2" customWidth="1"/>
    <col min="12" max="13" width="9.1640625" style="1" customWidth="1"/>
    <col min="14" max="16384" width="9.1640625" style="1"/>
  </cols>
  <sheetData>
    <row r="1" spans="1:11" ht="26.25" customHeight="1">
      <c r="B1" s="21" t="s">
        <v>2</v>
      </c>
      <c r="C1" s="21"/>
      <c r="D1" s="26"/>
      <c r="E1" s="26"/>
      <c r="F1" s="26"/>
      <c r="G1" s="26"/>
      <c r="H1" s="26"/>
      <c r="I1" s="26"/>
      <c r="K1" s="2">
        <f>K11+K21+K31+K39+K46</f>
        <v>0</v>
      </c>
    </row>
    <row r="2" spans="1:11" ht="15" customHeight="1">
      <c r="B2" s="21"/>
      <c r="C2" s="21"/>
      <c r="D2" s="26"/>
      <c r="E2" s="26"/>
      <c r="F2" s="26"/>
      <c r="G2" s="26"/>
      <c r="H2" s="26"/>
      <c r="I2" s="26"/>
    </row>
    <row r="3" spans="1:11">
      <c r="A3" s="19"/>
      <c r="B3" s="14" t="s">
        <v>3</v>
      </c>
      <c r="C3" s="30" t="s">
        <v>17</v>
      </c>
      <c r="D3" s="32" t="s">
        <v>4</v>
      </c>
      <c r="E3" s="32" t="s">
        <v>28</v>
      </c>
      <c r="F3" s="32" t="s">
        <v>4</v>
      </c>
      <c r="G3" s="32" t="s">
        <v>29</v>
      </c>
      <c r="H3" s="32" t="s">
        <v>4</v>
      </c>
      <c r="I3" s="32" t="s">
        <v>30</v>
      </c>
      <c r="J3" s="34" t="s">
        <v>1</v>
      </c>
      <c r="K3" s="36" t="s">
        <v>15</v>
      </c>
    </row>
    <row r="4" spans="1:11">
      <c r="A4" s="20" t="s">
        <v>16</v>
      </c>
      <c r="B4" s="3" t="s">
        <v>5</v>
      </c>
      <c r="C4" s="31"/>
      <c r="D4" s="32"/>
      <c r="E4" s="32"/>
      <c r="F4" s="32"/>
      <c r="G4" s="32"/>
      <c r="H4" s="32"/>
      <c r="I4" s="32"/>
      <c r="J4" s="35"/>
      <c r="K4" s="37"/>
    </row>
    <row r="5" spans="1:11">
      <c r="A5" s="11">
        <v>1912</v>
      </c>
      <c r="B5" s="4" t="str">
        <f t="shared" ref="B5:B10" si="0">IFERROR(VLOOKUP(A5,sku,2,FALSE),"")</f>
        <v/>
      </c>
      <c r="C5" s="4" t="str">
        <f t="shared" ref="C5:C10" si="1">IFERROR(VLOOKUP(A5,sku,3,FALSE),"")</f>
        <v/>
      </c>
      <c r="D5" s="22">
        <v>2</v>
      </c>
      <c r="E5" s="23">
        <v>3</v>
      </c>
      <c r="F5" s="23">
        <v>2</v>
      </c>
      <c r="G5" s="23">
        <v>3</v>
      </c>
      <c r="H5" s="23">
        <v>3</v>
      </c>
      <c r="I5" s="23">
        <v>3</v>
      </c>
      <c r="J5" s="4">
        <f t="shared" ref="J5:J10" si="2">IFERROR(VLOOKUP(A5,sku,4,FALSE),0)</f>
        <v>0</v>
      </c>
      <c r="K5" s="5">
        <f>(E5+G5+I5)*J5</f>
        <v>0</v>
      </c>
    </row>
    <row r="6" spans="1:11">
      <c r="A6" s="11">
        <v>1905</v>
      </c>
      <c r="B6" s="4" t="str">
        <f t="shared" si="0"/>
        <v/>
      </c>
      <c r="C6" s="4" t="str">
        <f t="shared" si="1"/>
        <v/>
      </c>
      <c r="D6" s="22">
        <v>1</v>
      </c>
      <c r="E6" s="23">
        <v>2</v>
      </c>
      <c r="F6" s="23">
        <v>1</v>
      </c>
      <c r="G6" s="23">
        <v>2</v>
      </c>
      <c r="H6" s="23">
        <v>2</v>
      </c>
      <c r="I6" s="23">
        <v>2</v>
      </c>
      <c r="J6" s="4">
        <f t="shared" si="2"/>
        <v>0</v>
      </c>
      <c r="K6" s="5">
        <f t="shared" ref="K6:K10" si="3">(E6+G6+I6)*J6</f>
        <v>0</v>
      </c>
    </row>
    <row r="7" spans="1:11">
      <c r="A7" s="11">
        <v>1903</v>
      </c>
      <c r="B7" s="4" t="str">
        <f t="shared" si="0"/>
        <v/>
      </c>
      <c r="C7" s="4" t="str">
        <f t="shared" si="1"/>
        <v/>
      </c>
      <c r="D7" s="22">
        <v>0</v>
      </c>
      <c r="E7" s="23">
        <v>3</v>
      </c>
      <c r="F7" s="23">
        <v>0</v>
      </c>
      <c r="G7" s="23">
        <v>3</v>
      </c>
      <c r="H7" s="23">
        <v>2</v>
      </c>
      <c r="I7" s="23">
        <v>3</v>
      </c>
      <c r="J7" s="4">
        <f t="shared" si="2"/>
        <v>0</v>
      </c>
      <c r="K7" s="5">
        <f t="shared" si="3"/>
        <v>0</v>
      </c>
    </row>
    <row r="8" spans="1:11">
      <c r="A8" s="11">
        <v>1721</v>
      </c>
      <c r="B8" s="4" t="str">
        <f t="shared" si="0"/>
        <v/>
      </c>
      <c r="C8" s="4" t="str">
        <f t="shared" si="1"/>
        <v/>
      </c>
      <c r="D8" s="22">
        <v>1</v>
      </c>
      <c r="E8" s="23">
        <v>3</v>
      </c>
      <c r="F8" s="23">
        <v>2</v>
      </c>
      <c r="G8" s="23">
        <v>3</v>
      </c>
      <c r="H8" s="23">
        <v>3</v>
      </c>
      <c r="I8" s="23">
        <v>3</v>
      </c>
      <c r="J8" s="4">
        <f t="shared" si="2"/>
        <v>0</v>
      </c>
      <c r="K8" s="5">
        <f t="shared" si="3"/>
        <v>0</v>
      </c>
    </row>
    <row r="9" spans="1:11">
      <c r="A9" s="10"/>
      <c r="B9" s="4" t="str">
        <f t="shared" si="0"/>
        <v/>
      </c>
      <c r="C9" s="4" t="str">
        <f t="shared" si="1"/>
        <v/>
      </c>
      <c r="D9" s="22"/>
      <c r="E9" s="23"/>
      <c r="F9" s="23"/>
      <c r="G9" s="23"/>
      <c r="H9" s="23"/>
      <c r="I9" s="23"/>
      <c r="J9" s="4">
        <f t="shared" si="2"/>
        <v>0</v>
      </c>
      <c r="K9" s="5">
        <f t="shared" si="3"/>
        <v>0</v>
      </c>
    </row>
    <row r="10" spans="1:11">
      <c r="A10" s="10"/>
      <c r="B10" s="4" t="str">
        <f t="shared" si="0"/>
        <v/>
      </c>
      <c r="C10" s="4" t="str">
        <f t="shared" si="1"/>
        <v/>
      </c>
      <c r="D10" s="22"/>
      <c r="E10" s="23"/>
      <c r="F10" s="23"/>
      <c r="G10" s="23"/>
      <c r="H10" s="23"/>
      <c r="I10" s="23"/>
      <c r="J10" s="4">
        <f t="shared" si="2"/>
        <v>0</v>
      </c>
      <c r="K10" s="5">
        <f t="shared" si="3"/>
        <v>0</v>
      </c>
    </row>
    <row r="11" spans="1:11" ht="18">
      <c r="A11" s="4"/>
      <c r="B11" s="6" t="s">
        <v>6</v>
      </c>
      <c r="C11" s="6"/>
      <c r="E11" s="24">
        <f>SUM(E5:E10)</f>
        <v>11</v>
      </c>
      <c r="G11" s="24">
        <f>SUM(G5:G10)</f>
        <v>11</v>
      </c>
      <c r="I11" s="24">
        <f>SUM(I5:I10)</f>
        <v>11</v>
      </c>
      <c r="J11" s="4">
        <f>SUM(J5:J10)</f>
        <v>0</v>
      </c>
      <c r="K11" s="5">
        <f>SUM(K5:K10)</f>
        <v>0</v>
      </c>
    </row>
    <row r="12" spans="1:11">
      <c r="A12" s="12"/>
      <c r="B12" s="14" t="s">
        <v>7</v>
      </c>
      <c r="C12" s="31" t="s">
        <v>0</v>
      </c>
      <c r="D12" s="33" t="str">
        <f>D3</f>
        <v>Waste</v>
      </c>
      <c r="E12" s="33" t="str">
        <f t="shared" ref="E12:I12" si="4">E3</f>
        <v>1.26.15</v>
      </c>
      <c r="F12" s="33" t="str">
        <f t="shared" si="4"/>
        <v>Waste</v>
      </c>
      <c r="G12" s="33" t="str">
        <f t="shared" si="4"/>
        <v>1.28.15</v>
      </c>
      <c r="H12" s="33" t="str">
        <f t="shared" si="4"/>
        <v>Waste</v>
      </c>
      <c r="I12" s="33" t="str">
        <f t="shared" si="4"/>
        <v>1.30.15</v>
      </c>
      <c r="J12" s="12">
        <f>IFERROR(VLOOKUP(A12,sku,5,FALSE),0)</f>
        <v>0</v>
      </c>
      <c r="K12" s="13"/>
    </row>
    <row r="13" spans="1:11">
      <c r="A13" s="12"/>
      <c r="B13" s="7" t="s">
        <v>5</v>
      </c>
      <c r="C13" s="31"/>
      <c r="D13" s="33"/>
      <c r="E13" s="33"/>
      <c r="F13" s="33"/>
      <c r="G13" s="33"/>
      <c r="H13" s="33"/>
      <c r="I13" s="33"/>
      <c r="J13" s="12">
        <f>IFERROR(VLOOKUP(A13,sku,5,FALSE),0)</f>
        <v>0</v>
      </c>
      <c r="K13" s="13"/>
    </row>
    <row r="14" spans="1:11">
      <c r="A14" s="10">
        <v>1799</v>
      </c>
      <c r="B14" s="15" t="str">
        <f t="shared" ref="B14:B20" si="5">IFERROR(VLOOKUP(A14,sku,2,FALSE),"")</f>
        <v/>
      </c>
      <c r="C14" s="16" t="str">
        <f t="shared" ref="C14:C20" si="6">IFERROR(VLOOKUP(A14,sku,3,FALSE),"")</f>
        <v/>
      </c>
      <c r="D14" s="22">
        <v>1</v>
      </c>
      <c r="E14" s="23">
        <v>1</v>
      </c>
      <c r="F14" s="23">
        <v>0</v>
      </c>
      <c r="G14" s="23">
        <v>1</v>
      </c>
      <c r="H14" s="23">
        <v>1</v>
      </c>
      <c r="I14" s="23">
        <v>1</v>
      </c>
      <c r="J14" s="4">
        <f t="shared" ref="J14:J20" si="7">IFERROR(VLOOKUP(A14,sku,4,FALSE),0)</f>
        <v>0</v>
      </c>
      <c r="K14" s="5">
        <f t="shared" ref="K14:K20" si="8">(E14+G14+I14)*J14</f>
        <v>0</v>
      </c>
    </row>
    <row r="15" spans="1:11">
      <c r="A15" s="10">
        <v>1814</v>
      </c>
      <c r="B15" s="17" t="str">
        <f t="shared" si="5"/>
        <v/>
      </c>
      <c r="C15" s="18" t="str">
        <f t="shared" si="6"/>
        <v/>
      </c>
      <c r="D15" s="22">
        <v>1</v>
      </c>
      <c r="E15" s="23">
        <v>2</v>
      </c>
      <c r="F15" s="23">
        <v>0</v>
      </c>
      <c r="G15" s="23">
        <v>2</v>
      </c>
      <c r="H15" s="23">
        <v>1</v>
      </c>
      <c r="I15" s="23">
        <v>2</v>
      </c>
      <c r="J15" s="4">
        <f t="shared" si="7"/>
        <v>0</v>
      </c>
      <c r="K15" s="5">
        <f t="shared" si="8"/>
        <v>0</v>
      </c>
    </row>
    <row r="16" spans="1:11">
      <c r="A16" s="10">
        <v>1702</v>
      </c>
      <c r="B16" s="15" t="str">
        <f t="shared" si="5"/>
        <v/>
      </c>
      <c r="C16" s="16" t="str">
        <f t="shared" si="6"/>
        <v/>
      </c>
      <c r="D16" s="22">
        <v>3</v>
      </c>
      <c r="E16" s="23">
        <v>3</v>
      </c>
      <c r="F16" s="23">
        <v>1</v>
      </c>
      <c r="G16" s="23">
        <v>3</v>
      </c>
      <c r="H16" s="23">
        <v>2</v>
      </c>
      <c r="I16" s="23">
        <v>3</v>
      </c>
      <c r="J16" s="4">
        <f t="shared" si="7"/>
        <v>0</v>
      </c>
      <c r="K16" s="5">
        <f t="shared" si="8"/>
        <v>0</v>
      </c>
    </row>
    <row r="17" spans="1:11">
      <c r="A17" s="10">
        <v>1949</v>
      </c>
      <c r="B17" s="15" t="str">
        <f t="shared" si="5"/>
        <v/>
      </c>
      <c r="C17" s="16" t="str">
        <f t="shared" si="6"/>
        <v/>
      </c>
      <c r="D17" s="22">
        <v>3</v>
      </c>
      <c r="E17" s="23">
        <v>3</v>
      </c>
      <c r="F17" s="23">
        <v>1</v>
      </c>
      <c r="G17" s="23">
        <v>3</v>
      </c>
      <c r="H17" s="23">
        <v>3</v>
      </c>
      <c r="I17" s="23">
        <v>3</v>
      </c>
      <c r="J17" s="4">
        <f t="shared" si="7"/>
        <v>0</v>
      </c>
      <c r="K17" s="5">
        <f t="shared" si="8"/>
        <v>0</v>
      </c>
    </row>
    <row r="18" spans="1:11">
      <c r="A18" s="10"/>
      <c r="B18" s="17" t="str">
        <f t="shared" si="5"/>
        <v/>
      </c>
      <c r="C18" s="16" t="str">
        <f t="shared" si="6"/>
        <v/>
      </c>
      <c r="D18" s="22"/>
      <c r="E18" s="23"/>
      <c r="F18" s="23"/>
      <c r="G18" s="23"/>
      <c r="H18" s="23"/>
      <c r="I18" s="23"/>
      <c r="J18" s="4">
        <f t="shared" si="7"/>
        <v>0</v>
      </c>
      <c r="K18" s="5">
        <f t="shared" si="8"/>
        <v>0</v>
      </c>
    </row>
    <row r="19" spans="1:11">
      <c r="A19" s="10"/>
      <c r="B19" s="17" t="str">
        <f t="shared" si="5"/>
        <v/>
      </c>
      <c r="C19" s="18" t="str">
        <f t="shared" si="6"/>
        <v/>
      </c>
      <c r="D19" s="22"/>
      <c r="E19" s="23"/>
      <c r="F19" s="23"/>
      <c r="G19" s="23"/>
      <c r="H19" s="23"/>
      <c r="I19" s="23"/>
      <c r="J19" s="4">
        <f t="shared" si="7"/>
        <v>0</v>
      </c>
      <c r="K19" s="5">
        <f t="shared" si="8"/>
        <v>0</v>
      </c>
    </row>
    <row r="20" spans="1:11">
      <c r="A20" s="10"/>
      <c r="B20" s="17" t="str">
        <f t="shared" si="5"/>
        <v/>
      </c>
      <c r="C20" s="18" t="str">
        <f t="shared" si="6"/>
        <v/>
      </c>
      <c r="D20" s="22"/>
      <c r="E20" s="23"/>
      <c r="F20" s="23"/>
      <c r="G20" s="23"/>
      <c r="H20" s="23"/>
      <c r="I20" s="23"/>
      <c r="J20" s="4">
        <f t="shared" si="7"/>
        <v>0</v>
      </c>
      <c r="K20" s="5">
        <f t="shared" si="8"/>
        <v>0</v>
      </c>
    </row>
    <row r="21" spans="1:11" ht="18">
      <c r="A21" s="4"/>
      <c r="B21" s="6" t="s">
        <v>8</v>
      </c>
      <c r="C21" s="6"/>
      <c r="E21" s="24">
        <f>SUM(E14:E20)</f>
        <v>9</v>
      </c>
      <c r="G21" s="24">
        <f>SUM(G14:G20)</f>
        <v>9</v>
      </c>
      <c r="I21" s="24">
        <f>SUM(I14:I20)</f>
        <v>9</v>
      </c>
      <c r="J21" s="4">
        <f>SUM(J14:J20)</f>
        <v>0</v>
      </c>
      <c r="K21" s="5">
        <f>SUM(K14:K20)</f>
        <v>0</v>
      </c>
    </row>
    <row r="22" spans="1:11">
      <c r="A22" s="12"/>
      <c r="B22" s="14" t="s">
        <v>9</v>
      </c>
      <c r="C22" s="31" t="s">
        <v>0</v>
      </c>
      <c r="D22" s="33" t="str">
        <f>D3</f>
        <v>Waste</v>
      </c>
      <c r="E22" s="33" t="str">
        <f t="shared" ref="E22:I22" si="9">E3</f>
        <v>1.26.15</v>
      </c>
      <c r="F22" s="33" t="str">
        <f t="shared" si="9"/>
        <v>Waste</v>
      </c>
      <c r="G22" s="33" t="str">
        <f t="shared" si="9"/>
        <v>1.28.15</v>
      </c>
      <c r="H22" s="33" t="str">
        <f t="shared" si="9"/>
        <v>Waste</v>
      </c>
      <c r="I22" s="33" t="str">
        <f t="shared" si="9"/>
        <v>1.30.15</v>
      </c>
      <c r="J22" s="12">
        <f>IFERROR(VLOOKUP(A22,sku,5,FALSE),0)</f>
        <v>0</v>
      </c>
      <c r="K22" s="13"/>
    </row>
    <row r="23" spans="1:11">
      <c r="A23" s="12"/>
      <c r="B23" s="7" t="s">
        <v>5</v>
      </c>
      <c r="C23" s="31"/>
      <c r="D23" s="33"/>
      <c r="E23" s="33"/>
      <c r="F23" s="33"/>
      <c r="G23" s="33"/>
      <c r="H23" s="33"/>
      <c r="I23" s="33"/>
      <c r="J23" s="12">
        <f>IFERROR(VLOOKUP(A23,sku,5,FALSE),0)</f>
        <v>0</v>
      </c>
      <c r="K23" s="13"/>
    </row>
    <row r="24" spans="1:11">
      <c r="A24" s="10">
        <v>1828</v>
      </c>
      <c r="B24" s="15" t="str">
        <f t="shared" ref="B24:B30" si="10">IFERROR(VLOOKUP(A24,sku,2,FALSE),"")</f>
        <v/>
      </c>
      <c r="C24" s="16" t="str">
        <f t="shared" ref="C24:C30" si="11">IFERROR(VLOOKUP(A24,sku,3,FALSE),"")</f>
        <v/>
      </c>
      <c r="D24" s="22">
        <v>2</v>
      </c>
      <c r="E24" s="23">
        <v>3</v>
      </c>
      <c r="F24" s="23">
        <v>1</v>
      </c>
      <c r="G24" s="23">
        <v>3</v>
      </c>
      <c r="H24" s="23">
        <v>3</v>
      </c>
      <c r="I24" s="23">
        <v>3</v>
      </c>
      <c r="J24" s="4">
        <f t="shared" ref="J24:J30" si="12">IFERROR(VLOOKUP(A24,sku,4,FALSE),0)</f>
        <v>0</v>
      </c>
      <c r="K24" s="5">
        <f t="shared" ref="K24:K30" si="13">(E24+G24+I24)*J24</f>
        <v>0</v>
      </c>
    </row>
    <row r="25" spans="1:11">
      <c r="A25" s="10">
        <v>1838</v>
      </c>
      <c r="B25" s="17" t="str">
        <f t="shared" si="10"/>
        <v/>
      </c>
      <c r="C25" s="18" t="str">
        <f t="shared" si="11"/>
        <v/>
      </c>
      <c r="D25" s="22">
        <v>3</v>
      </c>
      <c r="E25" s="23">
        <v>3</v>
      </c>
      <c r="F25" s="23">
        <v>0</v>
      </c>
      <c r="G25" s="23">
        <v>3</v>
      </c>
      <c r="H25" s="23">
        <v>0</v>
      </c>
      <c r="I25" s="23">
        <v>3</v>
      </c>
      <c r="J25" s="4">
        <f t="shared" si="12"/>
        <v>0</v>
      </c>
      <c r="K25" s="5">
        <f t="shared" si="13"/>
        <v>0</v>
      </c>
    </row>
    <row r="26" spans="1:11">
      <c r="A26" s="10">
        <v>1858</v>
      </c>
      <c r="B26" s="15" t="str">
        <f t="shared" si="10"/>
        <v/>
      </c>
      <c r="C26" s="16" t="str">
        <f t="shared" si="11"/>
        <v/>
      </c>
      <c r="D26" s="22">
        <v>3</v>
      </c>
      <c r="E26" s="23">
        <v>3</v>
      </c>
      <c r="F26" s="23">
        <v>0</v>
      </c>
      <c r="G26" s="23">
        <v>3</v>
      </c>
      <c r="H26" s="23">
        <v>3</v>
      </c>
      <c r="I26" s="23">
        <v>3</v>
      </c>
      <c r="J26" s="4">
        <f t="shared" si="12"/>
        <v>0</v>
      </c>
      <c r="K26" s="5">
        <f t="shared" si="13"/>
        <v>0</v>
      </c>
    </row>
    <row r="27" spans="1:11">
      <c r="A27" s="10">
        <v>1759</v>
      </c>
      <c r="B27" s="15" t="str">
        <f t="shared" si="10"/>
        <v/>
      </c>
      <c r="C27" s="16" t="str">
        <f t="shared" si="11"/>
        <v/>
      </c>
      <c r="D27" s="22">
        <v>1</v>
      </c>
      <c r="E27" s="23">
        <v>3</v>
      </c>
      <c r="F27" s="23">
        <v>0</v>
      </c>
      <c r="G27" s="23">
        <v>3</v>
      </c>
      <c r="H27" s="23">
        <v>1</v>
      </c>
      <c r="I27" s="23">
        <v>3</v>
      </c>
      <c r="J27" s="4">
        <f t="shared" si="12"/>
        <v>0</v>
      </c>
      <c r="K27" s="5">
        <f t="shared" si="13"/>
        <v>0</v>
      </c>
    </row>
    <row r="28" spans="1:11">
      <c r="A28" s="10"/>
      <c r="B28" s="17" t="str">
        <f t="shared" si="10"/>
        <v/>
      </c>
      <c r="C28" s="18" t="str">
        <f t="shared" si="11"/>
        <v/>
      </c>
      <c r="D28" s="22"/>
      <c r="E28" s="23"/>
      <c r="F28" s="23"/>
      <c r="G28" s="23"/>
      <c r="H28" s="23"/>
      <c r="I28" s="23"/>
      <c r="J28" s="4">
        <f t="shared" si="12"/>
        <v>0</v>
      </c>
      <c r="K28" s="5">
        <f t="shared" si="13"/>
        <v>0</v>
      </c>
    </row>
    <row r="29" spans="1:11">
      <c r="A29" s="10"/>
      <c r="B29" s="17" t="str">
        <f t="shared" si="10"/>
        <v/>
      </c>
      <c r="C29" s="18" t="str">
        <f t="shared" si="11"/>
        <v/>
      </c>
      <c r="D29" s="22"/>
      <c r="E29" s="23"/>
      <c r="F29" s="23"/>
      <c r="G29" s="23"/>
      <c r="H29" s="23"/>
      <c r="I29" s="23"/>
      <c r="J29" s="4">
        <f t="shared" si="12"/>
        <v>0</v>
      </c>
      <c r="K29" s="5">
        <f t="shared" si="13"/>
        <v>0</v>
      </c>
    </row>
    <row r="30" spans="1:11">
      <c r="A30" s="10"/>
      <c r="B30" s="17" t="str">
        <f t="shared" si="10"/>
        <v/>
      </c>
      <c r="C30" s="18" t="str">
        <f t="shared" si="11"/>
        <v/>
      </c>
      <c r="D30" s="22"/>
      <c r="E30" s="23"/>
      <c r="F30" s="23"/>
      <c r="G30" s="23"/>
      <c r="H30" s="23"/>
      <c r="I30" s="23"/>
      <c r="J30" s="4">
        <f t="shared" si="12"/>
        <v>0</v>
      </c>
      <c r="K30" s="5">
        <f t="shared" si="13"/>
        <v>0</v>
      </c>
    </row>
    <row r="31" spans="1:11" ht="18">
      <c r="A31" s="4"/>
      <c r="B31" s="6" t="s">
        <v>10</v>
      </c>
      <c r="C31" s="6"/>
      <c r="E31" s="24">
        <f>SUM(E24:E30)</f>
        <v>12</v>
      </c>
      <c r="G31" s="24">
        <f>SUM(G24:G30)</f>
        <v>12</v>
      </c>
      <c r="I31" s="24">
        <f>SUM(I24:I30)</f>
        <v>12</v>
      </c>
      <c r="J31" s="4">
        <f>SUM(J24:J30)</f>
        <v>0</v>
      </c>
      <c r="K31" s="5">
        <f>SUM(K24:K30)</f>
        <v>0</v>
      </c>
    </row>
    <row r="32" spans="1:11">
      <c r="A32" s="12"/>
      <c r="B32" s="14" t="s">
        <v>11</v>
      </c>
      <c r="C32" s="31" t="s">
        <v>0</v>
      </c>
      <c r="D32" s="33" t="str">
        <f>D3</f>
        <v>Waste</v>
      </c>
      <c r="E32" s="33" t="str">
        <f t="shared" ref="E32:I32" si="14">E3</f>
        <v>1.26.15</v>
      </c>
      <c r="F32" s="33" t="str">
        <f t="shared" si="14"/>
        <v>Waste</v>
      </c>
      <c r="G32" s="33" t="str">
        <f t="shared" si="14"/>
        <v>1.28.15</v>
      </c>
      <c r="H32" s="33" t="str">
        <f t="shared" si="14"/>
        <v>Waste</v>
      </c>
      <c r="I32" s="33" t="str">
        <f t="shared" si="14"/>
        <v>1.30.15</v>
      </c>
      <c r="J32" s="12">
        <f>IFERROR(VLOOKUP(A32,sku,5,FALSE),0)</f>
        <v>0</v>
      </c>
      <c r="K32" s="13"/>
    </row>
    <row r="33" spans="1:11">
      <c r="A33" s="12"/>
      <c r="B33" s="7" t="s">
        <v>5</v>
      </c>
      <c r="C33" s="31"/>
      <c r="D33" s="33"/>
      <c r="E33" s="33"/>
      <c r="F33" s="33"/>
      <c r="G33" s="33"/>
      <c r="H33" s="33"/>
      <c r="I33" s="33"/>
      <c r="J33" s="12">
        <f>IFERROR(VLOOKUP(A33,sku,5,FALSE),0)</f>
        <v>0</v>
      </c>
      <c r="K33" s="13"/>
    </row>
    <row r="34" spans="1:11">
      <c r="A34" s="10">
        <v>1871</v>
      </c>
      <c r="B34" s="15" t="str">
        <f>IFERROR(VLOOKUP(A34,sku,2,FALSE),"")</f>
        <v/>
      </c>
      <c r="C34" s="16" t="str">
        <f t="shared" ref="C34:C38" si="15">IFERROR(VLOOKUP(A34,sku,3,FALSE),"")</f>
        <v/>
      </c>
      <c r="D34" s="22">
        <v>1</v>
      </c>
      <c r="E34" s="23">
        <v>3</v>
      </c>
      <c r="F34" s="23">
        <v>3</v>
      </c>
      <c r="G34" s="23">
        <v>3</v>
      </c>
      <c r="H34" s="23">
        <v>3</v>
      </c>
      <c r="I34" s="23">
        <v>3</v>
      </c>
      <c r="J34" s="4">
        <f>IFERROR(VLOOKUP(A34,sku,4,FALSE),0)</f>
        <v>0</v>
      </c>
      <c r="K34" s="5">
        <f t="shared" ref="K34:K38" si="16">(E34+G34+I34)*J34</f>
        <v>0</v>
      </c>
    </row>
    <row r="35" spans="1:11">
      <c r="A35" s="10">
        <v>1894</v>
      </c>
      <c r="B35" s="15" t="str">
        <f>IFERROR(VLOOKUP(A35,sku,2,FALSE),"")</f>
        <v/>
      </c>
      <c r="C35" s="16" t="str">
        <f t="shared" si="15"/>
        <v/>
      </c>
      <c r="D35" s="22">
        <v>1</v>
      </c>
      <c r="E35" s="23">
        <v>3</v>
      </c>
      <c r="F35" s="23">
        <v>0</v>
      </c>
      <c r="G35" s="23">
        <v>3</v>
      </c>
      <c r="H35" s="23">
        <v>2</v>
      </c>
      <c r="I35" s="23">
        <v>3</v>
      </c>
      <c r="J35" s="4">
        <f>IFERROR(VLOOKUP(A35,sku,4,FALSE),0)</f>
        <v>0</v>
      </c>
      <c r="K35" s="5">
        <f t="shared" si="16"/>
        <v>0</v>
      </c>
    </row>
    <row r="36" spans="1:11">
      <c r="A36" s="10">
        <v>1889</v>
      </c>
      <c r="B36" s="15" t="str">
        <f>IFERROR(VLOOKUP(A36,sku,2,FALSE),"")</f>
        <v/>
      </c>
      <c r="C36" s="16" t="str">
        <f t="shared" si="15"/>
        <v/>
      </c>
      <c r="D36" s="22">
        <v>1</v>
      </c>
      <c r="E36" s="23">
        <v>3</v>
      </c>
      <c r="F36" s="23">
        <v>0</v>
      </c>
      <c r="G36" s="23">
        <v>3</v>
      </c>
      <c r="H36" s="23">
        <v>3</v>
      </c>
      <c r="I36" s="23">
        <v>3</v>
      </c>
      <c r="J36" s="4">
        <f>IFERROR(VLOOKUP(A36,sku,4,FALSE),0)</f>
        <v>0</v>
      </c>
      <c r="K36" s="5">
        <f t="shared" si="16"/>
        <v>0</v>
      </c>
    </row>
    <row r="37" spans="1:11">
      <c r="A37" s="10"/>
      <c r="B37" s="15" t="str">
        <f>IFERROR(VLOOKUP(A37,sku,2,FALSE),"")</f>
        <v/>
      </c>
      <c r="C37" s="16" t="str">
        <f t="shared" si="15"/>
        <v/>
      </c>
      <c r="D37" s="22"/>
      <c r="E37" s="23"/>
      <c r="F37" s="23"/>
      <c r="G37" s="23"/>
      <c r="H37" s="23"/>
      <c r="I37" s="23"/>
      <c r="J37" s="4">
        <f>IFERROR(VLOOKUP(A37,sku,4,FALSE),0)</f>
        <v>0</v>
      </c>
      <c r="K37" s="5">
        <f t="shared" si="16"/>
        <v>0</v>
      </c>
    </row>
    <row r="38" spans="1:11">
      <c r="A38" s="10"/>
      <c r="B38" s="15" t="str">
        <f>IFERROR(VLOOKUP(A38,sku,2,FALSE),"")</f>
        <v/>
      </c>
      <c r="C38" s="16" t="str">
        <f t="shared" si="15"/>
        <v/>
      </c>
      <c r="D38" s="22"/>
      <c r="E38" s="23"/>
      <c r="F38" s="23"/>
      <c r="G38" s="23"/>
      <c r="H38" s="23"/>
      <c r="I38" s="23"/>
      <c r="J38" s="4">
        <f>IFERROR(VLOOKUP(A38,sku,4,FALSE),0)</f>
        <v>0</v>
      </c>
      <c r="K38" s="5">
        <f t="shared" si="16"/>
        <v>0</v>
      </c>
    </row>
    <row r="39" spans="1:11" ht="18">
      <c r="A39" s="4"/>
      <c r="B39" s="8" t="s">
        <v>12</v>
      </c>
      <c r="C39" s="8"/>
      <c r="E39" s="24">
        <f>SUM(E34:E38)</f>
        <v>9</v>
      </c>
      <c r="G39" s="24">
        <f>SUM(G34:G38)</f>
        <v>9</v>
      </c>
      <c r="I39" s="24">
        <f>SUM(I34:I38)</f>
        <v>9</v>
      </c>
      <c r="J39" s="4">
        <f>SUM(J34:J38)</f>
        <v>0</v>
      </c>
      <c r="K39" s="5">
        <f>SUM(K34:K38)</f>
        <v>0</v>
      </c>
    </row>
    <row r="40" spans="1:11">
      <c r="A40" s="12"/>
      <c r="B40" s="14" t="s">
        <v>13</v>
      </c>
      <c r="C40" s="31" t="s">
        <v>0</v>
      </c>
      <c r="D40" s="33" t="str">
        <f>D3</f>
        <v>Waste</v>
      </c>
      <c r="E40" s="33" t="str">
        <f t="shared" ref="E40:I40" si="17">E3</f>
        <v>1.26.15</v>
      </c>
      <c r="F40" s="33" t="str">
        <f t="shared" si="17"/>
        <v>Waste</v>
      </c>
      <c r="G40" s="33" t="str">
        <f t="shared" si="17"/>
        <v>1.28.15</v>
      </c>
      <c r="H40" s="33" t="str">
        <f t="shared" si="17"/>
        <v>Waste</v>
      </c>
      <c r="I40" s="33" t="str">
        <f t="shared" si="17"/>
        <v>1.30.15</v>
      </c>
      <c r="J40" s="12">
        <f>IFERROR(VLOOKUP(A40,sku,5,FALSE),0)</f>
        <v>0</v>
      </c>
      <c r="K40" s="13"/>
    </row>
    <row r="41" spans="1:11">
      <c r="A41" s="12"/>
      <c r="B41" s="7" t="s">
        <v>5</v>
      </c>
      <c r="C41" s="31"/>
      <c r="D41" s="33"/>
      <c r="E41" s="33"/>
      <c r="F41" s="33"/>
      <c r="G41" s="33"/>
      <c r="H41" s="33"/>
      <c r="I41" s="33"/>
      <c r="J41" s="12">
        <f>IFERROR(VLOOKUP(A41,sku,5,FALSE),0)</f>
        <v>0</v>
      </c>
      <c r="K41" s="13"/>
    </row>
    <row r="42" spans="1:11">
      <c r="A42" s="10">
        <v>1930</v>
      </c>
      <c r="B42" s="15" t="str">
        <f>IFERROR(VLOOKUP(A42,sku,2,FALSE),"")</f>
        <v/>
      </c>
      <c r="C42" s="16" t="str">
        <f t="shared" ref="C42:C45" si="18">IFERROR(VLOOKUP(A42,sku,3,FALSE),"")</f>
        <v/>
      </c>
      <c r="D42" s="23">
        <v>2</v>
      </c>
      <c r="E42" s="23">
        <v>2</v>
      </c>
      <c r="F42" s="23">
        <v>0</v>
      </c>
      <c r="G42" s="23">
        <v>2</v>
      </c>
      <c r="H42" s="23">
        <v>2</v>
      </c>
      <c r="I42" s="23">
        <v>2</v>
      </c>
      <c r="J42" s="4">
        <f>IFERROR(VLOOKUP(A42,sku,4,FALSE),0)</f>
        <v>0</v>
      </c>
      <c r="K42" s="5">
        <f t="shared" ref="K42:K45" si="19">(E42+G42+I42)*J42</f>
        <v>0</v>
      </c>
    </row>
    <row r="43" spans="1:11">
      <c r="A43" s="10">
        <v>1705</v>
      </c>
      <c r="B43" s="15" t="str">
        <f>IFERROR(VLOOKUP(A43,sku,2,FALSE),"")</f>
        <v/>
      </c>
      <c r="C43" s="16" t="str">
        <f t="shared" si="18"/>
        <v/>
      </c>
      <c r="D43" s="23">
        <v>2</v>
      </c>
      <c r="E43" s="23">
        <v>2</v>
      </c>
      <c r="F43" s="23">
        <v>0</v>
      </c>
      <c r="G43" s="23">
        <v>2</v>
      </c>
      <c r="H43" s="23">
        <v>2</v>
      </c>
      <c r="I43" s="23">
        <v>2</v>
      </c>
      <c r="J43" s="4">
        <f>IFERROR(VLOOKUP(A43,sku,4,FALSE),0)</f>
        <v>0</v>
      </c>
      <c r="K43" s="5">
        <f t="shared" si="19"/>
        <v>0</v>
      </c>
    </row>
    <row r="44" spans="1:11">
      <c r="A44" s="10">
        <v>1943</v>
      </c>
      <c r="B44" s="15" t="str">
        <f>IFERROR(VLOOKUP(A44,sku,2,FALSE),"")</f>
        <v/>
      </c>
      <c r="C44" s="16" t="str">
        <f t="shared" si="18"/>
        <v/>
      </c>
      <c r="D44" s="23">
        <v>3</v>
      </c>
      <c r="E44" s="23">
        <v>3</v>
      </c>
      <c r="F44" s="23">
        <v>1</v>
      </c>
      <c r="G44" s="23">
        <v>3</v>
      </c>
      <c r="H44" s="23">
        <v>2</v>
      </c>
      <c r="I44" s="23">
        <v>3</v>
      </c>
      <c r="J44" s="4">
        <f>IFERROR(VLOOKUP(A44,sku,4,FALSE),0)</f>
        <v>0</v>
      </c>
      <c r="K44" s="5">
        <f t="shared" si="19"/>
        <v>0</v>
      </c>
    </row>
    <row r="45" spans="1:11">
      <c r="A45" s="10">
        <v>1913</v>
      </c>
      <c r="B45" s="15" t="str">
        <f>IFERROR(VLOOKUP(A45,sku,2,FALSE),"")</f>
        <v/>
      </c>
      <c r="C45" s="16" t="str">
        <f t="shared" si="18"/>
        <v/>
      </c>
      <c r="D45" s="23">
        <v>2</v>
      </c>
      <c r="E45" s="23">
        <v>2</v>
      </c>
      <c r="F45" s="23">
        <v>2</v>
      </c>
      <c r="G45" s="23">
        <v>2</v>
      </c>
      <c r="H45" s="23">
        <v>1</v>
      </c>
      <c r="I45" s="23">
        <v>2</v>
      </c>
      <c r="J45" s="4">
        <f>IFERROR(VLOOKUP(A45,sku,4,FALSE),0)</f>
        <v>0</v>
      </c>
      <c r="K45" s="5">
        <f t="shared" si="19"/>
        <v>0</v>
      </c>
    </row>
    <row r="46" spans="1:11" ht="18">
      <c r="B46" s="8" t="s">
        <v>14</v>
      </c>
      <c r="C46" s="8"/>
      <c r="E46" s="24">
        <f>SUM(E42:E45)</f>
        <v>9</v>
      </c>
      <c r="G46" s="24">
        <f>SUM(G42:G45)</f>
        <v>9</v>
      </c>
      <c r="I46" s="24">
        <f>SUM(I42:I45)</f>
        <v>9</v>
      </c>
      <c r="J46" s="4">
        <f>SUM(J42:J45)</f>
        <v>0</v>
      </c>
      <c r="K46" s="5">
        <f>SUM(K42:K45)</f>
        <v>0</v>
      </c>
    </row>
    <row r="47" spans="1:11" ht="18">
      <c r="B47" s="9" t="s">
        <v>32</v>
      </c>
      <c r="C47" s="9"/>
      <c r="D47" s="28"/>
      <c r="E47" s="25">
        <f>E11+E21+E31+E39+E46</f>
        <v>50</v>
      </c>
      <c r="F47" s="28"/>
      <c r="G47" s="25">
        <f>G11+G21+G31+G39+G46</f>
        <v>50</v>
      </c>
      <c r="H47" s="28"/>
      <c r="I47" s="25">
        <f>I11+I21+I31+I39+I46</f>
        <v>50</v>
      </c>
    </row>
    <row r="48" spans="1:11" ht="18">
      <c r="B48" s="9" t="s">
        <v>31</v>
      </c>
      <c r="C48" s="9"/>
      <c r="D48" s="29">
        <f>SUM(D5:D45)</f>
        <v>33</v>
      </c>
      <c r="E48" s="29"/>
      <c r="F48" s="29">
        <f t="shared" ref="F48:H48" si="20">SUM(F5:F45)</f>
        <v>14</v>
      </c>
      <c r="G48" s="29"/>
      <c r="H48" s="29">
        <f t="shared" si="20"/>
        <v>39</v>
      </c>
      <c r="I48" s="29"/>
    </row>
  </sheetData>
  <sheetProtection formatColumns="0"/>
  <mergeCells count="37">
    <mergeCell ref="H32:H33"/>
    <mergeCell ref="I32:I33"/>
    <mergeCell ref="H40:H41"/>
    <mergeCell ref="I40:I41"/>
    <mergeCell ref="H12:H13"/>
    <mergeCell ref="I12:I13"/>
    <mergeCell ref="H22:H23"/>
    <mergeCell ref="I22:I23"/>
    <mergeCell ref="C40:C41"/>
    <mergeCell ref="D40:D41"/>
    <mergeCell ref="E40:E41"/>
    <mergeCell ref="F40:F41"/>
    <mergeCell ref="G40:G41"/>
    <mergeCell ref="C32:C33"/>
    <mergeCell ref="D32:D33"/>
    <mergeCell ref="E32:E33"/>
    <mergeCell ref="F32:F33"/>
    <mergeCell ref="G32:G33"/>
    <mergeCell ref="C22:C23"/>
    <mergeCell ref="D22:D23"/>
    <mergeCell ref="E22:E23"/>
    <mergeCell ref="F22:F23"/>
    <mergeCell ref="G22:G23"/>
    <mergeCell ref="C12:C13"/>
    <mergeCell ref="D12:D13"/>
    <mergeCell ref="E12:E13"/>
    <mergeCell ref="F12:F13"/>
    <mergeCell ref="G12:G13"/>
    <mergeCell ref="K3:K4"/>
    <mergeCell ref="H3:H4"/>
    <mergeCell ref="I3:I4"/>
    <mergeCell ref="C3:C4"/>
    <mergeCell ref="D3:D4"/>
    <mergeCell ref="E3:E4"/>
    <mergeCell ref="F3:F4"/>
    <mergeCell ref="G3:G4"/>
    <mergeCell ref="J3:J4"/>
  </mergeCells>
  <pageMargins left="0.7" right="0.7" top="0.75" bottom="0.75" header="0.3" footer="0.3"/>
  <pageSetup scale="92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</vt:lpstr>
      <vt:lpstr>Week 2</vt:lpstr>
      <vt:lpstr>Week 3</vt:lpstr>
      <vt:lpstr>Week 4</vt:lpstr>
      <vt:lpstr>Week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Pierce</dc:creator>
  <cp:lastModifiedBy>steven rosenberg</cp:lastModifiedBy>
  <cp:lastPrinted>2015-01-29T23:47:57Z</cp:lastPrinted>
  <dcterms:created xsi:type="dcterms:W3CDTF">2014-01-03T19:27:25Z</dcterms:created>
  <dcterms:modified xsi:type="dcterms:W3CDTF">2015-11-10T00:25:58Z</dcterms:modified>
</cp:coreProperties>
</file>