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BDA8378F-CF45-43DA-BABA-F2AEED67038D}" xr6:coauthVersionLast="47" xr6:coauthVersionMax="47" xr10:uidLastSave="{00000000-0000-0000-0000-000000000000}"/>
  <bookViews>
    <workbookView xWindow="-120" yWindow="-120" windowWidth="29040" windowHeight="15840" activeTab="1" xr2:uid="{4F5BDEC4-A2BE-4B50-BB71-245170A21CD0}"/>
  </bookViews>
  <sheets>
    <sheet name="연간요약" sheetId="3" r:id="rId1"/>
    <sheet name="분기요약" sheetId="8" r:id="rId2"/>
    <sheet name="연간손익" sheetId="2" r:id="rId3"/>
    <sheet name="연간재무" sheetId="1" r:id="rId4"/>
    <sheet name="연간현금" sheetId="4" r:id="rId5"/>
    <sheet name="기본정보" sheetId="5" r:id="rId6"/>
    <sheet name="분기손익" sheetId="7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2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1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0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E9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J21" i="3" s="1"/>
  <c r="I19" i="3"/>
  <c r="I21" i="3" s="1"/>
  <c r="H19" i="3"/>
  <c r="H21" i="3" s="1"/>
  <c r="G19" i="3"/>
  <c r="G21" i="3" s="1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K12" i="3"/>
  <c r="J12" i="3"/>
  <c r="I12" i="3"/>
  <c r="H12" i="3"/>
  <c r="G12" i="3"/>
  <c r="F12" i="3"/>
  <c r="E12" i="3"/>
  <c r="D12" i="3"/>
  <c r="D21" i="3" l="1"/>
  <c r="E21" i="3"/>
  <c r="F21" i="3"/>
  <c r="K21" i="3"/>
</calcChain>
</file>

<file path=xl/sharedStrings.xml><?xml version="1.0" encoding="utf-8"?>
<sst xmlns="http://schemas.openxmlformats.org/spreadsheetml/2006/main" count="247" uniqueCount="172">
  <si>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</si>
  <si>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</si>
  <si>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</si>
  <si>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</si>
  <si>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</si>
  <si>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</si>
  <si>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</si>
  <si>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</si>
  <si>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</si>
  <si>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</si>
  <si>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</si>
  <si>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</si>
  <si>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</si>
  <si>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</si>
  <si>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</si>
  <si>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</si>
  <si>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</si>
  <si>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</si>
  <si>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</si>
  <si>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</si>
  <si>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</si>
  <si>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</si>
  <si>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</si>
  <si>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</si>
  <si>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</si>
  <si>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</si>
  <si>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</si>
  <si>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</si>
  <si>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</si>
  <si>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</si>
  <si>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</si>
  <si>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</si>
  <si>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</si>
  <si>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</si>
  <si>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</si>
  <si>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</si>
  <si>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</si>
  <si>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</si>
  <si>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</si>
  <si>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</si>
  <si>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</si>
  <si>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</si>
  <si>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</si>
  <si>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</si>
  <si>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</si>
  <si>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</si>
  <si>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</si>
  <si>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</si>
  <si>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</si>
  <si>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</si>
  <si>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</si>
  <si>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</si>
  <si>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</si>
  <si>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</si>
  <si>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</si>
  <si>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</si>
  <si>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</si>
  <si>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</si>
  <si>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</si>
  <si>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</si>
  <si>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</si>
  <si>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</si>
  <si>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</si>
  <si>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</si>
  <si>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</si>
  <si>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</si>
  <si>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</si>
  <si>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</si>
  <si>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</si>
  <si>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</si>
  <si>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</si>
  <si>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</si>
  <si>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</si>
  <si>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</si>
  <si>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</si>
  <si>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https://itooza.com/stats/251970/1/31</t>
  </si>
  <si>
    <t>https://itooza.com/stats/251970/2/31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</si>
  <si>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</si>
  <si>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</si>
  <si>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</si>
  <si>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</si>
  <si>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</si>
  <si>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</si>
  <si>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</si>
  <si>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</si>
  <si>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</si>
  <si>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https://itooza.com/stats/251970/4/31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</si>
  <si>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</si>
  <si>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</si>
  <si>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</si>
  <si>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</si>
  <si>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</si>
  <si>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</si>
  <si>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</si>
  <si>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</si>
  <si>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</si>
  <si>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</si>
  <si>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</si>
  <si>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</si>
  <si>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</si>
  <si>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</si>
  <si>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</si>
  <si>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</si>
  <si>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</si>
  <si>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</si>
  <si>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</si>
  <si>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</si>
  <si>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</si>
  <si>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https://itooza.com/stats/251970/0/31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</si>
  <si>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</si>
  <si>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</si>
  <si>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</si>
  <si>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</si>
  <si>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</si>
  <si>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</si>
  <si>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</si>
  <si>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펌텍코리아</t>
    <phoneticPr fontId="2" type="noConversion"/>
  </si>
  <si>
    <t>화장품</t>
    <phoneticPr fontId="2" type="noConversion"/>
  </si>
  <si>
    <t>코스닥</t>
    <phoneticPr fontId="2" type="noConversion"/>
  </si>
  <si>
    <t>이도훈외5인</t>
    <phoneticPr fontId="2" type="noConversion"/>
  </si>
  <si>
    <t>브이아이피</t>
    <phoneticPr fontId="2" type="noConversion"/>
  </si>
  <si>
    <t>FIL LIMITED</t>
    <phoneticPr fontId="2" type="noConversion"/>
  </si>
  <si>
    <t>자사주</t>
    <phoneticPr fontId="2" type="noConversion"/>
  </si>
  <si>
    <t>12,400,000주 / 39.33%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</si>
  <si>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</si>
  <si>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</si>
  <si>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</si>
  <si>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</si>
  <si>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</si>
  <si>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</si>
  <si>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</si>
  <si>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</si>
  <si>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</si>
  <si>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</si>
  <si>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</si>
  <si>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</si>
  <si>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</si>
  <si>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</si>
  <si>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</si>
  <si>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</si>
  <si>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</si>
  <si>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</si>
  <si>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</si>
  <si>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</si>
  <si>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</si>
  <si>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</si>
  <si>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</si>
  <si>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</si>
  <si>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</si>
  <si>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</si>
  <si>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</si>
  <si>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</si>
  <si>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</si>
  <si>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</si>
  <si>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</si>
  <si>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</si>
  <si>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</si>
  <si>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</si>
  <si>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</si>
  <si>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</si>
  <si>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</si>
  <si>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</si>
  <si>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</si>
  <si>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</si>
  <si>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</si>
  <si>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</si>
  <si>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</si>
  <si>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https://itooza.com/stats/103590/2/32</t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</si>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</sst>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3" fontId="11" fillId="7" borderId="47" xfId="0" applyNumberFormat="1" applyFont="1" applyFill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1" fillId="7" borderId="47" xfId="0" applyFont="1" applyFill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0" fontId="12" fillId="7" borderId="47" xfId="0" applyFont="1" applyFill="1" applyBorder="1" applyAlignment="1">
      <alignment horizontal="right" vertical="center" wrapText="1"/>
    </xf>
    <xf numFmtId="4" fontId="11" fillId="0" borderId="47" xfId="0" applyNumberFormat="1" applyFont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6" fontId="0" fillId="0" borderId="0" xfId="1" applyNumberFormat="1" applyFont="1">
      <alignment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0.90509803921568632</c:v>
                </c:pt>
                <c:pt idx="1">
                  <c:v>0.87468982630272951</c:v>
                </c:pt>
                <c:pt idx="2">
                  <c:v>0.90672588832487311</c:v>
                </c:pt>
                <c:pt idx="3">
                  <c:v>0.92837837837837833</c:v>
                </c:pt>
                <c:pt idx="4">
                  <c:v>0.88012820512820511</c:v>
                </c:pt>
                <c:pt idx="5">
                  <c:v>0.879021879021879</c:v>
                </c:pt>
                <c:pt idx="6">
                  <c:v>0.91645177926766375</c:v>
                </c:pt>
                <c:pt idx="7">
                  <c:v>0.90375123395853896</c:v>
                </c:pt>
                <c:pt idx="8">
                  <c:v>0.89625769777356701</c:v>
                </c:pt>
                <c:pt idx="9">
                  <c:v>0.90798922800718129</c:v>
                </c:pt>
                <c:pt idx="10">
                  <c:v>0.9185393258426966</c:v>
                </c:pt>
                <c:pt idx="11">
                  <c:v>0.9311797752808989</c:v>
                </c:pt>
                <c:pt idx="12">
                  <c:v>0.92299651567944252</c:v>
                </c:pt>
                <c:pt idx="13">
                  <c:v>0.93902836648190413</c:v>
                </c:pt>
                <c:pt idx="14">
                  <c:v>0.90766882869133914</c:v>
                </c:pt>
                <c:pt idx="15">
                  <c:v>0.8989964389770152</c:v>
                </c:pt>
                <c:pt idx="16">
                  <c:v>0.90023279015630198</c:v>
                </c:pt>
                <c:pt idx="17">
                  <c:v>0.90230263157894741</c:v>
                </c:pt>
                <c:pt idx="18">
                  <c:v>0.90192644483362527</c:v>
                </c:pt>
                <c:pt idx="19">
                  <c:v>0.91725105189340816</c:v>
                </c:pt>
                <c:pt idx="20">
                  <c:v>0.90887782009961915</c:v>
                </c:pt>
                <c:pt idx="21">
                  <c:v>0.9029506685108345</c:v>
                </c:pt>
                <c:pt idx="22">
                  <c:v>0.90283645141822566</c:v>
                </c:pt>
                <c:pt idx="23">
                  <c:v>0.89294817332200505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9.2549019607843133E-2</c:v>
                </c:pt>
                <c:pt idx="1">
                  <c:v>7.0099255583126546E-2</c:v>
                </c:pt>
                <c:pt idx="2">
                  <c:v>7.9314720812182743E-2</c:v>
                </c:pt>
                <c:pt idx="3">
                  <c:v>7.1171171171171166E-2</c:v>
                </c:pt>
                <c:pt idx="4">
                  <c:v>9.2307692307692313E-2</c:v>
                </c:pt>
                <c:pt idx="5">
                  <c:v>0.10810810810810811</c:v>
                </c:pt>
                <c:pt idx="6">
                  <c:v>6.0856111397627644E-2</c:v>
                </c:pt>
                <c:pt idx="7">
                  <c:v>8.1441263573543934E-2</c:v>
                </c:pt>
                <c:pt idx="8">
                  <c:v>6.3477025106584553E-2</c:v>
                </c:pt>
                <c:pt idx="9">
                  <c:v>6.8222621184919216E-2</c:v>
                </c:pt>
                <c:pt idx="10">
                  <c:v>6.4138576779026221E-2</c:v>
                </c:pt>
                <c:pt idx="11">
                  <c:v>5.8286516853932581E-2</c:v>
                </c:pt>
                <c:pt idx="12">
                  <c:v>4.2857142857142858E-2</c:v>
                </c:pt>
                <c:pt idx="13">
                  <c:v>4.8907727420932509E-2</c:v>
                </c:pt>
                <c:pt idx="14">
                  <c:v>5.9519267455169785E-2</c:v>
                </c:pt>
                <c:pt idx="15">
                  <c:v>7.0573000971188085E-2</c:v>
                </c:pt>
                <c:pt idx="16">
                  <c:v>4.2899900232790153E-2</c:v>
                </c:pt>
                <c:pt idx="17">
                  <c:v>5.4934210526315787E-2</c:v>
                </c:pt>
                <c:pt idx="18">
                  <c:v>4.2732049036777582E-2</c:v>
                </c:pt>
                <c:pt idx="19">
                  <c:v>4.1514726507713887E-2</c:v>
                </c:pt>
                <c:pt idx="20">
                  <c:v>3.7503662467037797E-2</c:v>
                </c:pt>
                <c:pt idx="21">
                  <c:v>4.034117104656524E-2</c:v>
                </c:pt>
                <c:pt idx="22">
                  <c:v>5.2806276403138203E-2</c:v>
                </c:pt>
                <c:pt idx="23">
                  <c:v>5.9685641461342392E-2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1275</c:v>
                </c:pt>
                <c:pt idx="1">
                  <c:v>1612</c:v>
                </c:pt>
                <c:pt idx="2">
                  <c:v>1576</c:v>
                </c:pt>
                <c:pt idx="3">
                  <c:v>2220</c:v>
                </c:pt>
                <c:pt idx="4">
                  <c:v>1560</c:v>
                </c:pt>
                <c:pt idx="5">
                  <c:v>1554</c:v>
                </c:pt>
                <c:pt idx="6">
                  <c:v>1939</c:v>
                </c:pt>
                <c:pt idx="7">
                  <c:v>2026</c:v>
                </c:pt>
                <c:pt idx="8">
                  <c:v>2111</c:v>
                </c:pt>
                <c:pt idx="9">
                  <c:v>2228</c:v>
                </c:pt>
                <c:pt idx="10">
                  <c:v>2136</c:v>
                </c:pt>
                <c:pt idx="11">
                  <c:v>2848</c:v>
                </c:pt>
                <c:pt idx="12">
                  <c:v>2870</c:v>
                </c:pt>
                <c:pt idx="13">
                  <c:v>3067</c:v>
                </c:pt>
                <c:pt idx="14">
                  <c:v>2621</c:v>
                </c:pt>
                <c:pt idx="15">
                  <c:v>3089</c:v>
                </c:pt>
                <c:pt idx="16">
                  <c:v>3007</c:v>
                </c:pt>
                <c:pt idx="17">
                  <c:v>3040</c:v>
                </c:pt>
                <c:pt idx="18">
                  <c:v>2855</c:v>
                </c:pt>
                <c:pt idx="19">
                  <c:v>3565</c:v>
                </c:pt>
                <c:pt idx="20">
                  <c:v>3413</c:v>
                </c:pt>
                <c:pt idx="21">
                  <c:v>4338</c:v>
                </c:pt>
                <c:pt idx="22">
                  <c:v>3314</c:v>
                </c:pt>
                <c:pt idx="23">
                  <c:v>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2.352941176470588E-3</c:v>
                </c:pt>
                <c:pt idx="1">
                  <c:v>5.5210918114143921E-2</c:v>
                </c:pt>
                <c:pt idx="2">
                  <c:v>1.3324873096446701E-2</c:v>
                </c:pt>
                <c:pt idx="3">
                  <c:v>4.5045045045045046E-4</c:v>
                </c:pt>
                <c:pt idx="4">
                  <c:v>2.7564102564102563E-2</c:v>
                </c:pt>
                <c:pt idx="5">
                  <c:v>1.2870012870012869E-2</c:v>
                </c:pt>
                <c:pt idx="6">
                  <c:v>2.2692109334708613E-2</c:v>
                </c:pt>
                <c:pt idx="7">
                  <c:v>1.5301085883514315E-2</c:v>
                </c:pt>
                <c:pt idx="8">
                  <c:v>4.0265277119848411E-2</c:v>
                </c:pt>
                <c:pt idx="9">
                  <c:v>2.378815080789946E-2</c:v>
                </c:pt>
                <c:pt idx="10">
                  <c:v>1.7322097378277154E-2</c:v>
                </c:pt>
                <c:pt idx="11">
                  <c:v>1.0533707865168539E-2</c:v>
                </c:pt>
                <c:pt idx="12">
                  <c:v>3.4146341463414637E-2</c:v>
                </c:pt>
                <c:pt idx="13">
                  <c:v>1.2063906097163351E-2</c:v>
                </c:pt>
                <c:pt idx="14">
                  <c:v>3.2430370087752763E-2</c:v>
                </c:pt>
                <c:pt idx="15">
                  <c:v>3.0754289414049854E-2</c:v>
                </c:pt>
                <c:pt idx="16">
                  <c:v>5.6867309610907885E-2</c:v>
                </c:pt>
                <c:pt idx="17">
                  <c:v>4.2763157894736843E-2</c:v>
                </c:pt>
                <c:pt idx="18">
                  <c:v>5.53415061295972E-2</c:v>
                </c:pt>
                <c:pt idx="19">
                  <c:v>4.1514726507713887E-2</c:v>
                </c:pt>
                <c:pt idx="20">
                  <c:v>5.3618517433343102E-2</c:v>
                </c:pt>
                <c:pt idx="21">
                  <c:v>5.6477639465191333E-2</c:v>
                </c:pt>
                <c:pt idx="22">
                  <c:v>4.4357272178636088E-2</c:v>
                </c:pt>
                <c:pt idx="23">
                  <c:v>4.7366185216652507E-2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15</xdr:row>
      <xdr:rowOff>4235</xdr:rowOff>
    </xdr:from>
    <xdr:to>
      <xdr:col>10</xdr:col>
      <xdr:colOff>158750</xdr:colOff>
      <xdr:row>28</xdr:row>
      <xdr:rowOff>10584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206374</xdr:colOff>
      <xdr:row>15</xdr:row>
      <xdr:rowOff>14818</xdr:rowOff>
    </xdr:from>
    <xdr:to>
      <xdr:col>19</xdr:col>
      <xdr:colOff>381000</xdr:colOff>
      <xdr:row>28</xdr:row>
      <xdr:rowOff>6351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36"/>
  <sheetViews>
    <sheetView workbookViewId="0">
      <selection activeCell="D13" sqref="D13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45746</v>
      </c>
      <c r="Q2" t="s">
        <v>22</v>
      </c>
    </row>
    <row r="3" spans="2:17">
      <c r="B3" s="51" t="s">
        <v>16</v>
      </c>
      <c r="C3" s="43" t="s">
        <v>116</v>
      </c>
      <c r="D3" s="52" t="s">
        <v>126</v>
      </c>
      <c r="E3" s="48">
        <v>49200</v>
      </c>
      <c r="F3" s="51" t="s">
        <v>124</v>
      </c>
      <c r="G3" s="99" t="s">
        <v>123</v>
      </c>
      <c r="H3" s="109"/>
      <c r="I3" s="100"/>
    </row>
    <row r="4" spans="2:17">
      <c r="B4" s="51" t="s">
        <v>19</v>
      </c>
      <c r="C4" s="3">
        <v>251970</v>
      </c>
      <c r="D4" s="52" t="s">
        <v>127</v>
      </c>
      <c r="E4" s="48">
        <v>51100</v>
      </c>
      <c r="F4" s="101" t="s">
        <v>21</v>
      </c>
      <c r="G4" s="99" t="s">
        <v>119</v>
      </c>
      <c r="H4" s="100"/>
      <c r="I4" s="6">
        <v>59.98</v>
      </c>
    </row>
    <row r="5" spans="2:17">
      <c r="B5" s="52" t="s">
        <v>115</v>
      </c>
      <c r="C5" s="3">
        <v>6101</v>
      </c>
      <c r="D5" s="52" t="s">
        <v>128</v>
      </c>
      <c r="E5" s="48">
        <v>22200</v>
      </c>
      <c r="F5" s="102"/>
      <c r="G5" s="99" t="s">
        <v>120</v>
      </c>
      <c r="H5" s="100"/>
      <c r="I5" s="6">
        <v>8.6</v>
      </c>
    </row>
    <row r="6" spans="2:17">
      <c r="B6" s="51" t="s">
        <v>17</v>
      </c>
      <c r="C6" s="3" t="s">
        <v>117</v>
      </c>
      <c r="D6" s="52" t="s">
        <v>129</v>
      </c>
      <c r="E6" s="48">
        <v>58750</v>
      </c>
      <c r="F6" s="102"/>
      <c r="G6" s="99" t="s">
        <v>121</v>
      </c>
      <c r="H6" s="100"/>
      <c r="I6" s="6">
        <v>6.07</v>
      </c>
    </row>
    <row r="7" spans="2:17">
      <c r="B7" s="51" t="s">
        <v>18</v>
      </c>
      <c r="C7" s="3" t="s">
        <v>118</v>
      </c>
      <c r="D7" s="52" t="s">
        <v>29</v>
      </c>
      <c r="E7" s="49">
        <v>18.66</v>
      </c>
      <c r="F7" s="102"/>
      <c r="G7" s="99" t="s">
        <v>122</v>
      </c>
      <c r="H7" s="100"/>
      <c r="I7" s="6">
        <v>0.01</v>
      </c>
    </row>
    <row r="8" spans="2:17">
      <c r="B8" s="51" t="s">
        <v>20</v>
      </c>
      <c r="C8" s="44">
        <v>12400000</v>
      </c>
      <c r="D8" s="53" t="s">
        <v>130</v>
      </c>
      <c r="E8" s="50">
        <v>15.47</v>
      </c>
      <c r="F8" s="103"/>
      <c r="G8" s="104"/>
      <c r="H8" s="105"/>
      <c r="I8" s="6"/>
    </row>
    <row r="9" spans="2:17">
      <c r="B9" s="51" t="s">
        <v>125</v>
      </c>
      <c r="C9" s="45">
        <v>0.12039999999999999</v>
      </c>
      <c r="D9" s="52" t="s">
        <v>31</v>
      </c>
      <c r="E9" s="49">
        <f>E3/K33</f>
        <v>2.2980989303563923</v>
      </c>
      <c r="F9" s="52" t="s">
        <v>131</v>
      </c>
      <c r="G9" s="3" t="s">
        <v>133</v>
      </c>
      <c r="H9" s="52" t="s">
        <v>132</v>
      </c>
      <c r="I9" s="3" t="s">
        <v>133</v>
      </c>
    </row>
    <row r="10" spans="2:17" ht="17.25" thickBot="1"/>
    <row r="11" spans="2:17" ht="17.25" thickBot="1">
      <c r="B11" s="117" t="s">
        <v>23</v>
      </c>
      <c r="C11" s="118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06" t="s">
        <v>0</v>
      </c>
      <c r="C12" s="107"/>
      <c r="D12" s="15">
        <f>연간손익!I2</f>
        <v>1336</v>
      </c>
      <c r="E12" s="16">
        <f>연간손익!H2</f>
        <v>1511</v>
      </c>
      <c r="F12" s="16">
        <f>연간손익!G2</f>
        <v>1754</v>
      </c>
      <c r="G12" s="16">
        <f>연간손익!F2</f>
        <v>1968</v>
      </c>
      <c r="H12" s="16">
        <f>연간손익!E2</f>
        <v>2220</v>
      </c>
      <c r="I12" s="16">
        <f>연간손익!D2</f>
        <v>2366</v>
      </c>
      <c r="J12" s="16">
        <f>연간손익!C2</f>
        <v>2845</v>
      </c>
      <c r="K12" s="17">
        <f>연간손익!B2</f>
        <v>3375</v>
      </c>
      <c r="L12" s="62"/>
      <c r="M12" s="63"/>
      <c r="N12" s="64"/>
    </row>
    <row r="13" spans="2:17">
      <c r="B13" s="108" t="s">
        <v>1</v>
      </c>
      <c r="C13" s="109"/>
      <c r="D13" s="18">
        <f>연간손익!I3</f>
        <v>1026</v>
      </c>
      <c r="E13" s="19">
        <f>연간손익!H3</f>
        <v>1162</v>
      </c>
      <c r="F13" s="19">
        <f>연간손익!G3</f>
        <v>1375</v>
      </c>
      <c r="G13" s="19">
        <f>연간손익!F3</f>
        <v>1549</v>
      </c>
      <c r="H13" s="19">
        <f>연간손익!E3</f>
        <v>1728</v>
      </c>
      <c r="I13" s="19">
        <f>연간손익!D3</f>
        <v>1878</v>
      </c>
      <c r="J13" s="19">
        <f>연간손익!C3</f>
        <v>2234</v>
      </c>
      <c r="K13" s="20">
        <f>연간손익!B3</f>
        <v>2617</v>
      </c>
      <c r="L13" s="65"/>
      <c r="M13" s="66"/>
      <c r="N13" s="67"/>
    </row>
    <row r="14" spans="2:17">
      <c r="B14" s="108" t="s">
        <v>2</v>
      </c>
      <c r="C14" s="109"/>
      <c r="D14" s="18">
        <f>연간손익!I4</f>
        <v>309</v>
      </c>
      <c r="E14" s="19">
        <f>연간손익!H4</f>
        <v>349</v>
      </c>
      <c r="F14" s="19">
        <f>연간손익!G4</f>
        <v>379</v>
      </c>
      <c r="G14" s="19">
        <f>연간손익!F4</f>
        <v>419</v>
      </c>
      <c r="H14" s="19">
        <f>연간손익!E4</f>
        <v>492</v>
      </c>
      <c r="I14" s="19">
        <f>연간손익!D4</f>
        <v>488</v>
      </c>
      <c r="J14" s="19">
        <f>연간손익!C4</f>
        <v>610</v>
      </c>
      <c r="K14" s="20">
        <f>연간손익!B4</f>
        <v>758</v>
      </c>
      <c r="L14" s="65"/>
      <c r="M14" s="66"/>
      <c r="N14" s="67"/>
    </row>
    <row r="15" spans="2:17">
      <c r="B15" s="108" t="s">
        <v>3</v>
      </c>
      <c r="C15" s="109"/>
      <c r="D15" s="18">
        <f>연간손익!I5</f>
        <v>118</v>
      </c>
      <c r="E15" s="19">
        <f>연간손익!H5</f>
        <v>104</v>
      </c>
      <c r="F15" s="19">
        <f>연간손익!G5</f>
        <v>110</v>
      </c>
      <c r="G15" s="19">
        <f>연간손익!F5</f>
        <v>145</v>
      </c>
      <c r="H15" s="19">
        <f>연간손익!E5</f>
        <v>231</v>
      </c>
      <c r="I15" s="19">
        <f>연간손익!D5</f>
        <v>224</v>
      </c>
      <c r="J15" s="19">
        <f>연간손익!C5</f>
        <v>258</v>
      </c>
      <c r="K15" s="20">
        <f>연간손익!B5</f>
        <v>274</v>
      </c>
      <c r="L15" s="65"/>
      <c r="M15" s="66"/>
      <c r="N15" s="67"/>
    </row>
    <row r="16" spans="2:17">
      <c r="B16" s="108" t="s">
        <v>4</v>
      </c>
      <c r="C16" s="109"/>
      <c r="D16" s="18">
        <f>연간손익!I6</f>
        <v>192</v>
      </c>
      <c r="E16" s="19">
        <f>연간손익!H6</f>
        <v>245</v>
      </c>
      <c r="F16" s="19">
        <f>연간손익!G6</f>
        <v>269</v>
      </c>
      <c r="G16" s="19">
        <f>연간손익!F6</f>
        <v>274</v>
      </c>
      <c r="H16" s="19">
        <f>연간손익!E6</f>
        <v>261</v>
      </c>
      <c r="I16" s="19">
        <f>연간손익!D6</f>
        <v>265</v>
      </c>
      <c r="J16" s="19">
        <f>연간손익!C6</f>
        <v>353</v>
      </c>
      <c r="K16" s="20">
        <f>연간손익!B6</f>
        <v>484</v>
      </c>
      <c r="L16" s="65"/>
      <c r="M16" s="66"/>
      <c r="N16" s="67"/>
    </row>
    <row r="17" spans="2:14" ht="17.25" thickBot="1">
      <c r="B17" s="113" t="s">
        <v>25</v>
      </c>
      <c r="C17" s="114"/>
      <c r="D17" s="21">
        <f>연간손익!I14</f>
        <v>162</v>
      </c>
      <c r="E17" s="22">
        <f>연간손익!H14</f>
        <v>208</v>
      </c>
      <c r="F17" s="22">
        <f>연간손익!G14</f>
        <v>229</v>
      </c>
      <c r="G17" s="22">
        <f>연간손익!F14</f>
        <v>245</v>
      </c>
      <c r="H17" s="22">
        <f>연간손익!E14</f>
        <v>197</v>
      </c>
      <c r="I17" s="22">
        <f>연간손익!D14</f>
        <v>200</v>
      </c>
      <c r="J17" s="22">
        <f>연간손익!C14</f>
        <v>291</v>
      </c>
      <c r="K17" s="23">
        <f>연간손익!B14</f>
        <v>383</v>
      </c>
      <c r="L17" s="68"/>
      <c r="M17" s="69"/>
      <c r="N17" s="70"/>
    </row>
    <row r="18" spans="2:14">
      <c r="B18" s="106" t="s">
        <v>41</v>
      </c>
      <c r="C18" s="107"/>
      <c r="D18" s="24">
        <f>연간재무!I31</f>
        <v>529</v>
      </c>
      <c r="E18" s="25">
        <f>연간재무!H31</f>
        <v>506</v>
      </c>
      <c r="F18" s="16">
        <f>연간재무!G31</f>
        <v>1080</v>
      </c>
      <c r="G18" s="25">
        <f>연간재무!F31</f>
        <v>624</v>
      </c>
      <c r="H18" s="25">
        <f>연간재무!E31</f>
        <v>659</v>
      </c>
      <c r="I18" s="25">
        <f>연간재무!D31</f>
        <v>605</v>
      </c>
      <c r="J18" s="25">
        <f>연간재무!C31</f>
        <v>684</v>
      </c>
      <c r="K18" s="26">
        <f>연간재무!B31</f>
        <v>869</v>
      </c>
      <c r="L18" s="57"/>
      <c r="M18" s="7"/>
      <c r="N18" s="58"/>
    </row>
    <row r="19" spans="2:14">
      <c r="B19" s="115" t="s">
        <v>109</v>
      </c>
      <c r="C19" s="116"/>
      <c r="D19" s="27">
        <f>연간재무!I17</f>
        <v>57</v>
      </c>
      <c r="E19" s="3">
        <f>연간재무!H17</f>
        <v>52</v>
      </c>
      <c r="F19" s="19">
        <f>연간재무!G17</f>
        <v>166</v>
      </c>
      <c r="G19" s="3">
        <f>연간재무!F17</f>
        <v>154</v>
      </c>
      <c r="H19" s="3">
        <f>연간재무!E17</f>
        <v>185</v>
      </c>
      <c r="I19" s="3">
        <f>연간재무!D17</f>
        <v>164</v>
      </c>
      <c r="J19" s="3">
        <f>연간재무!C17</f>
        <v>179</v>
      </c>
      <c r="K19" s="28">
        <f>연간재무!B17</f>
        <v>214</v>
      </c>
      <c r="L19" s="11"/>
      <c r="M19" s="2"/>
      <c r="N19" s="8"/>
    </row>
    <row r="20" spans="2:14">
      <c r="B20" s="115" t="s">
        <v>110</v>
      </c>
      <c r="C20" s="116"/>
      <c r="D20" s="27">
        <f>연간재무!I24</f>
        <v>142</v>
      </c>
      <c r="E20" s="3">
        <f>연간재무!H24</f>
        <v>118</v>
      </c>
      <c r="F20" s="19">
        <f>연간재무!G24</f>
        <v>94</v>
      </c>
      <c r="G20" s="3">
        <f>연간재무!F24</f>
        <v>22</v>
      </c>
      <c r="H20" s="3">
        <f>연간재무!E24</f>
        <v>54</v>
      </c>
      <c r="I20" s="3">
        <f>연간재무!D24</f>
        <v>37</v>
      </c>
      <c r="J20" s="3">
        <f>연간재무!C24</f>
        <v>21</v>
      </c>
      <c r="K20" s="28">
        <f>연간재무!B24</f>
        <v>71</v>
      </c>
      <c r="L20" s="11"/>
      <c r="M20" s="2"/>
      <c r="N20" s="8"/>
    </row>
    <row r="21" spans="2:14">
      <c r="B21" s="115" t="s">
        <v>114</v>
      </c>
      <c r="C21" s="116"/>
      <c r="D21" s="27">
        <f>SUM(D19:D20)</f>
        <v>199</v>
      </c>
      <c r="E21" s="3">
        <f t="shared" ref="E21:K21" si="0">SUM(E19:E20)</f>
        <v>170</v>
      </c>
      <c r="F21" s="3">
        <f t="shared" si="0"/>
        <v>260</v>
      </c>
      <c r="G21" s="3">
        <f t="shared" si="0"/>
        <v>176</v>
      </c>
      <c r="H21" s="3">
        <f t="shared" si="0"/>
        <v>239</v>
      </c>
      <c r="I21" s="3">
        <f t="shared" si="0"/>
        <v>201</v>
      </c>
      <c r="J21" s="3">
        <f t="shared" si="0"/>
        <v>200</v>
      </c>
      <c r="K21" s="28">
        <f t="shared" si="0"/>
        <v>285</v>
      </c>
      <c r="L21" s="11"/>
      <c r="M21" s="2"/>
      <c r="N21" s="8"/>
    </row>
    <row r="22" spans="2:14">
      <c r="B22" s="108" t="s">
        <v>39</v>
      </c>
      <c r="C22" s="109"/>
      <c r="D22" s="27">
        <f>연간재무!I34</f>
        <v>618</v>
      </c>
      <c r="E22" s="3">
        <f>연간재무!H34</f>
        <v>821</v>
      </c>
      <c r="F22" s="19">
        <f>연간재무!G34</f>
        <v>1862</v>
      </c>
      <c r="G22" s="19">
        <f>연간재무!F34</f>
        <v>2234</v>
      </c>
      <c r="H22" s="19">
        <f>연간재무!E34</f>
        <v>2394</v>
      </c>
      <c r="I22" s="19">
        <f>연간재무!D34</f>
        <v>2578</v>
      </c>
      <c r="J22" s="19">
        <f>연간재무!C34</f>
        <v>2877</v>
      </c>
      <c r="K22" s="20">
        <f>연간재무!B34</f>
        <v>3206</v>
      </c>
      <c r="L22" s="11"/>
      <c r="M22" s="2"/>
      <c r="N22" s="8"/>
    </row>
    <row r="23" spans="2:14">
      <c r="B23" s="108" t="s">
        <v>111</v>
      </c>
      <c r="C23" s="109"/>
      <c r="D23" s="27">
        <f>연간재무!I8</f>
        <v>199</v>
      </c>
      <c r="E23" s="3">
        <f>연간재무!H8</f>
        <v>203</v>
      </c>
      <c r="F23" s="19">
        <f>연간재무!G8</f>
        <v>301</v>
      </c>
      <c r="G23" s="19">
        <f>연간재무!F8</f>
        <v>280</v>
      </c>
      <c r="H23" s="19">
        <f>연간재무!E8</f>
        <v>324</v>
      </c>
      <c r="I23" s="19">
        <f>연간재무!D8</f>
        <v>338</v>
      </c>
      <c r="J23" s="19">
        <f>연간재무!C8</f>
        <v>467</v>
      </c>
      <c r="K23" s="20">
        <f>연간재무!B8</f>
        <v>482</v>
      </c>
      <c r="L23" s="11"/>
      <c r="M23" s="2"/>
      <c r="N23" s="8"/>
    </row>
    <row r="24" spans="2:14" ht="17.25" thickBot="1">
      <c r="B24" s="113" t="s">
        <v>112</v>
      </c>
      <c r="C24" s="114"/>
      <c r="D24" s="21">
        <f>연간재무!I9</f>
        <v>52</v>
      </c>
      <c r="E24" s="29">
        <f>연간재무!H9</f>
        <v>76</v>
      </c>
      <c r="F24" s="22">
        <f>연간재무!G9</f>
        <v>67</v>
      </c>
      <c r="G24" s="22">
        <f>연간재무!F9</f>
        <v>61</v>
      </c>
      <c r="H24" s="22">
        <f>연간재무!E9</f>
        <v>125</v>
      </c>
      <c r="I24" s="22">
        <f>연간재무!D9</f>
        <v>150</v>
      </c>
      <c r="J24" s="22">
        <f>연간재무!C9</f>
        <v>159</v>
      </c>
      <c r="K24" s="23">
        <f>연간재무!B9</f>
        <v>204</v>
      </c>
      <c r="L24" s="71"/>
      <c r="M24" s="72"/>
      <c r="N24" s="73"/>
    </row>
    <row r="25" spans="2:14">
      <c r="B25" s="106" t="s">
        <v>35</v>
      </c>
      <c r="C25" s="107"/>
      <c r="D25" s="24">
        <f>연간현금!I3</f>
        <v>211</v>
      </c>
      <c r="E25" s="25">
        <f>연간현금!H3</f>
        <v>183</v>
      </c>
      <c r="F25" s="25">
        <f>연간현금!G3</f>
        <v>251</v>
      </c>
      <c r="G25" s="25">
        <f>연간현금!F3</f>
        <v>10</v>
      </c>
      <c r="H25" s="25">
        <f>연간현금!E3</f>
        <v>241</v>
      </c>
      <c r="I25" s="25">
        <f>연간현금!D3</f>
        <v>294</v>
      </c>
      <c r="J25" s="25">
        <f>연간현금!C3</f>
        <v>385</v>
      </c>
      <c r="K25" s="26">
        <f>연간현금!B3</f>
        <v>582</v>
      </c>
      <c r="L25" s="62"/>
      <c r="M25" s="63"/>
      <c r="N25" s="64"/>
    </row>
    <row r="26" spans="2:14">
      <c r="B26" s="108" t="s">
        <v>36</v>
      </c>
      <c r="C26" s="109"/>
      <c r="D26" s="27">
        <f>연간현금!I4</f>
        <v>-102</v>
      </c>
      <c r="E26" s="3">
        <f>연간현금!H4</f>
        <v>-174</v>
      </c>
      <c r="F26" s="3">
        <f>연간현금!G4</f>
        <v>-1183</v>
      </c>
      <c r="G26" s="3">
        <f>연간현금!F4</f>
        <v>68</v>
      </c>
      <c r="H26" s="3">
        <f>연간현금!E4</f>
        <v>-106</v>
      </c>
      <c r="I26" s="3">
        <f>연간현금!D4</f>
        <v>-129</v>
      </c>
      <c r="J26" s="3">
        <f>연간현금!C4</f>
        <v>-383</v>
      </c>
      <c r="K26" s="28">
        <f>연간현금!B4</f>
        <v>-549</v>
      </c>
      <c r="L26" s="65"/>
      <c r="M26" s="66"/>
      <c r="N26" s="67"/>
    </row>
    <row r="27" spans="2:14">
      <c r="B27" s="108" t="s">
        <v>37</v>
      </c>
      <c r="C27" s="109"/>
      <c r="D27" s="27">
        <f>연간현금!I5</f>
        <v>-11</v>
      </c>
      <c r="E27" s="3">
        <f>연간현금!H5</f>
        <v>8</v>
      </c>
      <c r="F27" s="3">
        <f>연간현금!G5</f>
        <v>682</v>
      </c>
      <c r="G27" s="3">
        <f>연간현금!F5</f>
        <v>-91</v>
      </c>
      <c r="H27" s="3">
        <f>연간현금!E5</f>
        <v>-131</v>
      </c>
      <c r="I27" s="3">
        <f>연간현금!D5</f>
        <v>-78</v>
      </c>
      <c r="J27" s="3">
        <f>연간현금!C5</f>
        <v>2</v>
      </c>
      <c r="K27" s="28">
        <f>연간현금!B5</f>
        <v>25</v>
      </c>
      <c r="L27" s="65"/>
      <c r="M27" s="66"/>
      <c r="N27" s="67"/>
    </row>
    <row r="28" spans="2:14" ht="17.25" thickBot="1">
      <c r="B28" s="113" t="s">
        <v>113</v>
      </c>
      <c r="C28" s="114"/>
      <c r="D28" s="21">
        <f>연간현금!I10</f>
        <v>176</v>
      </c>
      <c r="E28" s="29">
        <f>연간현금!H10</f>
        <v>20</v>
      </c>
      <c r="F28" s="29">
        <f>연간현금!G10</f>
        <v>105</v>
      </c>
      <c r="G28" s="29">
        <f>연간현금!F10</f>
        <v>-197</v>
      </c>
      <c r="H28" s="29">
        <f>연간현금!E10</f>
        <v>-32</v>
      </c>
      <c r="I28" s="29">
        <f>연간현금!D10</f>
        <v>212</v>
      </c>
      <c r="J28" s="29">
        <f>연간현금!C10</f>
        <v>104</v>
      </c>
      <c r="K28" s="30">
        <f>연간현금!B10</f>
        <v>93</v>
      </c>
      <c r="L28" s="68"/>
      <c r="M28" s="69"/>
      <c r="N28" s="70"/>
    </row>
    <row r="29" spans="2:14">
      <c r="B29" s="106" t="s">
        <v>104</v>
      </c>
      <c r="C29" s="107"/>
      <c r="D29" s="31">
        <f>기본정보!I24</f>
        <v>0</v>
      </c>
      <c r="E29" s="32">
        <f>기본정보!H24</f>
        <v>0</v>
      </c>
      <c r="F29" s="32">
        <f>기본정보!G24</f>
        <v>0.2</v>
      </c>
      <c r="G29" s="32">
        <f>기본정보!F24</f>
        <v>0.23</v>
      </c>
      <c r="H29" s="32">
        <f>기본정보!E24</f>
        <v>0.24</v>
      </c>
      <c r="I29" s="32">
        <f>기본정보!D24</f>
        <v>0.23</v>
      </c>
      <c r="J29" s="32">
        <f>기본정보!C24</f>
        <v>0.17</v>
      </c>
      <c r="K29" s="33">
        <f>기본정보!B24</f>
        <v>0.16</v>
      </c>
      <c r="L29" s="62"/>
      <c r="M29" s="63"/>
      <c r="N29" s="64"/>
    </row>
    <row r="30" spans="2:14">
      <c r="B30" s="108" t="s">
        <v>105</v>
      </c>
      <c r="C30" s="109"/>
      <c r="D30" s="34" t="str">
        <f>기본정보!I25</f>
        <v>N/A</v>
      </c>
      <c r="E30" s="35" t="str">
        <f>기본정보!H25</f>
        <v>N/A</v>
      </c>
      <c r="F30" s="35">
        <f>기본정보!G25</f>
        <v>1.7999999999999999E-2</v>
      </c>
      <c r="G30" s="35">
        <f>기본정보!F25</f>
        <v>2.7E-2</v>
      </c>
      <c r="H30" s="35">
        <f>기본정보!E25</f>
        <v>2.1000000000000001E-2</v>
      </c>
      <c r="I30" s="35">
        <f>기본정보!D25</f>
        <v>2.1999999999999999E-2</v>
      </c>
      <c r="J30" s="35">
        <f>기본정보!C25</f>
        <v>1.6E-2</v>
      </c>
      <c r="K30" s="36">
        <f>기본정보!B25</f>
        <v>0.01</v>
      </c>
      <c r="L30" s="65"/>
      <c r="M30" s="66"/>
      <c r="N30" s="67"/>
    </row>
    <row r="31" spans="2:14" ht="17.25" thickBot="1">
      <c r="B31" s="113" t="s">
        <v>106</v>
      </c>
      <c r="C31" s="114"/>
      <c r="D31" s="21">
        <f>기본정보!I26</f>
        <v>0</v>
      </c>
      <c r="E31" s="29">
        <f>기본정보!H26</f>
        <v>0</v>
      </c>
      <c r="F31" s="29">
        <f>기본정보!G26</f>
        <v>601</v>
      </c>
      <c r="G31" s="29">
        <f>기본정보!F26</f>
        <v>520</v>
      </c>
      <c r="H31" s="29">
        <f>기본정보!E26</f>
        <v>562</v>
      </c>
      <c r="I31" s="29">
        <f>기본정보!D26</f>
        <v>0</v>
      </c>
      <c r="J31" s="29">
        <f>기본정보!C26</f>
        <v>619</v>
      </c>
      <c r="K31" s="30">
        <f>기본정보!B26</f>
        <v>0</v>
      </c>
      <c r="L31" s="68"/>
      <c r="M31" s="69"/>
      <c r="N31" s="70"/>
    </row>
    <row r="32" spans="2:14">
      <c r="B32" s="106" t="s">
        <v>26</v>
      </c>
      <c r="C32" s="107"/>
      <c r="D32" s="15">
        <f>기본정보!I5</f>
        <v>1327</v>
      </c>
      <c r="E32" s="16">
        <f>기본정보!H5</f>
        <v>1705</v>
      </c>
      <c r="F32" s="16">
        <f>기본정보!G5</f>
        <v>1661</v>
      </c>
      <c r="G32" s="16">
        <f>기본정보!F5</f>
        <v>1577</v>
      </c>
      <c r="H32" s="16">
        <f>기본정보!E5</f>
        <v>1430</v>
      </c>
      <c r="I32" s="16">
        <f>기본정보!D5</f>
        <v>1543</v>
      </c>
      <c r="J32" s="16">
        <f>기본정보!C5</f>
        <v>2177</v>
      </c>
      <c r="K32" s="17">
        <f>기본정보!B5</f>
        <v>2637</v>
      </c>
      <c r="L32" s="74"/>
      <c r="M32" s="75"/>
      <c r="N32" s="76"/>
    </row>
    <row r="33" spans="2:14">
      <c r="B33" s="108" t="s">
        <v>27</v>
      </c>
      <c r="C33" s="109"/>
      <c r="D33" s="18">
        <f>기본정보!I6</f>
        <v>5068</v>
      </c>
      <c r="E33" s="19">
        <f>기본정보!H6</f>
        <v>6737</v>
      </c>
      <c r="F33" s="19">
        <f>기본정보!G6</f>
        <v>11918</v>
      </c>
      <c r="G33" s="19">
        <f>기본정보!F6</f>
        <v>14660</v>
      </c>
      <c r="H33" s="19">
        <f>기본정보!E6</f>
        <v>15974</v>
      </c>
      <c r="I33" s="19">
        <f>기본정보!D6</f>
        <v>17379</v>
      </c>
      <c r="J33" s="19">
        <f>기본정보!C6</f>
        <v>19205</v>
      </c>
      <c r="K33" s="20">
        <f>기본정보!B6</f>
        <v>21409</v>
      </c>
      <c r="L33" s="9"/>
      <c r="M33" s="6"/>
      <c r="N33" s="54"/>
    </row>
    <row r="34" spans="2:14">
      <c r="B34" s="108" t="s">
        <v>29</v>
      </c>
      <c r="C34" s="109"/>
      <c r="D34" s="37" t="str">
        <f>기본정보!I7</f>
        <v>N/A</v>
      </c>
      <c r="E34" s="38" t="str">
        <f>기본정보!H7</f>
        <v>N/A</v>
      </c>
      <c r="F34" s="38">
        <f>기본정보!G7</f>
        <v>11.2</v>
      </c>
      <c r="G34" s="38">
        <f>기본정보!F7</f>
        <v>10</v>
      </c>
      <c r="H34" s="38">
        <f>기본정보!E7</f>
        <v>11.8</v>
      </c>
      <c r="I34" s="38">
        <f>기본정보!D7</f>
        <v>10.7</v>
      </c>
      <c r="J34" s="38">
        <f>기본정보!C7</f>
        <v>11</v>
      </c>
      <c r="K34" s="39">
        <f>기본정보!B7</f>
        <v>16.5</v>
      </c>
      <c r="L34" s="9"/>
      <c r="M34" s="6"/>
      <c r="N34" s="54"/>
    </row>
    <row r="35" spans="2:14">
      <c r="B35" s="110" t="s">
        <v>31</v>
      </c>
      <c r="C35" s="99"/>
      <c r="D35" s="37">
        <f>기본정보!I8</f>
        <v>0</v>
      </c>
      <c r="E35" s="38">
        <f>기본정보!H8</f>
        <v>0</v>
      </c>
      <c r="F35" s="38">
        <f>기본정보!G8</f>
        <v>1.58</v>
      </c>
      <c r="G35" s="38">
        <f>기본정보!F8</f>
        <v>1.1000000000000001</v>
      </c>
      <c r="H35" s="38">
        <f>기본정보!E8</f>
        <v>1.08</v>
      </c>
      <c r="I35" s="38">
        <f>기본정보!D8</f>
        <v>0.97</v>
      </c>
      <c r="J35" s="38">
        <f>기본정보!C8</f>
        <v>1.25</v>
      </c>
      <c r="K35" s="39">
        <f>기본정보!B8</f>
        <v>2.0299999999999998</v>
      </c>
      <c r="L35" s="9"/>
      <c r="M35" s="6"/>
      <c r="N35" s="54"/>
    </row>
    <row r="36" spans="2:14" ht="17.25" thickBot="1">
      <c r="B36" s="111" t="s">
        <v>33</v>
      </c>
      <c r="C36" s="112"/>
      <c r="D36" s="40">
        <f>기본정보!I9</f>
        <v>0.26200000000000001</v>
      </c>
      <c r="E36" s="41">
        <f>기본정보!H9</f>
        <v>0.253</v>
      </c>
      <c r="F36" s="41">
        <f>기본정보!G9</f>
        <v>0.14199999999999999</v>
      </c>
      <c r="G36" s="41">
        <f>기본정보!F9</f>
        <v>0.11</v>
      </c>
      <c r="H36" s="41">
        <f>기본정보!E9</f>
        <v>9.1999999999999998E-2</v>
      </c>
      <c r="I36" s="41">
        <f>기본정보!D9</f>
        <v>9.0999999999999998E-2</v>
      </c>
      <c r="J36" s="41">
        <f>기본정보!C9</f>
        <v>0.113</v>
      </c>
      <c r="K36" s="42">
        <f>기본정보!B9</f>
        <v>0.123</v>
      </c>
      <c r="L36" s="10"/>
      <c r="M36" s="55"/>
      <c r="N36" s="56"/>
    </row>
  </sheetData>
  <mergeCells count="33">
    <mergeCell ref="B11:C11"/>
    <mergeCell ref="B34:C34"/>
    <mergeCell ref="B35:C35"/>
    <mergeCell ref="B36:C36"/>
    <mergeCell ref="G4:H4"/>
    <mergeCell ref="G3:I3"/>
    <mergeCell ref="G5:H5"/>
    <mergeCell ref="G6:H6"/>
    <mergeCell ref="B25:C25"/>
    <mergeCell ref="B26:C26"/>
    <mergeCell ref="B27:C27"/>
    <mergeCell ref="B29:C29"/>
    <mergeCell ref="B30:C30"/>
    <mergeCell ref="B31:C31"/>
    <mergeCell ref="B28:C28"/>
    <mergeCell ref="B19:C19"/>
    <mergeCell ref="B20:C20"/>
    <mergeCell ref="G7:H7"/>
    <mergeCell ref="F4:F8"/>
    <mergeCell ref="G8:H8"/>
    <mergeCell ref="B32:C32"/>
    <mergeCell ref="B33:C33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12:C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dimension ref="A1:Y12"/>
  <sheetViews>
    <sheetView tabSelected="1" zoomScale="90" zoomScaleNormal="90" workbookViewId="0">
      <selection activeCell="I30" sqref="I30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1275</v>
      </c>
      <c r="C3" s="1">
        <f>분기손익!X2</f>
        <v>1612</v>
      </c>
      <c r="D3" s="1">
        <f>분기손익!W2</f>
        <v>1576</v>
      </c>
      <c r="E3" s="1">
        <f>분기손익!V2</f>
        <v>2220</v>
      </c>
      <c r="F3" s="1">
        <f>분기손익!U2</f>
        <v>1560</v>
      </c>
      <c r="G3" s="1">
        <f>분기손익!T2</f>
        <v>1554</v>
      </c>
      <c r="H3" s="1">
        <f>분기손익!S2</f>
        <v>1939</v>
      </c>
      <c r="I3" s="1">
        <f>분기손익!R2</f>
        <v>2026</v>
      </c>
      <c r="J3" s="1">
        <f>분기손익!Q2</f>
        <v>2111</v>
      </c>
      <c r="K3" s="1">
        <f>분기손익!P2</f>
        <v>2228</v>
      </c>
      <c r="L3" s="1">
        <f>분기손익!O2</f>
        <v>2136</v>
      </c>
      <c r="M3" s="1">
        <f>분기손익!N2</f>
        <v>2848</v>
      </c>
      <c r="N3" s="1">
        <f>분기손익!M2</f>
        <v>2870</v>
      </c>
      <c r="O3" s="1">
        <f>분기손익!L2</f>
        <v>3067</v>
      </c>
      <c r="P3" s="1">
        <f>분기손익!K2</f>
        <v>2621</v>
      </c>
      <c r="Q3" s="1">
        <f>분기손익!J2</f>
        <v>3089</v>
      </c>
      <c r="R3" s="1">
        <f>분기손익!I2</f>
        <v>3007</v>
      </c>
      <c r="S3" s="1">
        <f>분기손익!H2</f>
        <v>3040</v>
      </c>
      <c r="T3" s="1">
        <f>분기손익!G2</f>
        <v>2855</v>
      </c>
      <c r="U3" s="1">
        <f>분기손익!F2</f>
        <v>3565</v>
      </c>
      <c r="V3" s="1">
        <f>분기손익!E2</f>
        <v>3413</v>
      </c>
      <c r="W3" s="1">
        <f>분기손익!D2</f>
        <v>4338</v>
      </c>
      <c r="X3" s="1">
        <f>분기손익!C2</f>
        <v>3314</v>
      </c>
      <c r="Y3" s="1">
        <f>분기손익!B2</f>
        <v>4708</v>
      </c>
    </row>
    <row r="4" spans="1:25">
      <c r="A4" t="s">
        <v>1</v>
      </c>
      <c r="B4" s="1">
        <f>분기손익!Y3</f>
        <v>1154</v>
      </c>
      <c r="C4" s="1">
        <f>분기손익!X3</f>
        <v>1410</v>
      </c>
      <c r="D4" s="1">
        <f>분기손익!W3</f>
        <v>1429</v>
      </c>
      <c r="E4" s="1">
        <f>분기손익!V3</f>
        <v>2061</v>
      </c>
      <c r="F4" s="1">
        <f>분기손익!U3</f>
        <v>1373</v>
      </c>
      <c r="G4" s="1">
        <f>분기손익!T3</f>
        <v>1366</v>
      </c>
      <c r="H4" s="1">
        <f>분기손익!S3</f>
        <v>1777</v>
      </c>
      <c r="I4" s="1">
        <f>분기손익!R3</f>
        <v>1831</v>
      </c>
      <c r="J4" s="1">
        <f>분기손익!Q3</f>
        <v>1892</v>
      </c>
      <c r="K4" s="1">
        <f>분기손익!P3</f>
        <v>2023</v>
      </c>
      <c r="L4" s="1">
        <f>분기손익!O3</f>
        <v>1962</v>
      </c>
      <c r="M4" s="1">
        <f>분기손익!N3</f>
        <v>2652</v>
      </c>
      <c r="N4" s="1">
        <f>분기손익!M3</f>
        <v>2649</v>
      </c>
      <c r="O4" s="1">
        <f>분기손익!L3</f>
        <v>2880</v>
      </c>
      <c r="P4" s="1">
        <f>분기손익!K3</f>
        <v>2379</v>
      </c>
      <c r="Q4" s="1">
        <f>분기손익!J3</f>
        <v>2777</v>
      </c>
      <c r="R4" s="1">
        <f>분기손익!I3</f>
        <v>2707</v>
      </c>
      <c r="S4" s="1">
        <f>분기손익!H3</f>
        <v>2743</v>
      </c>
      <c r="T4" s="1">
        <f>분기손익!G3</f>
        <v>2575</v>
      </c>
      <c r="U4" s="1">
        <f>분기손익!F3</f>
        <v>3270</v>
      </c>
      <c r="V4" s="1">
        <f>분기손익!E3</f>
        <v>3102</v>
      </c>
      <c r="W4" s="1">
        <f>분기손익!D3</f>
        <v>3917</v>
      </c>
      <c r="X4" s="1">
        <f>분기손익!C3</f>
        <v>2992</v>
      </c>
      <c r="Y4" s="1">
        <f>분기손익!B3</f>
        <v>4204</v>
      </c>
    </row>
    <row r="5" spans="1:25">
      <c r="A5" t="s">
        <v>2</v>
      </c>
      <c r="B5" s="1">
        <f>분기손익!Y4</f>
        <v>121</v>
      </c>
      <c r="C5" s="1">
        <f>분기손익!X4</f>
        <v>202</v>
      </c>
      <c r="D5" s="1">
        <f>분기손익!W4</f>
        <v>147</v>
      </c>
      <c r="E5" s="1">
        <f>분기손익!V4</f>
        <v>159</v>
      </c>
      <c r="F5" s="1">
        <f>분기손익!U4</f>
        <v>187</v>
      </c>
      <c r="G5" s="1">
        <f>분기손익!T4</f>
        <v>188</v>
      </c>
      <c r="H5" s="1">
        <f>분기손익!S4</f>
        <v>163</v>
      </c>
      <c r="I5" s="1">
        <f>분기손익!R4</f>
        <v>195</v>
      </c>
      <c r="J5" s="1">
        <f>분기손익!Q4</f>
        <v>219</v>
      </c>
      <c r="K5" s="1">
        <f>분기손익!P4</f>
        <v>205</v>
      </c>
      <c r="L5" s="1">
        <f>분기손익!O4</f>
        <v>174</v>
      </c>
      <c r="M5" s="1">
        <f>분기손익!N4</f>
        <v>195</v>
      </c>
      <c r="N5" s="1">
        <f>분기손익!M4</f>
        <v>221</v>
      </c>
      <c r="O5" s="1">
        <f>분기손익!L4</f>
        <v>187</v>
      </c>
      <c r="P5" s="1">
        <f>분기손익!K4</f>
        <v>242</v>
      </c>
      <c r="Q5" s="1">
        <f>분기손익!J4</f>
        <v>312</v>
      </c>
      <c r="R5" s="1">
        <f>분기손익!I4</f>
        <v>300</v>
      </c>
      <c r="S5" s="1">
        <f>분기손익!H4</f>
        <v>297</v>
      </c>
      <c r="T5" s="1">
        <f>분기손익!G4</f>
        <v>281</v>
      </c>
      <c r="U5" s="1">
        <f>분기손익!F4</f>
        <v>296</v>
      </c>
      <c r="V5" s="1">
        <f>분기손익!E4</f>
        <v>310</v>
      </c>
      <c r="W5" s="1">
        <f>분기손익!D4</f>
        <v>420</v>
      </c>
      <c r="X5" s="1">
        <f>분기손익!C4</f>
        <v>321</v>
      </c>
      <c r="Y5" s="1">
        <f>분기손익!B4</f>
        <v>504</v>
      </c>
    </row>
    <row r="6" spans="1:25">
      <c r="A6" t="s">
        <v>3</v>
      </c>
      <c r="B6" s="1">
        <f>분기손익!Y5</f>
        <v>118</v>
      </c>
      <c r="C6" s="1">
        <f>분기손익!X5</f>
        <v>113</v>
      </c>
      <c r="D6" s="1">
        <f>분기손익!W5</f>
        <v>125</v>
      </c>
      <c r="E6" s="1">
        <f>분기손익!V5</f>
        <v>158</v>
      </c>
      <c r="F6" s="1">
        <f>분기손익!U5</f>
        <v>144</v>
      </c>
      <c r="G6" s="1">
        <f>분기손익!T5</f>
        <v>168</v>
      </c>
      <c r="H6" s="1">
        <f>분기손익!S5</f>
        <v>118</v>
      </c>
      <c r="I6" s="1">
        <f>분기손익!R5</f>
        <v>165</v>
      </c>
      <c r="J6" s="1">
        <f>분기손익!Q5</f>
        <v>134</v>
      </c>
      <c r="K6" s="1">
        <f>분기손익!P5</f>
        <v>152</v>
      </c>
      <c r="L6" s="1">
        <f>분기손익!O5</f>
        <v>137</v>
      </c>
      <c r="M6" s="1">
        <f>분기손익!N5</f>
        <v>166</v>
      </c>
      <c r="N6" s="1">
        <f>분기손익!M5</f>
        <v>123</v>
      </c>
      <c r="O6" s="1">
        <f>분기손익!L5</f>
        <v>150</v>
      </c>
      <c r="P6" s="1">
        <f>분기손익!K5</f>
        <v>156</v>
      </c>
      <c r="Q6" s="1">
        <f>분기손익!J5</f>
        <v>218</v>
      </c>
      <c r="R6" s="1">
        <f>분기손익!I5</f>
        <v>129</v>
      </c>
      <c r="S6" s="1">
        <f>분기손익!H5</f>
        <v>167</v>
      </c>
      <c r="T6" s="1">
        <f>분기손익!G5</f>
        <v>122</v>
      </c>
      <c r="U6" s="1">
        <f>분기손익!F5</f>
        <v>148</v>
      </c>
      <c r="V6" s="1">
        <f>분기손익!E5</f>
        <v>128</v>
      </c>
      <c r="W6" s="1">
        <f>분기손익!D5</f>
        <v>175</v>
      </c>
      <c r="X6" s="1">
        <f>분기손익!C5</f>
        <v>175</v>
      </c>
      <c r="Y6" s="1">
        <f>분기손익!B5</f>
        <v>281</v>
      </c>
    </row>
    <row r="7" spans="1:25">
      <c r="A7" t="s">
        <v>4</v>
      </c>
      <c r="B7" s="1">
        <f>분기손익!Y6</f>
        <v>3</v>
      </c>
      <c r="C7" s="1">
        <f>분기손익!X6</f>
        <v>89</v>
      </c>
      <c r="D7" s="1">
        <f>분기손익!W6</f>
        <v>21</v>
      </c>
      <c r="E7" s="1">
        <f>분기손익!V6</f>
        <v>1</v>
      </c>
      <c r="F7" s="1">
        <f>분기손익!U6</f>
        <v>43</v>
      </c>
      <c r="G7" s="1">
        <f>분기손익!T6</f>
        <v>20</v>
      </c>
      <c r="H7" s="1">
        <f>분기손익!S6</f>
        <v>44</v>
      </c>
      <c r="I7" s="1">
        <f>분기손익!R6</f>
        <v>31</v>
      </c>
      <c r="J7" s="1">
        <f>분기손익!Q6</f>
        <v>85</v>
      </c>
      <c r="K7" s="1">
        <f>분기손익!P6</f>
        <v>53</v>
      </c>
      <c r="L7" s="1">
        <f>분기손익!O6</f>
        <v>37</v>
      </c>
      <c r="M7" s="1">
        <f>분기손익!N6</f>
        <v>30</v>
      </c>
      <c r="N7" s="1">
        <f>분기손익!M6</f>
        <v>98</v>
      </c>
      <c r="O7" s="1">
        <f>분기손익!L6</f>
        <v>37</v>
      </c>
      <c r="P7" s="1">
        <f>분기손익!K6</f>
        <v>85</v>
      </c>
      <c r="Q7" s="1">
        <f>분기손익!J6</f>
        <v>95</v>
      </c>
      <c r="R7" s="1">
        <f>분기손익!I6</f>
        <v>171</v>
      </c>
      <c r="S7" s="1">
        <f>분기손익!H6</f>
        <v>130</v>
      </c>
      <c r="T7" s="1">
        <f>분기손익!G6</f>
        <v>158</v>
      </c>
      <c r="U7" s="1">
        <f>분기손익!F6</f>
        <v>148</v>
      </c>
      <c r="V7" s="1">
        <f>분기손익!E6</f>
        <v>183</v>
      </c>
      <c r="W7" s="1">
        <f>분기손익!D6</f>
        <v>245</v>
      </c>
      <c r="X7" s="1">
        <f>분기손익!C6</f>
        <v>147</v>
      </c>
      <c r="Y7" s="1">
        <f>분기손익!B6</f>
        <v>223</v>
      </c>
    </row>
    <row r="8" spans="1:25">
      <c r="A8" t="s">
        <v>12</v>
      </c>
      <c r="B8" s="1">
        <f>분기손익!Y14</f>
        <v>-42</v>
      </c>
      <c r="C8" s="1">
        <f>분기손익!X14</f>
        <v>118</v>
      </c>
      <c r="D8" s="1">
        <f>분기손익!W14</f>
        <v>17</v>
      </c>
      <c r="E8" s="1">
        <f>분기손익!V14</f>
        <v>-58</v>
      </c>
      <c r="F8" s="1">
        <f>분기손익!U14</f>
        <v>43</v>
      </c>
      <c r="G8" s="1">
        <f>분기손익!T14</f>
        <v>-7</v>
      </c>
      <c r="H8" s="1">
        <f>분기손익!S14</f>
        <v>4</v>
      </c>
      <c r="I8" s="1">
        <f>분기손익!R14</f>
        <v>8</v>
      </c>
      <c r="J8" s="1">
        <f>분기손익!Q14</f>
        <v>79</v>
      </c>
      <c r="K8" s="1">
        <f>분기손익!P14</f>
        <v>21</v>
      </c>
      <c r="L8" s="1">
        <f>분기손익!O14</f>
        <v>42</v>
      </c>
      <c r="M8" s="1">
        <f>분기손익!N14</f>
        <v>8</v>
      </c>
      <c r="N8" s="1">
        <f>분기손익!M14</f>
        <v>113</v>
      </c>
      <c r="O8" s="1">
        <f>분기손익!L14</f>
        <v>20</v>
      </c>
      <c r="P8" s="1">
        <f>분기손익!K14</f>
        <v>22</v>
      </c>
      <c r="Q8" s="1">
        <f>분기손익!J14</f>
        <v>87</v>
      </c>
      <c r="R8" s="1">
        <f>분기손익!I14</f>
        <v>110</v>
      </c>
      <c r="S8" s="1">
        <f>분기손익!H14</f>
        <v>73</v>
      </c>
      <c r="T8" s="1">
        <f>분기손익!G14</f>
        <v>133</v>
      </c>
      <c r="U8" s="1">
        <f>분기손익!F14</f>
        <v>29</v>
      </c>
      <c r="V8" s="1">
        <f>분기손익!E14</f>
        <v>126</v>
      </c>
      <c r="W8" s="1">
        <f>분기손익!D14</f>
        <v>166</v>
      </c>
      <c r="X8" s="1">
        <f>분기손익!C14</f>
        <v>77</v>
      </c>
      <c r="Y8" s="1">
        <f>분기손익!B14</f>
        <v>92</v>
      </c>
    </row>
    <row r="9" spans="1:25">
      <c r="A9" s="124" t="s">
        <v>168</v>
      </c>
      <c r="B9" s="125">
        <f>B4/B3</f>
        <v>0.90509803921568632</v>
      </c>
      <c r="C9" s="125">
        <f t="shared" ref="C9:Y9" si="0">C4/C3</f>
        <v>0.87468982630272951</v>
      </c>
      <c r="D9" s="125">
        <f t="shared" si="0"/>
        <v>0.90672588832487311</v>
      </c>
      <c r="E9" s="125">
        <f t="shared" si="0"/>
        <v>0.92837837837837833</v>
      </c>
      <c r="F9" s="125">
        <f t="shared" si="0"/>
        <v>0.88012820512820511</v>
      </c>
      <c r="G9" s="125">
        <f t="shared" si="0"/>
        <v>0.879021879021879</v>
      </c>
      <c r="H9" s="125">
        <f t="shared" si="0"/>
        <v>0.91645177926766375</v>
      </c>
      <c r="I9" s="125">
        <f t="shared" si="0"/>
        <v>0.90375123395853896</v>
      </c>
      <c r="J9" s="125">
        <f t="shared" si="0"/>
        <v>0.89625769777356701</v>
      </c>
      <c r="K9" s="125">
        <f t="shared" si="0"/>
        <v>0.90798922800718129</v>
      </c>
      <c r="L9" s="125">
        <f t="shared" si="0"/>
        <v>0.9185393258426966</v>
      </c>
      <c r="M9" s="125">
        <f t="shared" si="0"/>
        <v>0.9311797752808989</v>
      </c>
      <c r="N9" s="125">
        <f t="shared" si="0"/>
        <v>0.92299651567944252</v>
      </c>
      <c r="O9" s="125">
        <f t="shared" si="0"/>
        <v>0.93902836648190413</v>
      </c>
      <c r="P9" s="125">
        <f t="shared" si="0"/>
        <v>0.90766882869133914</v>
      </c>
      <c r="Q9" s="125">
        <f t="shared" si="0"/>
        <v>0.8989964389770152</v>
      </c>
      <c r="R9" s="125">
        <f t="shared" si="0"/>
        <v>0.90023279015630198</v>
      </c>
      <c r="S9" s="125">
        <f t="shared" si="0"/>
        <v>0.90230263157894741</v>
      </c>
      <c r="T9" s="125">
        <f t="shared" si="0"/>
        <v>0.90192644483362527</v>
      </c>
      <c r="U9" s="125">
        <f t="shared" si="0"/>
        <v>0.91725105189340816</v>
      </c>
      <c r="V9" s="125">
        <f t="shared" si="0"/>
        <v>0.90887782009961915</v>
      </c>
      <c r="W9" s="125">
        <f t="shared" si="0"/>
        <v>0.9029506685108345</v>
      </c>
      <c r="X9" s="125">
        <f t="shared" si="0"/>
        <v>0.90283645141822566</v>
      </c>
      <c r="Y9" s="125">
        <f t="shared" si="0"/>
        <v>0.89294817332200505</v>
      </c>
    </row>
    <row r="10" spans="1:25">
      <c r="A10" s="124" t="s">
        <v>169</v>
      </c>
      <c r="B10" s="125">
        <f>B6/B3</f>
        <v>9.2549019607843133E-2</v>
      </c>
      <c r="C10" s="125">
        <f t="shared" ref="C10:Y10" si="1">C6/C3</f>
        <v>7.0099255583126546E-2</v>
      </c>
      <c r="D10" s="125">
        <f t="shared" si="1"/>
        <v>7.9314720812182743E-2</v>
      </c>
      <c r="E10" s="125">
        <f t="shared" si="1"/>
        <v>7.1171171171171166E-2</v>
      </c>
      <c r="F10" s="125">
        <f t="shared" si="1"/>
        <v>9.2307692307692313E-2</v>
      </c>
      <c r="G10" s="125">
        <f t="shared" si="1"/>
        <v>0.10810810810810811</v>
      </c>
      <c r="H10" s="125">
        <f t="shared" si="1"/>
        <v>6.0856111397627644E-2</v>
      </c>
      <c r="I10" s="125">
        <f t="shared" si="1"/>
        <v>8.1441263573543934E-2</v>
      </c>
      <c r="J10" s="125">
        <f t="shared" si="1"/>
        <v>6.3477025106584553E-2</v>
      </c>
      <c r="K10" s="125">
        <f t="shared" si="1"/>
        <v>6.8222621184919216E-2</v>
      </c>
      <c r="L10" s="125">
        <f t="shared" si="1"/>
        <v>6.4138576779026221E-2</v>
      </c>
      <c r="M10" s="125">
        <f t="shared" si="1"/>
        <v>5.8286516853932581E-2</v>
      </c>
      <c r="N10" s="125">
        <f t="shared" si="1"/>
        <v>4.2857142857142858E-2</v>
      </c>
      <c r="O10" s="125">
        <f t="shared" si="1"/>
        <v>4.8907727420932509E-2</v>
      </c>
      <c r="P10" s="125">
        <f t="shared" si="1"/>
        <v>5.9519267455169785E-2</v>
      </c>
      <c r="Q10" s="125">
        <f t="shared" si="1"/>
        <v>7.0573000971188085E-2</v>
      </c>
      <c r="R10" s="125">
        <f t="shared" si="1"/>
        <v>4.2899900232790153E-2</v>
      </c>
      <c r="S10" s="125">
        <f t="shared" si="1"/>
        <v>5.4934210526315787E-2</v>
      </c>
      <c r="T10" s="125">
        <f t="shared" si="1"/>
        <v>4.2732049036777582E-2</v>
      </c>
      <c r="U10" s="125">
        <f t="shared" si="1"/>
        <v>4.1514726507713887E-2</v>
      </c>
      <c r="V10" s="125">
        <f t="shared" si="1"/>
        <v>3.7503662467037797E-2</v>
      </c>
      <c r="W10" s="125">
        <f t="shared" si="1"/>
        <v>4.034117104656524E-2</v>
      </c>
      <c r="X10" s="125">
        <f t="shared" si="1"/>
        <v>5.2806276403138203E-2</v>
      </c>
      <c r="Y10" s="125">
        <f t="shared" si="1"/>
        <v>5.9685641461342392E-2</v>
      </c>
    </row>
    <row r="11" spans="1:25">
      <c r="A11" s="124" t="s">
        <v>170</v>
      </c>
      <c r="B11" s="125">
        <f>B7/B3</f>
        <v>2.352941176470588E-3</v>
      </c>
      <c r="C11" s="125">
        <f t="shared" ref="C11:Y11" si="2">C7/C3</f>
        <v>5.5210918114143921E-2</v>
      </c>
      <c r="D11" s="125">
        <f t="shared" si="2"/>
        <v>1.3324873096446701E-2</v>
      </c>
      <c r="E11" s="125">
        <f t="shared" si="2"/>
        <v>4.5045045045045046E-4</v>
      </c>
      <c r="F11" s="125">
        <f t="shared" si="2"/>
        <v>2.7564102564102563E-2</v>
      </c>
      <c r="G11" s="125">
        <f t="shared" si="2"/>
        <v>1.2870012870012869E-2</v>
      </c>
      <c r="H11" s="125">
        <f t="shared" si="2"/>
        <v>2.2692109334708613E-2</v>
      </c>
      <c r="I11" s="125">
        <f t="shared" si="2"/>
        <v>1.5301085883514315E-2</v>
      </c>
      <c r="J11" s="125">
        <f t="shared" si="2"/>
        <v>4.0265277119848411E-2</v>
      </c>
      <c r="K11" s="125">
        <f t="shared" si="2"/>
        <v>2.378815080789946E-2</v>
      </c>
      <c r="L11" s="125">
        <f t="shared" si="2"/>
        <v>1.7322097378277154E-2</v>
      </c>
      <c r="M11" s="125">
        <f t="shared" si="2"/>
        <v>1.0533707865168539E-2</v>
      </c>
      <c r="N11" s="125">
        <f t="shared" si="2"/>
        <v>3.4146341463414637E-2</v>
      </c>
      <c r="O11" s="125">
        <f t="shared" si="2"/>
        <v>1.2063906097163351E-2</v>
      </c>
      <c r="P11" s="125">
        <f t="shared" si="2"/>
        <v>3.2430370087752763E-2</v>
      </c>
      <c r="Q11" s="125">
        <f t="shared" si="2"/>
        <v>3.0754289414049854E-2</v>
      </c>
      <c r="R11" s="125">
        <f t="shared" si="2"/>
        <v>5.6867309610907885E-2</v>
      </c>
      <c r="S11" s="125">
        <f t="shared" si="2"/>
        <v>4.2763157894736843E-2</v>
      </c>
      <c r="T11" s="125">
        <f t="shared" si="2"/>
        <v>5.53415061295972E-2</v>
      </c>
      <c r="U11" s="125">
        <f t="shared" si="2"/>
        <v>4.1514726507713887E-2</v>
      </c>
      <c r="V11" s="125">
        <f t="shared" si="2"/>
        <v>5.3618517433343102E-2</v>
      </c>
      <c r="W11" s="125">
        <f t="shared" si="2"/>
        <v>5.6477639465191333E-2</v>
      </c>
      <c r="X11" s="125">
        <f t="shared" si="2"/>
        <v>4.4357272178636088E-2</v>
      </c>
      <c r="Y11" s="125">
        <f t="shared" si="2"/>
        <v>4.7366185216652507E-2</v>
      </c>
    </row>
    <row r="12" spans="1:25">
      <c r="A12" s="124" t="s">
        <v>171</v>
      </c>
      <c r="B12" s="125">
        <f>B8/B3</f>
        <v>-3.2941176470588238E-2</v>
      </c>
      <c r="C12" s="125">
        <f t="shared" ref="C12:Y12" si="3">C8/C3</f>
        <v>7.3200992555831262E-2</v>
      </c>
      <c r="D12" s="125">
        <f t="shared" si="3"/>
        <v>1.0786802030456852E-2</v>
      </c>
      <c r="E12" s="125">
        <f t="shared" si="3"/>
        <v>-2.6126126126126126E-2</v>
      </c>
      <c r="F12" s="125">
        <f t="shared" si="3"/>
        <v>2.7564102564102563E-2</v>
      </c>
      <c r="G12" s="125">
        <f t="shared" si="3"/>
        <v>-4.5045045045045045E-3</v>
      </c>
      <c r="H12" s="125">
        <f t="shared" si="3"/>
        <v>2.0629190304280558E-3</v>
      </c>
      <c r="I12" s="125">
        <f t="shared" si="3"/>
        <v>3.9486673247778872E-3</v>
      </c>
      <c r="J12" s="125">
        <f t="shared" si="3"/>
        <v>3.7423022264329704E-2</v>
      </c>
      <c r="K12" s="125">
        <f t="shared" si="3"/>
        <v>9.4254937163375224E-3</v>
      </c>
      <c r="L12" s="125">
        <f t="shared" si="3"/>
        <v>1.9662921348314606E-2</v>
      </c>
      <c r="M12" s="125">
        <f t="shared" si="3"/>
        <v>2.8089887640449437E-3</v>
      </c>
      <c r="N12" s="125">
        <f t="shared" si="3"/>
        <v>3.9372822299651569E-2</v>
      </c>
      <c r="O12" s="125">
        <f t="shared" si="3"/>
        <v>6.5210303227910011E-3</v>
      </c>
      <c r="P12" s="125">
        <f t="shared" si="3"/>
        <v>8.3937428462418917E-3</v>
      </c>
      <c r="Q12" s="125">
        <f t="shared" si="3"/>
        <v>2.8164454516024603E-2</v>
      </c>
      <c r="R12" s="125">
        <f t="shared" si="3"/>
        <v>3.6581310276022613E-2</v>
      </c>
      <c r="S12" s="125">
        <f t="shared" si="3"/>
        <v>2.401315789473684E-2</v>
      </c>
      <c r="T12" s="125">
        <f t="shared" si="3"/>
        <v>4.6584938704028023E-2</v>
      </c>
      <c r="U12" s="125">
        <f t="shared" si="3"/>
        <v>8.1346423562412336E-3</v>
      </c>
      <c r="V12" s="125">
        <f t="shared" si="3"/>
        <v>3.6917667740990333E-2</v>
      </c>
      <c r="W12" s="125">
        <f t="shared" si="3"/>
        <v>3.8266482249884742E-2</v>
      </c>
      <c r="X12" s="125">
        <f t="shared" si="3"/>
        <v>2.3234761617380809E-2</v>
      </c>
      <c r="Y12" s="125">
        <f t="shared" si="3"/>
        <v>1.9541206457094309E-2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19"/>
  <sheetViews>
    <sheetView workbookViewId="0">
      <selection activeCell="Q8" sqref="Q8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3375</v>
      </c>
      <c r="C2" s="1">
        <v>2845</v>
      </c>
      <c r="D2" s="1">
        <v>2366</v>
      </c>
      <c r="E2" s="1">
        <v>2220</v>
      </c>
      <c r="F2" s="1">
        <v>1968</v>
      </c>
      <c r="G2" s="1">
        <v>1754</v>
      </c>
      <c r="H2" s="1">
        <v>1511</v>
      </c>
      <c r="I2" s="1">
        <v>1336</v>
      </c>
    </row>
    <row r="3" spans="1:17">
      <c r="A3" t="s">
        <v>1</v>
      </c>
      <c r="B3" s="1">
        <v>2617</v>
      </c>
      <c r="C3" s="1">
        <v>2234</v>
      </c>
      <c r="D3" s="1">
        <v>1878</v>
      </c>
      <c r="E3" s="1">
        <v>1728</v>
      </c>
      <c r="F3" s="1">
        <v>1549</v>
      </c>
      <c r="G3" s="1">
        <v>1375</v>
      </c>
      <c r="H3" s="1">
        <v>1162</v>
      </c>
      <c r="I3" s="1">
        <v>1026</v>
      </c>
    </row>
    <row r="4" spans="1:17">
      <c r="A4" t="s">
        <v>2</v>
      </c>
      <c r="B4">
        <v>758</v>
      </c>
      <c r="C4">
        <v>610</v>
      </c>
      <c r="D4">
        <v>488</v>
      </c>
      <c r="E4">
        <v>492</v>
      </c>
      <c r="F4">
        <v>419</v>
      </c>
      <c r="G4">
        <v>379</v>
      </c>
      <c r="H4">
        <v>349</v>
      </c>
      <c r="I4">
        <v>309</v>
      </c>
    </row>
    <row r="5" spans="1:17">
      <c r="A5" t="s">
        <v>3</v>
      </c>
      <c r="B5">
        <v>274</v>
      </c>
      <c r="C5">
        <v>258</v>
      </c>
      <c r="D5">
        <v>224</v>
      </c>
      <c r="E5">
        <v>231</v>
      </c>
      <c r="F5">
        <v>145</v>
      </c>
      <c r="G5">
        <v>110</v>
      </c>
      <c r="H5">
        <v>104</v>
      </c>
      <c r="I5">
        <v>118</v>
      </c>
    </row>
    <row r="6" spans="1:17">
      <c r="A6" t="s">
        <v>4</v>
      </c>
      <c r="B6">
        <v>484</v>
      </c>
      <c r="C6">
        <v>353</v>
      </c>
      <c r="D6">
        <v>265</v>
      </c>
      <c r="E6">
        <v>261</v>
      </c>
      <c r="F6">
        <v>274</v>
      </c>
      <c r="G6">
        <v>269</v>
      </c>
      <c r="H6">
        <v>245</v>
      </c>
      <c r="I6">
        <v>192</v>
      </c>
    </row>
    <row r="7" spans="1:17">
      <c r="A7" t="s">
        <v>5</v>
      </c>
      <c r="B7">
        <v>27</v>
      </c>
      <c r="C7">
        <v>34</v>
      </c>
      <c r="D7">
        <v>13</v>
      </c>
      <c r="E7">
        <v>9</v>
      </c>
      <c r="F7">
        <v>12</v>
      </c>
      <c r="G7">
        <v>4</v>
      </c>
      <c r="H7">
        <v>-1</v>
      </c>
      <c r="I7">
        <v>-2</v>
      </c>
      <c r="J7">
        <v>0</v>
      </c>
      <c r="K7">
        <v>0</v>
      </c>
      <c r="L7">
        <v>0</v>
      </c>
      <c r="M7">
        <v>0</v>
      </c>
      <c r="N7">
        <v>0</v>
      </c>
      <c r="Q7" t="s">
        <v>166</v>
      </c>
    </row>
    <row r="8" spans="1:17">
      <c r="A8" t="s">
        <v>6</v>
      </c>
      <c r="B8">
        <v>25</v>
      </c>
      <c r="C8">
        <v>33</v>
      </c>
      <c r="D8">
        <v>10</v>
      </c>
      <c r="E8">
        <v>8</v>
      </c>
      <c r="F8">
        <v>20</v>
      </c>
      <c r="G8">
        <v>12</v>
      </c>
      <c r="H8">
        <v>-2</v>
      </c>
      <c r="I8">
        <v>-2</v>
      </c>
      <c r="J8">
        <v>0</v>
      </c>
      <c r="K8">
        <v>0</v>
      </c>
      <c r="L8">
        <v>0</v>
      </c>
      <c r="M8">
        <v>0</v>
      </c>
      <c r="N8">
        <v>0</v>
      </c>
    </row>
    <row r="9" spans="1:17">
      <c r="A9" t="s">
        <v>7</v>
      </c>
      <c r="B9">
        <v>-28</v>
      </c>
      <c r="C9">
        <v>-11</v>
      </c>
      <c r="D9">
        <v>-24</v>
      </c>
      <c r="E9">
        <v>5</v>
      </c>
      <c r="F9">
        <v>-18</v>
      </c>
      <c r="G9">
        <v>-12</v>
      </c>
      <c r="H9">
        <v>6</v>
      </c>
      <c r="I9">
        <v>1</v>
      </c>
    </row>
    <row r="10" spans="1:17">
      <c r="A10" t="s">
        <v>8</v>
      </c>
      <c r="G10">
        <v>-4</v>
      </c>
      <c r="H10">
        <v>1</v>
      </c>
      <c r="I10">
        <v>9</v>
      </c>
    </row>
    <row r="11" spans="1:17">
      <c r="A11" t="s">
        <v>9</v>
      </c>
      <c r="B11">
        <v>481</v>
      </c>
      <c r="C11">
        <v>374</v>
      </c>
      <c r="D11">
        <v>251</v>
      </c>
      <c r="E11">
        <v>275</v>
      </c>
      <c r="F11">
        <v>276</v>
      </c>
      <c r="G11">
        <v>265</v>
      </c>
      <c r="H11">
        <v>251</v>
      </c>
      <c r="I11">
        <v>200</v>
      </c>
    </row>
    <row r="12" spans="1:17">
      <c r="A12" t="s">
        <v>10</v>
      </c>
      <c r="B12">
        <v>98</v>
      </c>
      <c r="C12">
        <v>83</v>
      </c>
      <c r="D12">
        <v>51</v>
      </c>
      <c r="E12">
        <v>77</v>
      </c>
      <c r="F12">
        <v>31</v>
      </c>
      <c r="G12">
        <v>36</v>
      </c>
      <c r="H12">
        <v>43</v>
      </c>
      <c r="I12">
        <v>38</v>
      </c>
    </row>
    <row r="13" spans="1:17">
      <c r="A13" t="s">
        <v>11</v>
      </c>
    </row>
    <row r="14" spans="1:17">
      <c r="A14" t="s">
        <v>12</v>
      </c>
      <c r="B14">
        <v>383</v>
      </c>
      <c r="C14">
        <v>291</v>
      </c>
      <c r="D14">
        <v>200</v>
      </c>
      <c r="E14">
        <v>197</v>
      </c>
      <c r="F14">
        <v>245</v>
      </c>
      <c r="G14">
        <v>229</v>
      </c>
      <c r="H14">
        <v>208</v>
      </c>
      <c r="I14">
        <v>162</v>
      </c>
    </row>
    <row r="15" spans="1:17">
      <c r="A15" t="s">
        <v>13</v>
      </c>
      <c r="B15">
        <v>-6</v>
      </c>
      <c r="C15">
        <v>-17</v>
      </c>
      <c r="D15">
        <v>26</v>
      </c>
      <c r="E15">
        <v>17</v>
      </c>
      <c r="F15">
        <v>6</v>
      </c>
      <c r="G15">
        <v>12</v>
      </c>
      <c r="H15">
        <v>-4</v>
      </c>
      <c r="I15">
        <v>2</v>
      </c>
    </row>
    <row r="16" spans="1:17">
      <c r="A16" t="s">
        <v>14</v>
      </c>
      <c r="B16">
        <v>377</v>
      </c>
      <c r="C16">
        <v>274</v>
      </c>
      <c r="D16">
        <v>226</v>
      </c>
      <c r="E16">
        <v>214</v>
      </c>
      <c r="F16">
        <v>251</v>
      </c>
      <c r="G16">
        <v>241</v>
      </c>
      <c r="H16">
        <v>203</v>
      </c>
      <c r="I16">
        <v>164</v>
      </c>
    </row>
    <row r="18" spans="1:1">
      <c r="A18" t="s">
        <v>15</v>
      </c>
    </row>
    <row r="19" spans="1:1">
      <c r="A19" t="s">
        <v>76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7"/>
  <sheetViews>
    <sheetView workbookViewId="0">
      <selection activeCell="R4" sqref="R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>
        <v>940</v>
      </c>
      <c r="C2">
        <v>916</v>
      </c>
      <c r="D2">
        <v>850</v>
      </c>
      <c r="E2">
        <v>682</v>
      </c>
      <c r="F2">
        <v>823</v>
      </c>
      <c r="G2">
        <v>836</v>
      </c>
      <c r="H2">
        <v>33</v>
      </c>
      <c r="I2">
        <v>28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47</v>
      </c>
      <c r="B3" s="1">
        <v>1962</v>
      </c>
      <c r="C3" s="1">
        <v>1794</v>
      </c>
      <c r="D3" s="1">
        <v>1606</v>
      </c>
      <c r="E3" s="1">
        <v>1430</v>
      </c>
      <c r="F3" s="1">
        <v>1562</v>
      </c>
      <c r="G3" s="1">
        <v>1717</v>
      </c>
      <c r="H3">
        <v>541</v>
      </c>
      <c r="I3">
        <v>496</v>
      </c>
    </row>
    <row r="4" spans="1:14">
      <c r="A4" t="s">
        <v>48</v>
      </c>
      <c r="B4" s="1">
        <v>1317</v>
      </c>
      <c r="C4" s="1">
        <v>1392</v>
      </c>
      <c r="D4" s="1">
        <v>1260</v>
      </c>
      <c r="E4" s="1">
        <v>1031</v>
      </c>
      <c r="F4" s="1">
        <v>1242</v>
      </c>
      <c r="G4" s="1">
        <v>1390</v>
      </c>
      <c r="H4">
        <v>362</v>
      </c>
      <c r="I4">
        <v>444</v>
      </c>
    </row>
    <row r="5" spans="1:14">
      <c r="A5" t="s">
        <v>49</v>
      </c>
      <c r="B5">
        <v>324</v>
      </c>
      <c r="C5">
        <v>263</v>
      </c>
      <c r="D5">
        <v>259</v>
      </c>
      <c r="E5">
        <v>175</v>
      </c>
      <c r="F5">
        <v>133</v>
      </c>
      <c r="G5">
        <v>147</v>
      </c>
      <c r="H5">
        <v>73</v>
      </c>
      <c r="I5">
        <v>179</v>
      </c>
    </row>
    <row r="6" spans="1:14">
      <c r="A6" t="s">
        <v>50</v>
      </c>
      <c r="B6">
        <v>501</v>
      </c>
      <c r="C6">
        <v>646</v>
      </c>
      <c r="D6">
        <v>648</v>
      </c>
      <c r="E6">
        <v>515</v>
      </c>
      <c r="F6">
        <v>694</v>
      </c>
      <c r="G6">
        <v>927</v>
      </c>
      <c r="H6">
        <v>81</v>
      </c>
      <c r="I6">
        <v>63</v>
      </c>
    </row>
    <row r="7" spans="1:14">
      <c r="A7" t="s">
        <v>51</v>
      </c>
      <c r="B7">
        <v>441</v>
      </c>
      <c r="C7">
        <v>243</v>
      </c>
      <c r="D7">
        <v>196</v>
      </c>
      <c r="E7">
        <v>274</v>
      </c>
      <c r="F7">
        <v>259</v>
      </c>
      <c r="G7">
        <v>260</v>
      </c>
      <c r="H7">
        <v>103</v>
      </c>
    </row>
    <row r="8" spans="1:14">
      <c r="A8" t="s">
        <v>52</v>
      </c>
      <c r="B8">
        <v>482</v>
      </c>
      <c r="C8">
        <v>467</v>
      </c>
      <c r="D8">
        <v>338</v>
      </c>
      <c r="E8">
        <v>324</v>
      </c>
      <c r="F8">
        <v>280</v>
      </c>
      <c r="G8">
        <v>301</v>
      </c>
      <c r="H8">
        <v>203</v>
      </c>
      <c r="I8">
        <v>199</v>
      </c>
    </row>
    <row r="9" spans="1:14">
      <c r="A9" t="s">
        <v>53</v>
      </c>
      <c r="B9">
        <v>204</v>
      </c>
      <c r="C9">
        <v>159</v>
      </c>
      <c r="D9">
        <v>150</v>
      </c>
      <c r="E9">
        <v>125</v>
      </c>
      <c r="F9">
        <v>61</v>
      </c>
      <c r="G9">
        <v>67</v>
      </c>
      <c r="H9">
        <v>76</v>
      </c>
      <c r="I9">
        <v>52</v>
      </c>
    </row>
    <row r="10" spans="1:14">
      <c r="A10" t="s">
        <v>54</v>
      </c>
      <c r="B10">
        <v>441</v>
      </c>
      <c r="C10">
        <v>243</v>
      </c>
      <c r="D10">
        <v>196</v>
      </c>
      <c r="E10">
        <v>274</v>
      </c>
      <c r="F10">
        <v>259</v>
      </c>
      <c r="G10">
        <v>260</v>
      </c>
      <c r="H10">
        <v>103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2114</v>
      </c>
      <c r="C11" s="1">
        <v>1767</v>
      </c>
      <c r="D11" s="1">
        <v>1576</v>
      </c>
      <c r="E11" s="1">
        <v>1623</v>
      </c>
      <c r="F11" s="1">
        <v>1297</v>
      </c>
      <c r="G11" s="1">
        <v>1225</v>
      </c>
      <c r="H11">
        <v>786</v>
      </c>
      <c r="I11">
        <v>651</v>
      </c>
    </row>
    <row r="12" spans="1:14">
      <c r="A12" t="s">
        <v>56</v>
      </c>
    </row>
    <row r="13" spans="1:14">
      <c r="A13" t="s">
        <v>57</v>
      </c>
      <c r="B13" s="1">
        <v>4076</v>
      </c>
      <c r="C13" s="1">
        <v>3561</v>
      </c>
      <c r="D13" s="1">
        <v>3182</v>
      </c>
      <c r="E13" s="1">
        <v>3053</v>
      </c>
      <c r="F13" s="1">
        <v>2858</v>
      </c>
      <c r="G13" s="1">
        <v>2942</v>
      </c>
      <c r="H13" s="1">
        <v>1327</v>
      </c>
      <c r="I13" s="1">
        <v>1147</v>
      </c>
    </row>
    <row r="14" spans="1:14">
      <c r="A14" t="s">
        <v>58</v>
      </c>
      <c r="B14">
        <v>768</v>
      </c>
      <c r="C14">
        <v>639</v>
      </c>
      <c r="D14">
        <v>551</v>
      </c>
      <c r="E14">
        <v>560</v>
      </c>
      <c r="F14">
        <v>559</v>
      </c>
      <c r="G14">
        <v>895</v>
      </c>
      <c r="H14">
        <v>341</v>
      </c>
      <c r="I14">
        <v>340</v>
      </c>
    </row>
    <row r="15" spans="1:14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188</v>
      </c>
      <c r="H15">
        <v>0</v>
      </c>
      <c r="I15">
        <v>0</v>
      </c>
    </row>
    <row r="16" spans="1:14">
      <c r="A16" t="s">
        <v>60</v>
      </c>
      <c r="B16">
        <v>228</v>
      </c>
      <c r="C16">
        <v>194</v>
      </c>
      <c r="D16">
        <v>194</v>
      </c>
      <c r="E16">
        <v>203</v>
      </c>
      <c r="F16">
        <v>234</v>
      </c>
      <c r="G16">
        <v>205</v>
      </c>
      <c r="H16">
        <v>95</v>
      </c>
      <c r="I16">
        <v>62</v>
      </c>
    </row>
    <row r="17" spans="1:14">
      <c r="A17" t="s">
        <v>61</v>
      </c>
      <c r="B17">
        <v>214</v>
      </c>
      <c r="C17">
        <v>179</v>
      </c>
      <c r="D17">
        <v>164</v>
      </c>
      <c r="E17">
        <v>185</v>
      </c>
      <c r="F17">
        <v>154</v>
      </c>
      <c r="G17">
        <v>166</v>
      </c>
      <c r="H17">
        <v>52</v>
      </c>
      <c r="I17">
        <v>57</v>
      </c>
    </row>
    <row r="18" spans="1:14">
      <c r="A18" t="s">
        <v>62</v>
      </c>
      <c r="B18">
        <v>5</v>
      </c>
      <c r="C18">
        <v>6</v>
      </c>
      <c r="D18">
        <v>21</v>
      </c>
      <c r="E18">
        <v>10</v>
      </c>
      <c r="F18">
        <v>75</v>
      </c>
      <c r="G18">
        <v>34</v>
      </c>
      <c r="H18">
        <v>42</v>
      </c>
      <c r="I18">
        <v>5</v>
      </c>
    </row>
    <row r="19" spans="1:14">
      <c r="A19" t="s">
        <v>63</v>
      </c>
      <c r="B19">
        <v>9</v>
      </c>
      <c r="C19">
        <v>8</v>
      </c>
      <c r="D19">
        <v>8</v>
      </c>
      <c r="E19">
        <v>8</v>
      </c>
      <c r="F19">
        <v>6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>
        <v>458</v>
      </c>
      <c r="C20">
        <v>379</v>
      </c>
      <c r="D20">
        <v>306</v>
      </c>
      <c r="E20">
        <v>308</v>
      </c>
      <c r="F20">
        <v>256</v>
      </c>
      <c r="G20">
        <v>264</v>
      </c>
      <c r="H20">
        <v>214</v>
      </c>
      <c r="I20">
        <v>235</v>
      </c>
    </row>
    <row r="21" spans="1:14">
      <c r="A21" t="s">
        <v>54</v>
      </c>
      <c r="B21">
        <v>82</v>
      </c>
      <c r="C21">
        <v>66</v>
      </c>
      <c r="D21">
        <v>51</v>
      </c>
      <c r="E21">
        <v>49</v>
      </c>
      <c r="F21">
        <v>68</v>
      </c>
      <c r="G21">
        <v>238</v>
      </c>
      <c r="H21">
        <v>33</v>
      </c>
      <c r="I21">
        <v>43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65</v>
      </c>
      <c r="B22">
        <v>101</v>
      </c>
      <c r="C22">
        <v>45</v>
      </c>
      <c r="D22">
        <v>54</v>
      </c>
      <c r="E22">
        <v>99</v>
      </c>
      <c r="F22">
        <v>65</v>
      </c>
      <c r="G22">
        <v>185</v>
      </c>
      <c r="H22">
        <v>165</v>
      </c>
      <c r="I22">
        <v>189</v>
      </c>
    </row>
    <row r="23" spans="1:14">
      <c r="A23" t="s">
        <v>66</v>
      </c>
    </row>
    <row r="24" spans="1:14">
      <c r="A24" t="s">
        <v>67</v>
      </c>
      <c r="B24">
        <v>71</v>
      </c>
      <c r="C24">
        <v>21</v>
      </c>
      <c r="D24">
        <v>37</v>
      </c>
      <c r="E24">
        <v>54</v>
      </c>
      <c r="F24">
        <v>22</v>
      </c>
      <c r="G24">
        <v>94</v>
      </c>
      <c r="H24">
        <v>118</v>
      </c>
      <c r="I24">
        <v>142</v>
      </c>
    </row>
    <row r="25" spans="1:14">
      <c r="A25" t="s">
        <v>68</v>
      </c>
    </row>
    <row r="26" spans="1:14">
      <c r="A26" t="s">
        <v>69</v>
      </c>
      <c r="B26">
        <v>2</v>
      </c>
      <c r="C26">
        <v>2</v>
      </c>
      <c r="D26">
        <v>2</v>
      </c>
      <c r="E26">
        <v>1</v>
      </c>
      <c r="F26">
        <v>2</v>
      </c>
      <c r="G26">
        <v>1</v>
      </c>
      <c r="H26">
        <v>1</v>
      </c>
      <c r="I26">
        <v>1</v>
      </c>
    </row>
    <row r="27" spans="1:14">
      <c r="A27" t="s">
        <v>70</v>
      </c>
      <c r="C27">
        <v>0</v>
      </c>
      <c r="G27">
        <v>50</v>
      </c>
      <c r="H27">
        <v>22</v>
      </c>
      <c r="I27">
        <v>31</v>
      </c>
    </row>
    <row r="28" spans="1:14">
      <c r="A28" t="s">
        <v>54</v>
      </c>
      <c r="B28">
        <v>28</v>
      </c>
      <c r="C28">
        <v>22</v>
      </c>
      <c r="D28">
        <v>15</v>
      </c>
      <c r="E28">
        <v>44</v>
      </c>
      <c r="F28">
        <v>41</v>
      </c>
      <c r="G28">
        <v>40</v>
      </c>
      <c r="H28">
        <v>24</v>
      </c>
      <c r="I28">
        <v>14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71</v>
      </c>
    </row>
    <row r="30" spans="1:14">
      <c r="A30" t="s">
        <v>72</v>
      </c>
      <c r="B30">
        <v>305</v>
      </c>
      <c r="C30">
        <v>220</v>
      </c>
      <c r="D30">
        <v>237</v>
      </c>
      <c r="E30">
        <v>270</v>
      </c>
      <c r="F30">
        <v>260</v>
      </c>
      <c r="G30">
        <v>491</v>
      </c>
      <c r="H30">
        <v>213</v>
      </c>
      <c r="I30">
        <v>204</v>
      </c>
    </row>
    <row r="31" spans="1:14">
      <c r="A31" t="s">
        <v>40</v>
      </c>
      <c r="B31">
        <v>869</v>
      </c>
      <c r="C31">
        <v>684</v>
      </c>
      <c r="D31">
        <v>605</v>
      </c>
      <c r="E31">
        <v>659</v>
      </c>
      <c r="F31">
        <v>624</v>
      </c>
      <c r="G31" s="1">
        <v>1080</v>
      </c>
      <c r="H31">
        <v>506</v>
      </c>
      <c r="I31">
        <v>529</v>
      </c>
    </row>
    <row r="32" spans="1:14">
      <c r="A32" t="s">
        <v>73</v>
      </c>
      <c r="B32" s="1">
        <v>2654</v>
      </c>
      <c r="C32" s="1">
        <v>2381</v>
      </c>
      <c r="D32" s="1">
        <v>2105</v>
      </c>
      <c r="E32" s="1">
        <v>1935</v>
      </c>
      <c r="F32" s="1">
        <v>1776</v>
      </c>
      <c r="G32" s="1">
        <v>1444</v>
      </c>
      <c r="H32">
        <v>821</v>
      </c>
      <c r="I32">
        <v>618</v>
      </c>
    </row>
    <row r="33" spans="1:9">
      <c r="A33" t="s">
        <v>74</v>
      </c>
      <c r="B33">
        <v>552</v>
      </c>
      <c r="C33">
        <v>496</v>
      </c>
      <c r="D33">
        <v>473</v>
      </c>
      <c r="E33">
        <v>459</v>
      </c>
      <c r="F33">
        <v>459</v>
      </c>
      <c r="G33">
        <v>418</v>
      </c>
    </row>
    <row r="34" spans="1:9">
      <c r="A34" t="s">
        <v>38</v>
      </c>
      <c r="B34" s="1">
        <v>3206</v>
      </c>
      <c r="C34" s="1">
        <v>2877</v>
      </c>
      <c r="D34" s="1">
        <v>2578</v>
      </c>
      <c r="E34" s="1">
        <v>2394</v>
      </c>
      <c r="F34" s="1">
        <v>2234</v>
      </c>
      <c r="G34" s="1">
        <v>1862</v>
      </c>
      <c r="H34">
        <v>821</v>
      </c>
      <c r="I34">
        <v>618</v>
      </c>
    </row>
    <row r="36" spans="1:9">
      <c r="A36" t="s">
        <v>15</v>
      </c>
    </row>
    <row r="37" spans="1:9">
      <c r="A37" t="s">
        <v>75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activeCell="E29" sqref="E29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77</v>
      </c>
      <c r="B2">
        <v>514</v>
      </c>
      <c r="C2">
        <v>406</v>
      </c>
      <c r="D2">
        <v>301</v>
      </c>
      <c r="E2">
        <v>282</v>
      </c>
      <c r="F2">
        <v>309</v>
      </c>
      <c r="G2">
        <v>269</v>
      </c>
      <c r="H2">
        <v>233</v>
      </c>
      <c r="I2">
        <v>183</v>
      </c>
    </row>
    <row r="3" spans="1:14">
      <c r="A3" t="s">
        <v>78</v>
      </c>
      <c r="B3">
        <v>582</v>
      </c>
      <c r="C3">
        <v>385</v>
      </c>
      <c r="D3">
        <v>294</v>
      </c>
      <c r="E3">
        <v>241</v>
      </c>
      <c r="F3">
        <v>10</v>
      </c>
      <c r="G3">
        <v>251</v>
      </c>
      <c r="H3">
        <v>183</v>
      </c>
      <c r="I3">
        <v>211</v>
      </c>
    </row>
    <row r="4" spans="1:14">
      <c r="A4" t="s">
        <v>79</v>
      </c>
      <c r="B4">
        <v>-549</v>
      </c>
      <c r="C4">
        <v>-383</v>
      </c>
      <c r="D4">
        <v>-129</v>
      </c>
      <c r="E4">
        <v>-106</v>
      </c>
      <c r="F4">
        <v>68</v>
      </c>
      <c r="G4" s="1">
        <v>-1183</v>
      </c>
      <c r="H4">
        <v>-174</v>
      </c>
      <c r="I4">
        <v>-102</v>
      </c>
    </row>
    <row r="5" spans="1:14">
      <c r="A5" t="s">
        <v>80</v>
      </c>
      <c r="B5">
        <v>25</v>
      </c>
      <c r="C5">
        <v>2</v>
      </c>
      <c r="D5">
        <v>-78</v>
      </c>
      <c r="E5">
        <v>-131</v>
      </c>
      <c r="F5">
        <v>-91</v>
      </c>
      <c r="G5">
        <v>682</v>
      </c>
      <c r="H5">
        <v>8</v>
      </c>
      <c r="I5">
        <v>-11</v>
      </c>
    </row>
    <row r="6" spans="1:14">
      <c r="A6" t="s">
        <v>81</v>
      </c>
      <c r="H6">
        <v>-124</v>
      </c>
    </row>
    <row r="7" spans="1:14">
      <c r="A7" t="s">
        <v>82</v>
      </c>
      <c r="E7">
        <v>39</v>
      </c>
      <c r="G7">
        <v>323</v>
      </c>
    </row>
    <row r="8" spans="1:14">
      <c r="A8" t="s">
        <v>83</v>
      </c>
      <c r="B8">
        <v>3</v>
      </c>
      <c r="C8">
        <v>-1</v>
      </c>
      <c r="D8">
        <v>-3</v>
      </c>
      <c r="E8">
        <v>0</v>
      </c>
      <c r="F8">
        <v>0</v>
      </c>
      <c r="G8">
        <v>0</v>
      </c>
      <c r="H8">
        <v>0</v>
      </c>
      <c r="I8">
        <v>0</v>
      </c>
    </row>
    <row r="9" spans="1:14">
      <c r="A9" t="s">
        <v>84</v>
      </c>
      <c r="B9">
        <v>61</v>
      </c>
      <c r="C9">
        <v>4</v>
      </c>
      <c r="D9">
        <v>84</v>
      </c>
      <c r="E9">
        <v>42</v>
      </c>
      <c r="F9">
        <v>-14</v>
      </c>
      <c r="G9">
        <v>74</v>
      </c>
      <c r="H9">
        <v>-106</v>
      </c>
      <c r="I9">
        <v>97</v>
      </c>
    </row>
    <row r="10" spans="1:14">
      <c r="A10" t="s">
        <v>85</v>
      </c>
      <c r="B10">
        <v>93</v>
      </c>
      <c r="C10">
        <v>104</v>
      </c>
      <c r="D10">
        <v>212</v>
      </c>
      <c r="E10">
        <v>-32</v>
      </c>
      <c r="F10">
        <v>-197</v>
      </c>
      <c r="G10">
        <v>105</v>
      </c>
      <c r="H10">
        <v>20</v>
      </c>
      <c r="I10">
        <v>176</v>
      </c>
    </row>
    <row r="13" spans="1:14">
      <c r="A13" t="s">
        <v>15</v>
      </c>
    </row>
    <row r="14" spans="1:14">
      <c r="A14" t="s">
        <v>86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activeCell="A5" sqref="A5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87</v>
      </c>
      <c r="B2" s="1">
        <v>5394</v>
      </c>
      <c r="C2" s="1">
        <v>2970</v>
      </c>
      <c r="D2" s="1">
        <v>2040</v>
      </c>
      <c r="E2" s="1">
        <v>2096</v>
      </c>
      <c r="F2" s="1">
        <v>1953</v>
      </c>
      <c r="G2" s="1">
        <v>2282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88</v>
      </c>
      <c r="B3" s="1">
        <v>4454</v>
      </c>
      <c r="C3" s="1">
        <v>2054</v>
      </c>
      <c r="D3" s="1">
        <v>1190</v>
      </c>
      <c r="E3" s="1">
        <v>1413</v>
      </c>
      <c r="F3" s="1">
        <v>1130</v>
      </c>
      <c r="G3" s="1">
        <v>1445</v>
      </c>
    </row>
    <row r="4" spans="1:14">
      <c r="A4" t="s">
        <v>89</v>
      </c>
    </row>
    <row r="5" spans="1:14">
      <c r="A5" t="s">
        <v>90</v>
      </c>
      <c r="B5" s="1">
        <v>2637</v>
      </c>
      <c r="C5" s="1">
        <v>2177</v>
      </c>
      <c r="D5" s="1">
        <v>1543</v>
      </c>
      <c r="E5" s="1">
        <v>1430</v>
      </c>
      <c r="F5" s="1">
        <v>1577</v>
      </c>
      <c r="G5" s="1">
        <v>1661</v>
      </c>
      <c r="H5" s="1">
        <v>1705</v>
      </c>
      <c r="I5" s="1">
        <v>1327</v>
      </c>
    </row>
    <row r="6" spans="1:14">
      <c r="A6" t="s">
        <v>91</v>
      </c>
      <c r="B6" s="1">
        <v>21409</v>
      </c>
      <c r="C6" s="1">
        <v>19205</v>
      </c>
      <c r="D6" s="1">
        <v>17379</v>
      </c>
      <c r="E6" s="1">
        <v>15974</v>
      </c>
      <c r="F6" s="1">
        <v>14660</v>
      </c>
      <c r="G6" s="1">
        <v>11918</v>
      </c>
      <c r="H6" s="1">
        <v>6737</v>
      </c>
      <c r="I6" s="1">
        <v>5068</v>
      </c>
    </row>
    <row r="7" spans="1:14">
      <c r="A7" t="s">
        <v>28</v>
      </c>
      <c r="B7">
        <v>16.5</v>
      </c>
      <c r="C7">
        <v>11</v>
      </c>
      <c r="D7">
        <v>10.7</v>
      </c>
      <c r="E7">
        <v>11.8</v>
      </c>
      <c r="F7">
        <v>10</v>
      </c>
      <c r="G7">
        <v>11.2</v>
      </c>
      <c r="H7" t="s">
        <v>92</v>
      </c>
      <c r="I7" t="s">
        <v>92</v>
      </c>
      <c r="J7" t="s">
        <v>92</v>
      </c>
      <c r="K7" t="s">
        <v>92</v>
      </c>
      <c r="L7" t="s">
        <v>92</v>
      </c>
      <c r="M7" t="s">
        <v>92</v>
      </c>
      <c r="N7" t="s">
        <v>92</v>
      </c>
    </row>
    <row r="8" spans="1:14">
      <c r="A8" t="s">
        <v>30</v>
      </c>
      <c r="B8">
        <v>2.0299999999999998</v>
      </c>
      <c r="C8">
        <v>1.25</v>
      </c>
      <c r="D8">
        <v>0.97</v>
      </c>
      <c r="E8">
        <v>1.08</v>
      </c>
      <c r="F8">
        <v>1.1000000000000001</v>
      </c>
      <c r="G8">
        <v>1.58</v>
      </c>
    </row>
    <row r="9" spans="1:14">
      <c r="A9" t="s">
        <v>32</v>
      </c>
      <c r="B9" s="4">
        <v>0.123</v>
      </c>
      <c r="C9" s="4">
        <v>0.113</v>
      </c>
      <c r="D9" s="4">
        <v>9.0999999999999998E-2</v>
      </c>
      <c r="E9" s="4">
        <v>9.1999999999999998E-2</v>
      </c>
      <c r="F9" s="4">
        <v>0.11</v>
      </c>
      <c r="G9" s="4">
        <v>0.14199999999999999</v>
      </c>
      <c r="H9" s="4">
        <v>0.253</v>
      </c>
      <c r="I9" s="4">
        <v>0.26200000000000001</v>
      </c>
    </row>
    <row r="10" spans="1:14">
      <c r="A10" t="s">
        <v>93</v>
      </c>
      <c r="B10">
        <v>615</v>
      </c>
      <c r="C10">
        <v>468</v>
      </c>
      <c r="D10">
        <v>365</v>
      </c>
      <c r="E10">
        <v>345</v>
      </c>
      <c r="F10">
        <v>338</v>
      </c>
      <c r="G10">
        <v>309</v>
      </c>
      <c r="H10">
        <v>271</v>
      </c>
      <c r="I10">
        <v>213</v>
      </c>
    </row>
    <row r="11" spans="1:14">
      <c r="A11" t="s">
        <v>94</v>
      </c>
      <c r="B11">
        <v>93</v>
      </c>
      <c r="C11">
        <v>104</v>
      </c>
      <c r="D11">
        <v>212</v>
      </c>
      <c r="E11">
        <v>-32</v>
      </c>
      <c r="F11">
        <v>-197</v>
      </c>
      <c r="G11">
        <v>105</v>
      </c>
      <c r="H11">
        <v>20</v>
      </c>
      <c r="I11">
        <v>176</v>
      </c>
    </row>
    <row r="12" spans="1:14">
      <c r="A12" t="s">
        <v>95</v>
      </c>
    </row>
    <row r="13" spans="1:14">
      <c r="A13" t="s">
        <v>24</v>
      </c>
      <c r="B13" s="1">
        <v>3375</v>
      </c>
      <c r="C13" s="1">
        <v>2845</v>
      </c>
      <c r="D13" s="1">
        <v>2366</v>
      </c>
      <c r="E13" s="1">
        <v>2220</v>
      </c>
      <c r="F13" s="1">
        <v>1968</v>
      </c>
      <c r="G13" s="1">
        <v>1754</v>
      </c>
      <c r="H13" s="1">
        <v>1511</v>
      </c>
      <c r="I13" s="1">
        <v>1336</v>
      </c>
    </row>
    <row r="14" spans="1:14">
      <c r="A14" t="s">
        <v>4</v>
      </c>
      <c r="B14">
        <v>484</v>
      </c>
      <c r="C14">
        <v>353</v>
      </c>
      <c r="D14">
        <v>265</v>
      </c>
      <c r="E14">
        <v>261</v>
      </c>
      <c r="F14">
        <v>274</v>
      </c>
      <c r="G14">
        <v>269</v>
      </c>
      <c r="H14">
        <v>245</v>
      </c>
      <c r="I14">
        <v>192</v>
      </c>
    </row>
    <row r="15" spans="1:14">
      <c r="A15" t="s">
        <v>96</v>
      </c>
      <c r="B15">
        <v>327</v>
      </c>
      <c r="C15">
        <v>270</v>
      </c>
      <c r="D15">
        <v>191</v>
      </c>
      <c r="E15">
        <v>177</v>
      </c>
      <c r="F15">
        <v>196</v>
      </c>
      <c r="G15">
        <v>205</v>
      </c>
      <c r="H15">
        <v>208</v>
      </c>
      <c r="I15">
        <v>162</v>
      </c>
    </row>
    <row r="16" spans="1:14">
      <c r="A16" t="s">
        <v>34</v>
      </c>
      <c r="B16">
        <v>582</v>
      </c>
      <c r="C16">
        <v>385</v>
      </c>
      <c r="D16">
        <v>294</v>
      </c>
      <c r="E16">
        <v>241</v>
      </c>
      <c r="F16">
        <v>10</v>
      </c>
      <c r="G16">
        <v>251</v>
      </c>
      <c r="H16">
        <v>183</v>
      </c>
      <c r="I16">
        <v>211</v>
      </c>
    </row>
    <row r="17" spans="1:14">
      <c r="A17" t="s">
        <v>97</v>
      </c>
      <c r="B17" s="4">
        <v>0.27100000000000002</v>
      </c>
      <c r="C17" s="4">
        <v>0.23799999999999999</v>
      </c>
      <c r="D17" s="4">
        <v>0.23499999999999999</v>
      </c>
      <c r="E17" s="4">
        <v>0.27500000000000002</v>
      </c>
      <c r="F17" s="4">
        <v>0.27900000000000003</v>
      </c>
      <c r="G17" s="4">
        <v>0.57999999999999996</v>
      </c>
      <c r="H17" s="4">
        <v>0.61599999999999999</v>
      </c>
      <c r="I17" s="4">
        <v>0.85699999999999998</v>
      </c>
    </row>
    <row r="18" spans="1:14">
      <c r="A18" t="s">
        <v>98</v>
      </c>
    </row>
    <row r="19" spans="1:14">
      <c r="A19" t="s">
        <v>99</v>
      </c>
      <c r="B19">
        <v>383</v>
      </c>
      <c r="C19">
        <v>291</v>
      </c>
      <c r="D19">
        <v>200</v>
      </c>
      <c r="E19">
        <v>197</v>
      </c>
      <c r="F19">
        <v>245</v>
      </c>
      <c r="G19">
        <v>229</v>
      </c>
      <c r="H19">
        <v>208</v>
      </c>
      <c r="I19">
        <v>162</v>
      </c>
    </row>
    <row r="20" spans="1:14">
      <c r="A20" t="s">
        <v>100</v>
      </c>
      <c r="B20">
        <v>131</v>
      </c>
      <c r="C20">
        <v>115</v>
      </c>
      <c r="D20">
        <v>100</v>
      </c>
      <c r="E20">
        <v>84</v>
      </c>
      <c r="F20">
        <v>64</v>
      </c>
      <c r="G20">
        <v>40</v>
      </c>
      <c r="H20">
        <v>25</v>
      </c>
      <c r="I20">
        <v>21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101</v>
      </c>
      <c r="B21">
        <v>492</v>
      </c>
      <c r="C21">
        <v>282</v>
      </c>
      <c r="D21">
        <v>86</v>
      </c>
      <c r="E21">
        <v>250</v>
      </c>
      <c r="F21">
        <v>135</v>
      </c>
      <c r="G21">
        <v>150</v>
      </c>
      <c r="H21">
        <v>164</v>
      </c>
      <c r="I21">
        <v>27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102</v>
      </c>
    </row>
    <row r="23" spans="1:14">
      <c r="A23" t="s">
        <v>103</v>
      </c>
      <c r="B23">
        <v>420</v>
      </c>
      <c r="C23">
        <v>380</v>
      </c>
      <c r="D23">
        <v>360</v>
      </c>
      <c r="E23">
        <v>350</v>
      </c>
      <c r="F23">
        <v>430</v>
      </c>
      <c r="G23">
        <v>330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104</v>
      </c>
      <c r="B24" s="5">
        <v>0.16</v>
      </c>
      <c r="C24" s="5">
        <v>0.17</v>
      </c>
      <c r="D24" s="5">
        <v>0.23</v>
      </c>
      <c r="E24" s="5">
        <v>0.24</v>
      </c>
      <c r="F24" s="5">
        <v>0.23</v>
      </c>
      <c r="G24" s="5">
        <v>0.2</v>
      </c>
      <c r="H24" s="5">
        <v>0</v>
      </c>
      <c r="I24" s="5">
        <v>0</v>
      </c>
      <c r="J24" t="s">
        <v>92</v>
      </c>
      <c r="K24" t="s">
        <v>92</v>
      </c>
      <c r="L24" t="s">
        <v>92</v>
      </c>
      <c r="M24" t="s">
        <v>92</v>
      </c>
      <c r="N24" t="s">
        <v>92</v>
      </c>
    </row>
    <row r="25" spans="1:14">
      <c r="A25" t="s">
        <v>105</v>
      </c>
      <c r="B25" s="4">
        <v>0.01</v>
      </c>
      <c r="C25" s="4">
        <v>1.6E-2</v>
      </c>
      <c r="D25" s="4">
        <v>2.1999999999999999E-2</v>
      </c>
      <c r="E25" s="4">
        <v>2.1000000000000001E-2</v>
      </c>
      <c r="F25" s="4">
        <v>2.7E-2</v>
      </c>
      <c r="G25" s="4">
        <v>1.7999999999999999E-2</v>
      </c>
      <c r="H25" t="s">
        <v>92</v>
      </c>
      <c r="I25" t="s">
        <v>92</v>
      </c>
      <c r="J25" t="s">
        <v>92</v>
      </c>
      <c r="K25" t="s">
        <v>92</v>
      </c>
      <c r="L25" t="s">
        <v>92</v>
      </c>
      <c r="M25" t="s">
        <v>92</v>
      </c>
      <c r="N25" t="s">
        <v>92</v>
      </c>
    </row>
    <row r="26" spans="1:14">
      <c r="A26" t="s">
        <v>106</v>
      </c>
      <c r="C26">
        <v>619</v>
      </c>
      <c r="E26">
        <v>562</v>
      </c>
      <c r="F26">
        <v>520</v>
      </c>
      <c r="G26">
        <v>601</v>
      </c>
    </row>
    <row r="27" spans="1:14">
      <c r="A27" t="s">
        <v>107</v>
      </c>
      <c r="C27" s="1">
        <v>36809</v>
      </c>
      <c r="E27" s="1">
        <v>33360</v>
      </c>
      <c r="F27" s="1">
        <v>34210</v>
      </c>
      <c r="G27" s="1">
        <v>30577</v>
      </c>
    </row>
    <row r="30" spans="1:14">
      <c r="A30" t="s">
        <v>15</v>
      </c>
    </row>
    <row r="31" spans="1:14">
      <c r="A31" t="s">
        <v>108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activeCell="Y14" sqref="Y14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4708</v>
      </c>
      <c r="C2" s="1">
        <v>3314</v>
      </c>
      <c r="D2" s="1">
        <v>4338</v>
      </c>
      <c r="E2" s="1">
        <v>3413</v>
      </c>
      <c r="F2" s="1">
        <v>3565</v>
      </c>
      <c r="G2" s="1">
        <v>2855</v>
      </c>
      <c r="H2" s="1">
        <v>3040</v>
      </c>
      <c r="I2" s="1">
        <v>3007</v>
      </c>
      <c r="J2" s="1">
        <v>3089</v>
      </c>
      <c r="K2" s="1">
        <v>2621</v>
      </c>
      <c r="L2" s="1">
        <v>3067</v>
      </c>
      <c r="M2" s="1">
        <v>2870</v>
      </c>
      <c r="N2" s="1">
        <v>2848</v>
      </c>
      <c r="O2" s="1">
        <v>2136</v>
      </c>
      <c r="P2" s="1">
        <v>2228</v>
      </c>
      <c r="Q2" s="1">
        <v>2111</v>
      </c>
      <c r="R2" s="1">
        <v>2026</v>
      </c>
      <c r="S2" s="1">
        <v>1939</v>
      </c>
      <c r="T2" s="1">
        <v>1554</v>
      </c>
      <c r="U2" s="1">
        <v>1560</v>
      </c>
      <c r="V2" s="1">
        <v>2220</v>
      </c>
      <c r="W2" s="1">
        <v>1576</v>
      </c>
      <c r="X2" s="1">
        <v>1612</v>
      </c>
      <c r="Y2" s="1">
        <v>1275</v>
      </c>
      <c r="Z2" s="1">
        <v>2052</v>
      </c>
      <c r="AA2" s="1">
        <v>1726</v>
      </c>
      <c r="AB2" s="1">
        <v>1966</v>
      </c>
      <c r="AC2" s="1">
        <v>1570</v>
      </c>
      <c r="AD2" s="1">
        <v>2261</v>
      </c>
      <c r="AE2" s="1">
        <v>1751</v>
      </c>
      <c r="AF2" s="1">
        <v>1978</v>
      </c>
      <c r="AG2" s="1">
        <v>1630</v>
      </c>
      <c r="AH2" s="1">
        <v>2069</v>
      </c>
      <c r="AI2" s="1">
        <v>1332</v>
      </c>
      <c r="AJ2" s="1">
        <v>1963</v>
      </c>
      <c r="AK2" s="1">
        <v>1417</v>
      </c>
      <c r="AL2" s="1">
        <v>2045</v>
      </c>
      <c r="AM2" s="1">
        <v>1668</v>
      </c>
      <c r="AN2" s="1">
        <v>2065</v>
      </c>
      <c r="AO2" s="1">
        <v>1369</v>
      </c>
      <c r="AP2" s="1">
        <v>1958</v>
      </c>
      <c r="AQ2" s="1">
        <v>1877</v>
      </c>
      <c r="AR2" s="1">
        <v>1930</v>
      </c>
      <c r="AS2" s="1">
        <v>1943</v>
      </c>
      <c r="AT2" s="1">
        <v>2294</v>
      </c>
      <c r="AU2" s="1">
        <v>1772</v>
      </c>
      <c r="AV2" s="1">
        <v>2331</v>
      </c>
      <c r="AW2" s="1">
        <v>1604</v>
      </c>
      <c r="AX2" s="1">
        <v>2542</v>
      </c>
      <c r="AY2" s="1">
        <v>2552</v>
      </c>
      <c r="AZ2" s="1">
        <v>2480</v>
      </c>
      <c r="BA2" s="1">
        <v>2295</v>
      </c>
    </row>
    <row r="3" spans="1:53">
      <c r="A3" t="s">
        <v>1</v>
      </c>
      <c r="B3" s="1">
        <v>4204</v>
      </c>
      <c r="C3" s="1">
        <v>2992</v>
      </c>
      <c r="D3" s="1">
        <v>3917</v>
      </c>
      <c r="E3" s="1">
        <v>3102</v>
      </c>
      <c r="F3" s="1">
        <v>3270</v>
      </c>
      <c r="G3" s="1">
        <v>2575</v>
      </c>
      <c r="H3" s="1">
        <v>2743</v>
      </c>
      <c r="I3" s="1">
        <v>2707</v>
      </c>
      <c r="J3" s="1">
        <v>2777</v>
      </c>
      <c r="K3" s="1">
        <v>2379</v>
      </c>
      <c r="L3" s="1">
        <v>2880</v>
      </c>
      <c r="M3" s="1">
        <v>2649</v>
      </c>
      <c r="N3" s="1">
        <v>2652</v>
      </c>
      <c r="O3" s="1">
        <v>1962</v>
      </c>
      <c r="P3" s="1">
        <v>2023</v>
      </c>
      <c r="Q3" s="1">
        <v>1892</v>
      </c>
      <c r="R3" s="1">
        <v>1831</v>
      </c>
      <c r="S3" s="1">
        <v>1777</v>
      </c>
      <c r="T3" s="1">
        <v>1366</v>
      </c>
      <c r="U3" s="1">
        <v>1373</v>
      </c>
      <c r="V3" s="1">
        <v>2061</v>
      </c>
      <c r="W3" s="1">
        <v>1429</v>
      </c>
      <c r="X3" s="1">
        <v>1410</v>
      </c>
      <c r="Y3" s="1">
        <v>1154</v>
      </c>
      <c r="Z3" s="1">
        <v>1795</v>
      </c>
      <c r="AA3" s="1">
        <v>1626</v>
      </c>
      <c r="AB3" s="1">
        <v>1793</v>
      </c>
      <c r="AC3" s="1">
        <v>1444</v>
      </c>
      <c r="AD3" s="1">
        <v>2038</v>
      </c>
      <c r="AE3" s="1">
        <v>1587</v>
      </c>
      <c r="AF3" s="1">
        <v>1727</v>
      </c>
      <c r="AG3" s="1">
        <v>1521</v>
      </c>
      <c r="AH3" s="1">
        <v>1825</v>
      </c>
      <c r="AI3" s="1">
        <v>1224</v>
      </c>
      <c r="AJ3" s="1">
        <v>1709</v>
      </c>
      <c r="AK3" s="1">
        <v>1284</v>
      </c>
      <c r="AL3" s="1">
        <v>1739</v>
      </c>
      <c r="AM3" s="1">
        <v>1552</v>
      </c>
      <c r="AN3" s="1">
        <v>1814</v>
      </c>
      <c r="AO3" s="1">
        <v>1249</v>
      </c>
      <c r="AP3" s="1">
        <v>1695</v>
      </c>
      <c r="AQ3" s="1">
        <v>1664</v>
      </c>
      <c r="AR3" s="1">
        <v>1689</v>
      </c>
      <c r="AS3" s="1">
        <v>1766</v>
      </c>
      <c r="AT3" s="1">
        <v>2028</v>
      </c>
      <c r="AU3" s="1">
        <v>1592</v>
      </c>
      <c r="AV3" s="1">
        <v>2089</v>
      </c>
      <c r="AW3" s="1">
        <v>1526</v>
      </c>
      <c r="AX3" s="1">
        <v>2363</v>
      </c>
      <c r="AY3" s="1">
        <v>2391</v>
      </c>
      <c r="AZ3" s="1">
        <v>2230</v>
      </c>
      <c r="BA3" s="1">
        <v>2122</v>
      </c>
    </row>
    <row r="4" spans="1:53">
      <c r="A4" t="s">
        <v>2</v>
      </c>
      <c r="B4">
        <v>504</v>
      </c>
      <c r="C4">
        <v>321</v>
      </c>
      <c r="D4">
        <v>420</v>
      </c>
      <c r="E4">
        <v>310</v>
      </c>
      <c r="F4">
        <v>296</v>
      </c>
      <c r="G4">
        <v>281</v>
      </c>
      <c r="H4">
        <v>297</v>
      </c>
      <c r="I4">
        <v>300</v>
      </c>
      <c r="J4">
        <v>312</v>
      </c>
      <c r="K4">
        <v>242</v>
      </c>
      <c r="L4">
        <v>187</v>
      </c>
      <c r="M4">
        <v>221</v>
      </c>
      <c r="N4">
        <v>195</v>
      </c>
      <c r="O4">
        <v>174</v>
      </c>
      <c r="P4">
        <v>205</v>
      </c>
      <c r="Q4">
        <v>219</v>
      </c>
      <c r="R4">
        <v>195</v>
      </c>
      <c r="S4">
        <v>163</v>
      </c>
      <c r="T4">
        <v>188</v>
      </c>
      <c r="U4">
        <v>187</v>
      </c>
      <c r="V4">
        <v>159</v>
      </c>
      <c r="W4">
        <v>147</v>
      </c>
      <c r="X4">
        <v>202</v>
      </c>
      <c r="Y4">
        <v>121</v>
      </c>
      <c r="Z4">
        <v>257</v>
      </c>
      <c r="AA4">
        <v>100</v>
      </c>
      <c r="AB4">
        <v>173</v>
      </c>
      <c r="AC4">
        <v>126</v>
      </c>
      <c r="AD4">
        <v>223</v>
      </c>
      <c r="AE4">
        <v>163</v>
      </c>
      <c r="AF4">
        <v>251</v>
      </c>
      <c r="AG4">
        <v>109</v>
      </c>
      <c r="AH4">
        <v>244</v>
      </c>
      <c r="AI4">
        <v>108</v>
      </c>
      <c r="AJ4">
        <v>254</v>
      </c>
      <c r="AK4">
        <v>133</v>
      </c>
      <c r="AL4">
        <v>306</v>
      </c>
      <c r="AM4">
        <v>116</v>
      </c>
      <c r="AN4">
        <v>251</v>
      </c>
      <c r="AO4">
        <v>120</v>
      </c>
      <c r="AP4">
        <v>262</v>
      </c>
      <c r="AQ4">
        <v>213</v>
      </c>
      <c r="AR4">
        <v>240</v>
      </c>
      <c r="AS4">
        <v>177</v>
      </c>
      <c r="AT4">
        <v>266</v>
      </c>
      <c r="AU4">
        <v>180</v>
      </c>
      <c r="AV4">
        <v>242</v>
      </c>
      <c r="AW4">
        <v>78</v>
      </c>
      <c r="AX4">
        <v>179</v>
      </c>
      <c r="AY4">
        <v>161</v>
      </c>
      <c r="AZ4">
        <v>250</v>
      </c>
      <c r="BA4">
        <v>172</v>
      </c>
    </row>
    <row r="5" spans="1:53">
      <c r="A5" t="s">
        <v>3</v>
      </c>
      <c r="B5">
        <v>281</v>
      </c>
      <c r="C5">
        <v>175</v>
      </c>
      <c r="D5">
        <v>175</v>
      </c>
      <c r="E5">
        <v>128</v>
      </c>
      <c r="F5">
        <v>148</v>
      </c>
      <c r="G5">
        <v>122</v>
      </c>
      <c r="H5">
        <v>167</v>
      </c>
      <c r="I5">
        <v>129</v>
      </c>
      <c r="J5">
        <v>218</v>
      </c>
      <c r="K5">
        <v>156</v>
      </c>
      <c r="L5">
        <v>150</v>
      </c>
      <c r="M5">
        <v>123</v>
      </c>
      <c r="N5">
        <v>166</v>
      </c>
      <c r="O5">
        <v>137</v>
      </c>
      <c r="P5">
        <v>152</v>
      </c>
      <c r="Q5">
        <v>134</v>
      </c>
      <c r="R5">
        <v>165</v>
      </c>
      <c r="S5">
        <v>118</v>
      </c>
      <c r="T5">
        <v>168</v>
      </c>
      <c r="U5">
        <v>144</v>
      </c>
      <c r="V5">
        <v>158</v>
      </c>
      <c r="W5">
        <v>125</v>
      </c>
      <c r="X5">
        <v>113</v>
      </c>
      <c r="Y5">
        <v>118</v>
      </c>
      <c r="Z5">
        <v>179</v>
      </c>
      <c r="AA5">
        <v>128</v>
      </c>
      <c r="AB5">
        <v>186</v>
      </c>
      <c r="AC5">
        <v>111</v>
      </c>
      <c r="AD5">
        <v>233</v>
      </c>
      <c r="AE5">
        <v>132</v>
      </c>
      <c r="AF5">
        <v>176</v>
      </c>
      <c r="AG5">
        <v>146</v>
      </c>
      <c r="AH5">
        <v>202</v>
      </c>
      <c r="AI5">
        <v>145</v>
      </c>
      <c r="AJ5">
        <v>192</v>
      </c>
      <c r="AK5">
        <v>155</v>
      </c>
      <c r="AL5">
        <v>208</v>
      </c>
      <c r="AM5">
        <v>144</v>
      </c>
      <c r="AN5">
        <v>167</v>
      </c>
      <c r="AO5">
        <v>133</v>
      </c>
      <c r="AP5">
        <v>166</v>
      </c>
      <c r="AQ5">
        <v>156</v>
      </c>
      <c r="AR5">
        <v>134</v>
      </c>
      <c r="AS5">
        <v>131</v>
      </c>
      <c r="AT5">
        <v>95</v>
      </c>
      <c r="AU5">
        <v>144</v>
      </c>
      <c r="AV5">
        <v>170</v>
      </c>
      <c r="AW5">
        <v>154</v>
      </c>
      <c r="AX5">
        <v>253</v>
      </c>
      <c r="AY5">
        <v>184</v>
      </c>
      <c r="AZ5">
        <v>194</v>
      </c>
      <c r="BA5">
        <v>198</v>
      </c>
    </row>
    <row r="6" spans="1:53">
      <c r="A6" t="s">
        <v>4</v>
      </c>
      <c r="B6">
        <v>223</v>
      </c>
      <c r="C6">
        <v>147</v>
      </c>
      <c r="D6">
        <v>245</v>
      </c>
      <c r="E6">
        <v>183</v>
      </c>
      <c r="F6">
        <v>148</v>
      </c>
      <c r="G6">
        <v>158</v>
      </c>
      <c r="H6">
        <v>130</v>
      </c>
      <c r="I6">
        <v>171</v>
      </c>
      <c r="J6">
        <v>95</v>
      </c>
      <c r="K6">
        <v>85</v>
      </c>
      <c r="L6">
        <v>37</v>
      </c>
      <c r="M6">
        <v>98</v>
      </c>
      <c r="N6">
        <v>30</v>
      </c>
      <c r="O6">
        <v>37</v>
      </c>
      <c r="P6">
        <v>53</v>
      </c>
      <c r="Q6">
        <v>85</v>
      </c>
      <c r="R6">
        <v>31</v>
      </c>
      <c r="S6">
        <v>44</v>
      </c>
      <c r="T6">
        <v>20</v>
      </c>
      <c r="U6">
        <v>43</v>
      </c>
      <c r="V6">
        <v>1</v>
      </c>
      <c r="W6">
        <v>21</v>
      </c>
      <c r="X6">
        <v>89</v>
      </c>
      <c r="Y6">
        <v>3</v>
      </c>
      <c r="Z6">
        <v>78</v>
      </c>
      <c r="AA6">
        <v>-28</v>
      </c>
      <c r="AB6">
        <v>-13</v>
      </c>
      <c r="AC6">
        <v>15</v>
      </c>
      <c r="AD6">
        <v>-10</v>
      </c>
      <c r="AE6">
        <v>32</v>
      </c>
      <c r="AF6">
        <v>75</v>
      </c>
      <c r="AG6">
        <v>-37</v>
      </c>
      <c r="AH6">
        <v>43</v>
      </c>
      <c r="AI6">
        <v>-37</v>
      </c>
      <c r="AJ6">
        <v>61</v>
      </c>
      <c r="AK6">
        <v>-22</v>
      </c>
      <c r="AL6">
        <v>98</v>
      </c>
      <c r="AM6">
        <v>-28</v>
      </c>
      <c r="AN6">
        <v>84</v>
      </c>
      <c r="AO6">
        <v>-13</v>
      </c>
      <c r="AP6">
        <v>96</v>
      </c>
      <c r="AQ6">
        <v>57</v>
      </c>
      <c r="AR6">
        <v>106</v>
      </c>
      <c r="AS6">
        <v>47</v>
      </c>
      <c r="AT6">
        <v>171</v>
      </c>
      <c r="AU6">
        <v>35</v>
      </c>
      <c r="AV6">
        <v>71</v>
      </c>
      <c r="AW6">
        <v>-76</v>
      </c>
      <c r="AX6">
        <v>-74</v>
      </c>
      <c r="AY6">
        <v>-24</v>
      </c>
      <c r="AZ6">
        <v>56</v>
      </c>
      <c r="BA6">
        <v>-25</v>
      </c>
    </row>
    <row r="7" spans="1:53">
      <c r="A7" t="s">
        <v>5</v>
      </c>
      <c r="B7">
        <v>-9</v>
      </c>
      <c r="C7">
        <v>-16</v>
      </c>
      <c r="D7">
        <v>-7</v>
      </c>
      <c r="E7">
        <v>-22</v>
      </c>
      <c r="F7">
        <v>-40</v>
      </c>
      <c r="G7">
        <v>-11</v>
      </c>
      <c r="H7">
        <v>-25</v>
      </c>
      <c r="I7">
        <v>-20</v>
      </c>
      <c r="J7">
        <v>-14</v>
      </c>
      <c r="K7">
        <v>-20</v>
      </c>
      <c r="L7">
        <v>-15</v>
      </c>
      <c r="M7">
        <v>-15</v>
      </c>
      <c r="N7">
        <v>-13</v>
      </c>
      <c r="O7">
        <v>-12</v>
      </c>
      <c r="P7">
        <v>-19</v>
      </c>
      <c r="Q7">
        <v>-15</v>
      </c>
      <c r="R7">
        <v>-14</v>
      </c>
      <c r="S7">
        <v>-21</v>
      </c>
      <c r="T7">
        <v>-18</v>
      </c>
      <c r="U7">
        <v>-18</v>
      </c>
      <c r="V7">
        <v>-22</v>
      </c>
      <c r="W7">
        <v>-23</v>
      </c>
      <c r="X7">
        <v>-18</v>
      </c>
      <c r="Y7">
        <v>-21</v>
      </c>
      <c r="Z7">
        <v>-21</v>
      </c>
      <c r="AA7">
        <v>-20</v>
      </c>
      <c r="AB7">
        <v>-15</v>
      </c>
      <c r="AC7">
        <v>-13</v>
      </c>
      <c r="AD7">
        <v>-13</v>
      </c>
      <c r="AE7">
        <v>-11</v>
      </c>
      <c r="AF7">
        <v>-11</v>
      </c>
      <c r="AG7">
        <v>-14</v>
      </c>
      <c r="AH7">
        <v>-14</v>
      </c>
      <c r="AI7">
        <v>-14</v>
      </c>
      <c r="AJ7">
        <v>-16</v>
      </c>
      <c r="AK7">
        <v>-15</v>
      </c>
      <c r="AL7">
        <v>-14</v>
      </c>
      <c r="AM7">
        <v>-15</v>
      </c>
      <c r="AN7">
        <v>-17</v>
      </c>
      <c r="AO7">
        <v>-21</v>
      </c>
      <c r="AP7">
        <v>-21</v>
      </c>
      <c r="AQ7">
        <v>-22</v>
      </c>
      <c r="AR7">
        <v>-23</v>
      </c>
      <c r="AS7">
        <v>-27</v>
      </c>
      <c r="AT7">
        <v>-28</v>
      </c>
      <c r="AU7">
        <v>-25</v>
      </c>
      <c r="AV7">
        <v>-29</v>
      </c>
      <c r="AW7">
        <v>-25</v>
      </c>
      <c r="AX7">
        <v>-28</v>
      </c>
      <c r="AY7">
        <v>-24</v>
      </c>
      <c r="AZ7">
        <v>-32</v>
      </c>
      <c r="BA7">
        <v>-29</v>
      </c>
    </row>
    <row r="8" spans="1:53">
      <c r="A8" t="s">
        <v>6</v>
      </c>
      <c r="B8">
        <v>-318</v>
      </c>
      <c r="C8">
        <v>20</v>
      </c>
      <c r="D8">
        <v>44</v>
      </c>
      <c r="E8">
        <v>6</v>
      </c>
      <c r="F8">
        <v>4</v>
      </c>
      <c r="G8">
        <v>-14</v>
      </c>
      <c r="H8">
        <v>-61</v>
      </c>
      <c r="I8">
        <v>16</v>
      </c>
      <c r="J8">
        <v>10</v>
      </c>
      <c r="K8">
        <v>-56</v>
      </c>
      <c r="L8">
        <v>-111</v>
      </c>
      <c r="M8">
        <v>36</v>
      </c>
      <c r="N8">
        <v>51</v>
      </c>
      <c r="O8">
        <v>-15</v>
      </c>
      <c r="P8">
        <v>13</v>
      </c>
      <c r="Q8">
        <v>42</v>
      </c>
      <c r="R8">
        <v>1</v>
      </c>
      <c r="S8">
        <v>11</v>
      </c>
      <c r="T8">
        <v>30</v>
      </c>
      <c r="U8">
        <v>-95</v>
      </c>
      <c r="V8">
        <v>-29</v>
      </c>
      <c r="W8">
        <v>-17</v>
      </c>
      <c r="X8">
        <v>-35</v>
      </c>
      <c r="Y8">
        <v>-27</v>
      </c>
      <c r="Z8">
        <v>-22</v>
      </c>
      <c r="AA8">
        <v>-20</v>
      </c>
      <c r="AB8">
        <v>-29</v>
      </c>
      <c r="AC8">
        <v>-15</v>
      </c>
      <c r="AD8">
        <v>42</v>
      </c>
      <c r="AE8">
        <v>-14</v>
      </c>
      <c r="AF8">
        <v>-35</v>
      </c>
      <c r="AG8">
        <v>63</v>
      </c>
      <c r="AH8">
        <v>-78</v>
      </c>
      <c r="AI8">
        <v>40</v>
      </c>
      <c r="AJ8">
        <v>-20</v>
      </c>
      <c r="AK8">
        <v>-11</v>
      </c>
      <c r="AL8">
        <v>0</v>
      </c>
      <c r="AM8">
        <v>-54</v>
      </c>
      <c r="AN8">
        <v>-31</v>
      </c>
      <c r="AO8">
        <v>-16</v>
      </c>
      <c r="AP8">
        <v>-40</v>
      </c>
      <c r="AQ8">
        <v>-40</v>
      </c>
      <c r="AR8">
        <v>20</v>
      </c>
      <c r="AS8">
        <v>-36</v>
      </c>
      <c r="AT8">
        <v>-10</v>
      </c>
      <c r="AU8">
        <v>20</v>
      </c>
      <c r="AV8">
        <v>-48</v>
      </c>
      <c r="AW8">
        <v>-48</v>
      </c>
      <c r="AX8">
        <v>-3</v>
      </c>
      <c r="AY8">
        <v>-13</v>
      </c>
      <c r="AZ8">
        <v>-30</v>
      </c>
      <c r="BA8">
        <v>-26</v>
      </c>
    </row>
    <row r="9" spans="1:53">
      <c r="A9" t="s">
        <v>7</v>
      </c>
      <c r="B9">
        <v>226</v>
      </c>
      <c r="C9">
        <v>-65</v>
      </c>
      <c r="D9">
        <v>-64</v>
      </c>
      <c r="E9">
        <v>-9</v>
      </c>
      <c r="F9">
        <v>-98</v>
      </c>
      <c r="G9">
        <v>-2</v>
      </c>
      <c r="H9">
        <v>23</v>
      </c>
      <c r="I9">
        <v>-41</v>
      </c>
      <c r="J9">
        <v>-5</v>
      </c>
      <c r="K9">
        <v>-4</v>
      </c>
      <c r="L9">
        <v>92</v>
      </c>
      <c r="M9">
        <v>0</v>
      </c>
      <c r="N9">
        <v>-67</v>
      </c>
      <c r="O9">
        <v>29</v>
      </c>
      <c r="P9">
        <v>-31</v>
      </c>
      <c r="Q9">
        <v>-30</v>
      </c>
      <c r="R9">
        <v>-25</v>
      </c>
      <c r="S9">
        <v>-51</v>
      </c>
      <c r="T9">
        <v>-63</v>
      </c>
      <c r="U9">
        <v>104</v>
      </c>
      <c r="V9">
        <v>-39</v>
      </c>
      <c r="W9">
        <v>13</v>
      </c>
      <c r="X9">
        <v>64</v>
      </c>
      <c r="Y9">
        <v>-15</v>
      </c>
      <c r="Z9">
        <v>-6</v>
      </c>
      <c r="AA9">
        <v>-13</v>
      </c>
      <c r="AB9">
        <v>-18</v>
      </c>
      <c r="AC9">
        <v>-61</v>
      </c>
      <c r="AD9">
        <v>-91</v>
      </c>
      <c r="AE9">
        <v>6</v>
      </c>
      <c r="AF9">
        <v>10</v>
      </c>
      <c r="AG9">
        <v>-59</v>
      </c>
      <c r="AH9">
        <v>125</v>
      </c>
      <c r="AI9">
        <v>-51</v>
      </c>
      <c r="AJ9">
        <v>13</v>
      </c>
      <c r="AK9">
        <v>-6</v>
      </c>
      <c r="AL9">
        <v>-27</v>
      </c>
      <c r="AM9">
        <v>69</v>
      </c>
      <c r="AN9">
        <v>5</v>
      </c>
      <c r="AO9">
        <v>8</v>
      </c>
      <c r="AP9">
        <v>21</v>
      </c>
      <c r="AQ9">
        <v>35</v>
      </c>
      <c r="AR9">
        <v>-49</v>
      </c>
      <c r="AS9">
        <v>25</v>
      </c>
      <c r="AT9">
        <v>27</v>
      </c>
      <c r="AU9">
        <v>-74</v>
      </c>
      <c r="AV9">
        <v>6</v>
      </c>
      <c r="AW9">
        <v>33</v>
      </c>
      <c r="AX9">
        <v>-50</v>
      </c>
      <c r="AY9">
        <v>-3</v>
      </c>
      <c r="AZ9">
        <v>35</v>
      </c>
      <c r="BA9">
        <v>14</v>
      </c>
    </row>
    <row r="10" spans="1:53">
      <c r="A10" t="s">
        <v>8</v>
      </c>
      <c r="AL10">
        <v>0</v>
      </c>
      <c r="AM10">
        <v>0</v>
      </c>
      <c r="AN10">
        <v>0</v>
      </c>
      <c r="AT10">
        <v>-1</v>
      </c>
      <c r="AW10">
        <v>1</v>
      </c>
    </row>
    <row r="11" spans="1:53">
      <c r="A11" t="s">
        <v>9</v>
      </c>
      <c r="B11">
        <v>131</v>
      </c>
      <c r="C11">
        <v>102</v>
      </c>
      <c r="D11">
        <v>225</v>
      </c>
      <c r="E11">
        <v>179</v>
      </c>
      <c r="F11">
        <v>54</v>
      </c>
      <c r="G11">
        <v>143</v>
      </c>
      <c r="H11">
        <v>93</v>
      </c>
      <c r="I11">
        <v>146</v>
      </c>
      <c r="J11">
        <v>99</v>
      </c>
      <c r="K11">
        <v>25</v>
      </c>
      <c r="L11">
        <v>18</v>
      </c>
      <c r="M11">
        <v>134</v>
      </c>
      <c r="N11">
        <v>14</v>
      </c>
      <c r="O11">
        <v>51</v>
      </c>
      <c r="P11">
        <v>35</v>
      </c>
      <c r="Q11">
        <v>97</v>
      </c>
      <c r="R11">
        <v>6</v>
      </c>
      <c r="S11">
        <v>5</v>
      </c>
      <c r="T11">
        <v>-13</v>
      </c>
      <c r="U11">
        <v>52</v>
      </c>
      <c r="V11">
        <v>-68</v>
      </c>
      <c r="W11">
        <v>17</v>
      </c>
      <c r="X11">
        <v>118</v>
      </c>
      <c r="Y11">
        <v>-39</v>
      </c>
      <c r="Z11">
        <v>50</v>
      </c>
      <c r="AA11">
        <v>-61</v>
      </c>
      <c r="AB11">
        <v>-59</v>
      </c>
      <c r="AC11">
        <v>-61</v>
      </c>
      <c r="AD11">
        <v>-58</v>
      </c>
      <c r="AE11">
        <v>24</v>
      </c>
      <c r="AF11">
        <v>51</v>
      </c>
      <c r="AG11">
        <v>-34</v>
      </c>
      <c r="AH11">
        <v>91</v>
      </c>
      <c r="AI11">
        <v>-49</v>
      </c>
      <c r="AJ11">
        <v>54</v>
      </c>
      <c r="AK11">
        <v>-39</v>
      </c>
      <c r="AL11">
        <v>71</v>
      </c>
      <c r="AM11">
        <v>-13</v>
      </c>
      <c r="AN11">
        <v>58</v>
      </c>
      <c r="AO11">
        <v>-20</v>
      </c>
      <c r="AP11">
        <v>76</v>
      </c>
      <c r="AQ11">
        <v>52</v>
      </c>
      <c r="AR11">
        <v>77</v>
      </c>
      <c r="AS11">
        <v>36</v>
      </c>
      <c r="AT11">
        <v>188</v>
      </c>
      <c r="AU11">
        <v>-19</v>
      </c>
      <c r="AV11">
        <v>30</v>
      </c>
      <c r="AW11">
        <v>-91</v>
      </c>
      <c r="AX11">
        <v>-127</v>
      </c>
      <c r="AY11">
        <v>-39</v>
      </c>
      <c r="AZ11">
        <v>61</v>
      </c>
      <c r="BA11">
        <v>-38</v>
      </c>
    </row>
    <row r="12" spans="1:53">
      <c r="A12" t="s">
        <v>10</v>
      </c>
      <c r="B12">
        <v>39</v>
      </c>
      <c r="C12">
        <v>25</v>
      </c>
      <c r="D12">
        <v>59</v>
      </c>
      <c r="E12">
        <v>53</v>
      </c>
      <c r="F12">
        <v>25</v>
      </c>
      <c r="G12">
        <v>9</v>
      </c>
      <c r="H12">
        <v>20</v>
      </c>
      <c r="I12">
        <v>36</v>
      </c>
      <c r="J12">
        <v>12</v>
      </c>
      <c r="K12">
        <v>4</v>
      </c>
      <c r="L12">
        <v>-2</v>
      </c>
      <c r="M12">
        <v>21</v>
      </c>
      <c r="N12">
        <v>7</v>
      </c>
      <c r="O12">
        <v>9</v>
      </c>
      <c r="P12">
        <v>14</v>
      </c>
      <c r="Q12">
        <v>18</v>
      </c>
      <c r="R12">
        <v>-2</v>
      </c>
      <c r="S12">
        <v>0</v>
      </c>
      <c r="T12">
        <v>-5</v>
      </c>
      <c r="U12">
        <v>9</v>
      </c>
      <c r="V12">
        <v>-10</v>
      </c>
      <c r="W12">
        <v>0</v>
      </c>
      <c r="X12">
        <v>0</v>
      </c>
      <c r="Y12">
        <v>3</v>
      </c>
      <c r="Z12">
        <v>22</v>
      </c>
      <c r="AA12">
        <v>-3</v>
      </c>
      <c r="AB12">
        <v>1</v>
      </c>
      <c r="AC12">
        <v>-6</v>
      </c>
      <c r="AD12">
        <v>-7</v>
      </c>
      <c r="AE12">
        <v>4</v>
      </c>
      <c r="AF12">
        <v>3</v>
      </c>
      <c r="AG12">
        <v>4</v>
      </c>
      <c r="AH12">
        <v>46</v>
      </c>
      <c r="AI12">
        <v>-5</v>
      </c>
      <c r="AJ12">
        <v>5</v>
      </c>
      <c r="AK12">
        <v>-3</v>
      </c>
      <c r="AL12">
        <v>28</v>
      </c>
      <c r="AM12">
        <v>-8</v>
      </c>
      <c r="AN12">
        <v>-11</v>
      </c>
      <c r="AO12">
        <v>-7</v>
      </c>
      <c r="AP12">
        <v>54</v>
      </c>
      <c r="AQ12">
        <v>10</v>
      </c>
      <c r="AR12">
        <v>17</v>
      </c>
      <c r="AS12">
        <v>-5</v>
      </c>
      <c r="AT12">
        <v>34</v>
      </c>
      <c r="AU12">
        <v>1</v>
      </c>
      <c r="AV12">
        <v>-5</v>
      </c>
      <c r="AW12">
        <v>-3</v>
      </c>
      <c r="AX12">
        <v>-22</v>
      </c>
      <c r="AY12">
        <v>-8</v>
      </c>
      <c r="AZ12">
        <v>20</v>
      </c>
      <c r="BA12">
        <v>-8</v>
      </c>
    </row>
    <row r="13" spans="1:53">
      <c r="A13" t="s">
        <v>11</v>
      </c>
      <c r="AL13">
        <v>10</v>
      </c>
      <c r="AM13">
        <v>6</v>
      </c>
      <c r="AN13">
        <v>-21</v>
      </c>
      <c r="AO13">
        <v>-6</v>
      </c>
      <c r="AP13">
        <v>-40</v>
      </c>
      <c r="AQ13">
        <v>3</v>
      </c>
      <c r="AR13">
        <v>0</v>
      </c>
      <c r="AT13">
        <v>-30</v>
      </c>
    </row>
    <row r="14" spans="1:53">
      <c r="A14" t="s">
        <v>12</v>
      </c>
      <c r="B14">
        <v>92</v>
      </c>
      <c r="C14">
        <v>77</v>
      </c>
      <c r="D14">
        <v>166</v>
      </c>
      <c r="E14">
        <v>126</v>
      </c>
      <c r="F14">
        <v>29</v>
      </c>
      <c r="G14">
        <v>133</v>
      </c>
      <c r="H14">
        <v>73</v>
      </c>
      <c r="I14">
        <v>110</v>
      </c>
      <c r="J14">
        <v>87</v>
      </c>
      <c r="K14">
        <v>22</v>
      </c>
      <c r="L14">
        <v>20</v>
      </c>
      <c r="M14">
        <v>113</v>
      </c>
      <c r="N14">
        <v>8</v>
      </c>
      <c r="O14">
        <v>42</v>
      </c>
      <c r="P14">
        <v>21</v>
      </c>
      <c r="Q14">
        <v>79</v>
      </c>
      <c r="R14">
        <v>8</v>
      </c>
      <c r="S14">
        <v>4</v>
      </c>
      <c r="T14">
        <v>-7</v>
      </c>
      <c r="U14">
        <v>43</v>
      </c>
      <c r="V14">
        <v>-58</v>
      </c>
      <c r="W14">
        <v>17</v>
      </c>
      <c r="X14">
        <v>118</v>
      </c>
      <c r="Y14">
        <v>-42</v>
      </c>
      <c r="Z14">
        <v>28</v>
      </c>
      <c r="AA14">
        <v>-58</v>
      </c>
      <c r="AB14">
        <v>-60</v>
      </c>
      <c r="AC14">
        <v>-55</v>
      </c>
      <c r="AD14">
        <v>-51</v>
      </c>
      <c r="AE14">
        <v>20</v>
      </c>
      <c r="AF14">
        <v>48</v>
      </c>
      <c r="AG14">
        <v>-37</v>
      </c>
      <c r="AH14">
        <v>45</v>
      </c>
      <c r="AI14">
        <v>-43</v>
      </c>
      <c r="AJ14">
        <v>49</v>
      </c>
      <c r="AK14">
        <v>-36</v>
      </c>
      <c r="AL14">
        <v>54</v>
      </c>
      <c r="AM14">
        <v>1</v>
      </c>
      <c r="AN14">
        <v>48</v>
      </c>
      <c r="AO14">
        <v>-19</v>
      </c>
      <c r="AP14">
        <v>-18</v>
      </c>
      <c r="AQ14">
        <v>46</v>
      </c>
      <c r="AR14">
        <v>60</v>
      </c>
      <c r="AS14">
        <v>41</v>
      </c>
      <c r="AT14">
        <v>123</v>
      </c>
      <c r="AU14">
        <v>-20</v>
      </c>
      <c r="AV14">
        <v>34</v>
      </c>
      <c r="AW14">
        <v>-87</v>
      </c>
      <c r="AX14">
        <v>-106</v>
      </c>
      <c r="AY14">
        <v>-32</v>
      </c>
      <c r="AZ14">
        <v>41</v>
      </c>
      <c r="BA14">
        <v>-29</v>
      </c>
    </row>
    <row r="15" spans="1:53">
      <c r="A15" t="s">
        <v>13</v>
      </c>
      <c r="B15">
        <v>-24</v>
      </c>
      <c r="C15">
        <v>-10</v>
      </c>
      <c r="D15">
        <v>8</v>
      </c>
      <c r="E15">
        <v>7</v>
      </c>
      <c r="F15">
        <v>-44</v>
      </c>
      <c r="G15">
        <v>4</v>
      </c>
      <c r="H15">
        <v>-2</v>
      </c>
      <c r="I15">
        <v>6</v>
      </c>
      <c r="J15">
        <v>-8</v>
      </c>
      <c r="K15">
        <v>11</v>
      </c>
      <c r="L15">
        <v>8</v>
      </c>
      <c r="M15">
        <v>2</v>
      </c>
      <c r="N15">
        <v>7</v>
      </c>
      <c r="O15">
        <v>4</v>
      </c>
      <c r="P15">
        <v>1</v>
      </c>
      <c r="Q15">
        <v>3</v>
      </c>
      <c r="R15">
        <v>4</v>
      </c>
      <c r="S15">
        <v>0</v>
      </c>
      <c r="T15">
        <v>-2</v>
      </c>
      <c r="U15">
        <v>1</v>
      </c>
      <c r="V15">
        <v>-5</v>
      </c>
      <c r="W15">
        <v>3</v>
      </c>
      <c r="X15">
        <v>0</v>
      </c>
      <c r="Y15">
        <v>0</v>
      </c>
      <c r="Z15">
        <v>-2</v>
      </c>
      <c r="AA15">
        <v>3</v>
      </c>
      <c r="AB15">
        <v>-5</v>
      </c>
      <c r="AC15">
        <v>1</v>
      </c>
      <c r="AD15">
        <v>29</v>
      </c>
      <c r="AE15">
        <v>-3</v>
      </c>
      <c r="AF15">
        <v>2</v>
      </c>
      <c r="AG15">
        <v>-4</v>
      </c>
      <c r="AH15">
        <v>0</v>
      </c>
      <c r="AI15">
        <v>1</v>
      </c>
      <c r="AJ15">
        <v>-2</v>
      </c>
      <c r="AK15">
        <v>2</v>
      </c>
      <c r="AL15">
        <v>19</v>
      </c>
      <c r="AM15">
        <v>-9</v>
      </c>
      <c r="AN15">
        <v>11</v>
      </c>
      <c r="AO15">
        <v>3</v>
      </c>
      <c r="AP15">
        <v>-35</v>
      </c>
      <c r="AQ15">
        <v>-5</v>
      </c>
      <c r="AR15">
        <v>10</v>
      </c>
      <c r="AS15">
        <v>-2</v>
      </c>
      <c r="AT15">
        <v>7</v>
      </c>
      <c r="AU15">
        <v>-2</v>
      </c>
      <c r="AV15">
        <v>7</v>
      </c>
      <c r="AW15">
        <v>2</v>
      </c>
      <c r="AX15">
        <v>-8</v>
      </c>
      <c r="AY15">
        <v>4</v>
      </c>
      <c r="AZ15">
        <v>-5</v>
      </c>
      <c r="BA15">
        <v>-8</v>
      </c>
    </row>
    <row r="16" spans="1:53">
      <c r="A16" t="s">
        <v>14</v>
      </c>
      <c r="B16">
        <v>68</v>
      </c>
      <c r="C16">
        <v>68</v>
      </c>
      <c r="D16">
        <v>174</v>
      </c>
      <c r="E16">
        <v>133</v>
      </c>
      <c r="F16">
        <v>-15</v>
      </c>
      <c r="G16">
        <v>137</v>
      </c>
      <c r="H16">
        <v>71</v>
      </c>
      <c r="I16">
        <v>117</v>
      </c>
      <c r="J16">
        <v>79</v>
      </c>
      <c r="K16">
        <v>33</v>
      </c>
      <c r="L16">
        <v>28</v>
      </c>
      <c r="M16">
        <v>115</v>
      </c>
      <c r="N16">
        <v>14</v>
      </c>
      <c r="O16">
        <v>46</v>
      </c>
      <c r="P16">
        <v>22</v>
      </c>
      <c r="Q16">
        <v>82</v>
      </c>
      <c r="R16">
        <v>12</v>
      </c>
      <c r="S16">
        <v>5</v>
      </c>
      <c r="T16">
        <v>-9</v>
      </c>
      <c r="U16">
        <v>45</v>
      </c>
      <c r="V16">
        <v>-63</v>
      </c>
      <c r="W16">
        <v>20</v>
      </c>
      <c r="X16">
        <v>118</v>
      </c>
      <c r="Y16">
        <v>-41</v>
      </c>
      <c r="Z16">
        <v>26</v>
      </c>
      <c r="AA16">
        <v>-55</v>
      </c>
      <c r="AB16">
        <v>-65</v>
      </c>
      <c r="AC16">
        <v>-54</v>
      </c>
      <c r="AD16">
        <v>-22</v>
      </c>
      <c r="AE16">
        <v>17</v>
      </c>
      <c r="AF16">
        <v>50</v>
      </c>
      <c r="AG16">
        <v>-41</v>
      </c>
      <c r="AH16">
        <v>45</v>
      </c>
      <c r="AI16">
        <v>-42</v>
      </c>
      <c r="AJ16">
        <v>48</v>
      </c>
      <c r="AK16">
        <v>-34</v>
      </c>
      <c r="AL16">
        <v>73</v>
      </c>
      <c r="AM16">
        <v>-8</v>
      </c>
      <c r="AN16">
        <v>59</v>
      </c>
      <c r="AO16">
        <v>-17</v>
      </c>
      <c r="AP16">
        <v>-53</v>
      </c>
      <c r="AQ16">
        <v>41</v>
      </c>
      <c r="AR16">
        <v>70</v>
      </c>
      <c r="AS16">
        <v>40</v>
      </c>
      <c r="AT16">
        <v>130</v>
      </c>
      <c r="AU16">
        <v>-23</v>
      </c>
      <c r="AV16">
        <v>41</v>
      </c>
      <c r="AW16">
        <v>-86</v>
      </c>
      <c r="AX16">
        <v>-114</v>
      </c>
      <c r="AY16">
        <v>-27</v>
      </c>
      <c r="AZ16">
        <v>37</v>
      </c>
      <c r="BA16">
        <v>-37</v>
      </c>
    </row>
    <row r="19" spans="1:1">
      <c r="A19" t="s">
        <v>15</v>
      </c>
    </row>
    <row r="20" spans="1:1">
      <c r="A20" t="s">
        <v>167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activeCell="G5" sqref="G5"/>
    </sheetView>
  </sheetViews>
  <sheetFormatPr defaultRowHeight="16.5"/>
  <sheetData>
    <row r="1" spans="1:12" ht="17.25" thickBot="1">
      <c r="A1" s="77" t="s">
        <v>134</v>
      </c>
      <c r="B1" s="78" t="s">
        <v>135</v>
      </c>
      <c r="C1" s="78" t="s">
        <v>136</v>
      </c>
      <c r="D1" s="79"/>
      <c r="E1" s="80"/>
    </row>
    <row r="2" spans="1:12" ht="18" thickTop="1" thickBot="1">
      <c r="A2" s="119" t="s">
        <v>137</v>
      </c>
      <c r="B2" s="122" t="s">
        <v>135</v>
      </c>
      <c r="C2" s="123"/>
      <c r="D2" s="123"/>
      <c r="E2" s="123"/>
      <c r="F2" s="123"/>
      <c r="G2" s="123"/>
      <c r="H2" s="123"/>
      <c r="I2" s="123"/>
    </row>
    <row r="3" spans="1:12" ht="27">
      <c r="A3" s="120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139</v>
      </c>
      <c r="H3" s="81" t="s">
        <v>140</v>
      </c>
      <c r="I3" s="84" t="s">
        <v>141</v>
      </c>
      <c r="L3" s="98" t="s">
        <v>165</v>
      </c>
    </row>
    <row r="4" spans="1:12" ht="18" customHeight="1" thickBot="1">
      <c r="A4" s="121"/>
      <c r="B4" s="83" t="s">
        <v>138</v>
      </c>
      <c r="C4" s="83" t="s">
        <v>138</v>
      </c>
      <c r="D4" s="83" t="s">
        <v>138</v>
      </c>
      <c r="E4" s="83" t="s">
        <v>138</v>
      </c>
      <c r="F4" s="83" t="s">
        <v>138</v>
      </c>
      <c r="G4" s="83" t="s">
        <v>138</v>
      </c>
      <c r="H4" s="83" t="s">
        <v>138</v>
      </c>
      <c r="I4" s="85" t="s">
        <v>138</v>
      </c>
    </row>
    <row r="5" spans="1:12" ht="17.25" thickBot="1">
      <c r="A5" s="86" t="s">
        <v>24</v>
      </c>
      <c r="B5" s="87">
        <v>1968</v>
      </c>
      <c r="C5" s="87">
        <v>2220</v>
      </c>
      <c r="D5" s="87">
        <v>2366</v>
      </c>
      <c r="E5" s="87">
        <v>2845</v>
      </c>
      <c r="F5" s="87">
        <v>3375</v>
      </c>
      <c r="G5" s="88">
        <v>3812</v>
      </c>
      <c r="H5" s="88">
        <v>4269</v>
      </c>
      <c r="I5" s="89"/>
    </row>
    <row r="6" spans="1:12" ht="17.25" thickBot="1">
      <c r="A6" s="86" t="s">
        <v>4</v>
      </c>
      <c r="B6" s="90">
        <v>274</v>
      </c>
      <c r="C6" s="90">
        <v>261</v>
      </c>
      <c r="D6" s="90">
        <v>265</v>
      </c>
      <c r="E6" s="90">
        <v>353</v>
      </c>
      <c r="F6" s="90">
        <v>484</v>
      </c>
      <c r="G6" s="91">
        <v>557</v>
      </c>
      <c r="H6" s="91">
        <v>636</v>
      </c>
      <c r="I6" s="89"/>
    </row>
    <row r="7" spans="1:12" ht="41.25" thickBot="1">
      <c r="A7" s="86" t="s">
        <v>142</v>
      </c>
      <c r="B7" s="90">
        <v>274</v>
      </c>
      <c r="C7" s="90">
        <v>261</v>
      </c>
      <c r="D7" s="90">
        <v>265</v>
      </c>
      <c r="E7" s="90">
        <v>353</v>
      </c>
      <c r="F7" s="90">
        <v>484</v>
      </c>
      <c r="G7" s="89"/>
      <c r="H7" s="89"/>
      <c r="I7" s="89"/>
    </row>
    <row r="8" spans="1:12" ht="27.75" thickBot="1">
      <c r="A8" s="86" t="s">
        <v>143</v>
      </c>
      <c r="B8" s="90">
        <v>276</v>
      </c>
      <c r="C8" s="90">
        <v>275</v>
      </c>
      <c r="D8" s="90">
        <v>251</v>
      </c>
      <c r="E8" s="90">
        <v>374</v>
      </c>
      <c r="F8" s="90">
        <v>481</v>
      </c>
      <c r="G8" s="91">
        <v>579</v>
      </c>
      <c r="H8" s="91">
        <v>667</v>
      </c>
      <c r="I8" s="89"/>
    </row>
    <row r="9" spans="1:12" ht="27.75" thickBot="1">
      <c r="A9" s="86" t="s">
        <v>99</v>
      </c>
      <c r="B9" s="90">
        <v>245</v>
      </c>
      <c r="C9" s="90">
        <v>197</v>
      </c>
      <c r="D9" s="90">
        <v>200</v>
      </c>
      <c r="E9" s="90">
        <v>291</v>
      </c>
      <c r="F9" s="90">
        <v>383</v>
      </c>
      <c r="G9" s="91">
        <v>453</v>
      </c>
      <c r="H9" s="91">
        <v>522</v>
      </c>
      <c r="I9" s="89"/>
    </row>
    <row r="10" spans="1:12" ht="41.25" thickBot="1">
      <c r="A10" s="86" t="s">
        <v>144</v>
      </c>
      <c r="B10" s="90">
        <v>196</v>
      </c>
      <c r="C10" s="90">
        <v>177</v>
      </c>
      <c r="D10" s="90">
        <v>191</v>
      </c>
      <c r="E10" s="90">
        <v>270</v>
      </c>
      <c r="F10" s="90">
        <v>327</v>
      </c>
      <c r="G10" s="91">
        <v>394</v>
      </c>
      <c r="H10" s="91">
        <v>464</v>
      </c>
      <c r="I10" s="89"/>
    </row>
    <row r="11" spans="1:12" ht="41.25" thickBot="1">
      <c r="A11" s="86" t="s">
        <v>145</v>
      </c>
      <c r="B11" s="90">
        <v>49</v>
      </c>
      <c r="C11" s="90">
        <v>20</v>
      </c>
      <c r="D11" s="90">
        <v>9</v>
      </c>
      <c r="E11" s="90">
        <v>21</v>
      </c>
      <c r="F11" s="90">
        <v>56</v>
      </c>
      <c r="G11" s="89"/>
      <c r="H11" s="89"/>
      <c r="I11" s="89"/>
    </row>
    <row r="12" spans="1:12" ht="17.25" thickBot="1">
      <c r="A12" s="86" t="s">
        <v>57</v>
      </c>
      <c r="B12" s="87">
        <v>2858</v>
      </c>
      <c r="C12" s="87">
        <v>3053</v>
      </c>
      <c r="D12" s="87">
        <v>3182</v>
      </c>
      <c r="E12" s="87">
        <v>3561</v>
      </c>
      <c r="F12" s="87">
        <v>4076</v>
      </c>
      <c r="G12" s="88">
        <v>4406</v>
      </c>
      <c r="H12" s="88">
        <v>4932</v>
      </c>
      <c r="I12" s="89"/>
    </row>
    <row r="13" spans="1:12" ht="17.25" thickBot="1">
      <c r="A13" s="86" t="s">
        <v>40</v>
      </c>
      <c r="B13" s="90">
        <v>624</v>
      </c>
      <c r="C13" s="90">
        <v>659</v>
      </c>
      <c r="D13" s="90">
        <v>605</v>
      </c>
      <c r="E13" s="90">
        <v>684</v>
      </c>
      <c r="F13" s="90">
        <v>869</v>
      </c>
      <c r="G13" s="91">
        <v>843</v>
      </c>
      <c r="H13" s="91">
        <v>916</v>
      </c>
      <c r="I13" s="89"/>
    </row>
    <row r="14" spans="1:12" ht="17.25" thickBot="1">
      <c r="A14" s="86" t="s">
        <v>38</v>
      </c>
      <c r="B14" s="87">
        <v>2234</v>
      </c>
      <c r="C14" s="87">
        <v>2394</v>
      </c>
      <c r="D14" s="87">
        <v>2578</v>
      </c>
      <c r="E14" s="87">
        <v>2877</v>
      </c>
      <c r="F14" s="87">
        <v>3206</v>
      </c>
      <c r="G14" s="88">
        <v>3563</v>
      </c>
      <c r="H14" s="88">
        <v>4015</v>
      </c>
      <c r="I14" s="89"/>
    </row>
    <row r="15" spans="1:12" ht="27.75" thickBot="1">
      <c r="A15" s="86" t="s">
        <v>146</v>
      </c>
      <c r="B15" s="87">
        <v>1776</v>
      </c>
      <c r="C15" s="87">
        <v>1935</v>
      </c>
      <c r="D15" s="87">
        <v>2105</v>
      </c>
      <c r="E15" s="87">
        <v>2381</v>
      </c>
      <c r="F15" s="87">
        <v>2654</v>
      </c>
      <c r="G15" s="88">
        <v>3014</v>
      </c>
      <c r="H15" s="88">
        <v>3392</v>
      </c>
      <c r="I15" s="89"/>
    </row>
    <row r="16" spans="1:12" ht="41.25" thickBot="1">
      <c r="A16" s="86" t="s">
        <v>147</v>
      </c>
      <c r="B16" s="90">
        <v>459</v>
      </c>
      <c r="C16" s="90">
        <v>459</v>
      </c>
      <c r="D16" s="90">
        <v>473</v>
      </c>
      <c r="E16" s="90">
        <v>496</v>
      </c>
      <c r="F16" s="90">
        <v>552</v>
      </c>
      <c r="G16" s="89"/>
      <c r="H16" s="89"/>
      <c r="I16" s="89"/>
    </row>
    <row r="17" spans="1:9" ht="17.25" thickBot="1">
      <c r="A17" s="86" t="s">
        <v>148</v>
      </c>
      <c r="B17" s="90">
        <v>62</v>
      </c>
      <c r="C17" s="90">
        <v>62</v>
      </c>
      <c r="D17" s="90">
        <v>62</v>
      </c>
      <c r="E17" s="90">
        <v>62</v>
      </c>
      <c r="F17" s="90">
        <v>62</v>
      </c>
      <c r="G17" s="91">
        <v>60</v>
      </c>
      <c r="H17" s="91">
        <v>61</v>
      </c>
      <c r="I17" s="89"/>
    </row>
    <row r="18" spans="1:9" ht="27.75" thickBot="1">
      <c r="A18" s="86" t="s">
        <v>149</v>
      </c>
      <c r="B18" s="90">
        <v>10</v>
      </c>
      <c r="C18" s="90">
        <v>241</v>
      </c>
      <c r="D18" s="90">
        <v>294</v>
      </c>
      <c r="E18" s="90">
        <v>385</v>
      </c>
      <c r="F18" s="90">
        <v>582</v>
      </c>
      <c r="G18" s="91">
        <v>535</v>
      </c>
      <c r="H18" s="91">
        <v>589</v>
      </c>
      <c r="I18" s="89"/>
    </row>
    <row r="19" spans="1:9" ht="27.75" thickBot="1">
      <c r="A19" s="86" t="s">
        <v>150</v>
      </c>
      <c r="B19" s="90">
        <v>68</v>
      </c>
      <c r="C19" s="92">
        <v>-106</v>
      </c>
      <c r="D19" s="92">
        <v>-129</v>
      </c>
      <c r="E19" s="92">
        <v>-383</v>
      </c>
      <c r="F19" s="92">
        <v>-549</v>
      </c>
      <c r="G19" s="93">
        <v>-371</v>
      </c>
      <c r="H19" s="93">
        <v>-365</v>
      </c>
      <c r="I19" s="89"/>
    </row>
    <row r="20" spans="1:9" ht="27.75" thickBot="1">
      <c r="A20" s="86" t="s">
        <v>151</v>
      </c>
      <c r="B20" s="92">
        <v>-91</v>
      </c>
      <c r="C20" s="92">
        <v>-131</v>
      </c>
      <c r="D20" s="92">
        <v>-78</v>
      </c>
      <c r="E20" s="90">
        <v>2</v>
      </c>
      <c r="F20" s="90">
        <v>25</v>
      </c>
      <c r="G20" s="93">
        <v>-67</v>
      </c>
      <c r="H20" s="93">
        <v>-62</v>
      </c>
      <c r="I20" s="89"/>
    </row>
    <row r="21" spans="1:9" ht="17.25" thickBot="1">
      <c r="A21" s="86" t="s">
        <v>152</v>
      </c>
      <c r="B21" s="90">
        <v>207</v>
      </c>
      <c r="C21" s="90">
        <v>272</v>
      </c>
      <c r="D21" s="90">
        <v>83</v>
      </c>
      <c r="E21" s="90">
        <v>281</v>
      </c>
      <c r="F21" s="90">
        <v>489</v>
      </c>
      <c r="G21" s="91">
        <v>292</v>
      </c>
      <c r="H21" s="91">
        <v>320</v>
      </c>
      <c r="I21" s="89"/>
    </row>
    <row r="22" spans="1:9" ht="17.25" thickBot="1">
      <c r="A22" s="86" t="s">
        <v>94</v>
      </c>
      <c r="B22" s="92">
        <v>-197</v>
      </c>
      <c r="C22" s="92">
        <v>-32</v>
      </c>
      <c r="D22" s="90">
        <v>212</v>
      </c>
      <c r="E22" s="90">
        <v>104</v>
      </c>
      <c r="F22" s="90">
        <v>93</v>
      </c>
      <c r="G22" s="91">
        <v>237</v>
      </c>
      <c r="H22" s="91">
        <v>269</v>
      </c>
      <c r="I22" s="89"/>
    </row>
    <row r="23" spans="1:9" ht="27.75" thickBot="1">
      <c r="A23" s="86" t="s">
        <v>153</v>
      </c>
      <c r="B23" s="90">
        <v>260</v>
      </c>
      <c r="C23" s="90">
        <v>270</v>
      </c>
      <c r="D23" s="90">
        <v>237</v>
      </c>
      <c r="E23" s="90">
        <v>220</v>
      </c>
      <c r="F23" s="90">
        <v>305</v>
      </c>
      <c r="G23" s="89"/>
      <c r="H23" s="89"/>
      <c r="I23" s="89"/>
    </row>
    <row r="24" spans="1:9" ht="27.75" thickBot="1">
      <c r="A24" s="86" t="s">
        <v>154</v>
      </c>
      <c r="B24" s="90">
        <v>13.92</v>
      </c>
      <c r="C24" s="90">
        <v>11.76</v>
      </c>
      <c r="D24" s="90">
        <v>11.19</v>
      </c>
      <c r="E24" s="90">
        <v>12.4</v>
      </c>
      <c r="F24" s="90">
        <v>14.34</v>
      </c>
      <c r="G24" s="91">
        <v>14.62</v>
      </c>
      <c r="H24" s="91">
        <v>14.9</v>
      </c>
      <c r="I24" s="89"/>
    </row>
    <row r="25" spans="1:9" ht="17.25" thickBot="1">
      <c r="A25" s="86" t="s">
        <v>155</v>
      </c>
      <c r="B25" s="90">
        <v>12.45</v>
      </c>
      <c r="C25" s="90">
        <v>8.89</v>
      </c>
      <c r="D25" s="90">
        <v>8.4700000000000006</v>
      </c>
      <c r="E25" s="90">
        <v>10.24</v>
      </c>
      <c r="F25" s="90">
        <v>11.36</v>
      </c>
      <c r="G25" s="91">
        <v>11.89</v>
      </c>
      <c r="H25" s="91">
        <v>12.22</v>
      </c>
      <c r="I25" s="89"/>
    </row>
    <row r="26" spans="1:9" ht="17.25" thickBot="1">
      <c r="A26" s="86" t="s">
        <v>156</v>
      </c>
      <c r="B26" s="90">
        <v>12.15</v>
      </c>
      <c r="C26" s="90">
        <v>9.56</v>
      </c>
      <c r="D26" s="90">
        <v>9.4700000000000006</v>
      </c>
      <c r="E26" s="90">
        <v>12.03</v>
      </c>
      <c r="F26" s="90">
        <v>12.99</v>
      </c>
      <c r="G26" s="91">
        <v>13.92</v>
      </c>
      <c r="H26" s="91">
        <v>14.48</v>
      </c>
      <c r="I26" s="89"/>
    </row>
    <row r="27" spans="1:9" ht="17.25" thickBot="1">
      <c r="A27" s="86" t="s">
        <v>157</v>
      </c>
      <c r="B27" s="90">
        <v>8.4499999999999993</v>
      </c>
      <c r="C27" s="90">
        <v>6.68</v>
      </c>
      <c r="D27" s="90">
        <v>6.43</v>
      </c>
      <c r="E27" s="90">
        <v>8.64</v>
      </c>
      <c r="F27" s="90">
        <v>10.039999999999999</v>
      </c>
      <c r="G27" s="91">
        <v>10.69</v>
      </c>
      <c r="H27" s="91">
        <v>11.17</v>
      </c>
      <c r="I27" s="89"/>
    </row>
    <row r="28" spans="1:9" ht="17.25" thickBot="1">
      <c r="A28" s="86" t="s">
        <v>97</v>
      </c>
      <c r="B28" s="90">
        <v>27.92</v>
      </c>
      <c r="C28" s="90">
        <v>27.55</v>
      </c>
      <c r="D28" s="90">
        <v>23.46</v>
      </c>
      <c r="E28" s="90">
        <v>23.79</v>
      </c>
      <c r="F28" s="90">
        <v>27.12</v>
      </c>
      <c r="G28" s="91">
        <v>23.66</v>
      </c>
      <c r="H28" s="91">
        <v>22.82</v>
      </c>
      <c r="I28" s="89"/>
    </row>
    <row r="29" spans="1:9" ht="27.75" thickBot="1">
      <c r="A29" s="86" t="s">
        <v>158</v>
      </c>
      <c r="B29" s="94">
        <v>2846.46</v>
      </c>
      <c r="C29" s="94">
        <v>3102.53</v>
      </c>
      <c r="D29" s="94">
        <v>3377.1</v>
      </c>
      <c r="E29" s="94">
        <v>3741.59</v>
      </c>
      <c r="F29" s="94">
        <v>4184.9799999999996</v>
      </c>
      <c r="G29" s="89"/>
      <c r="H29" s="89"/>
      <c r="I29" s="89"/>
    </row>
    <row r="30" spans="1:9" ht="17.25" thickBot="1">
      <c r="A30" s="86" t="s">
        <v>90</v>
      </c>
      <c r="B30" s="87">
        <v>1577</v>
      </c>
      <c r="C30" s="87">
        <v>1430</v>
      </c>
      <c r="D30" s="87">
        <v>1543</v>
      </c>
      <c r="E30" s="87">
        <v>2177</v>
      </c>
      <c r="F30" s="87">
        <v>2637</v>
      </c>
      <c r="G30" s="88">
        <v>3181</v>
      </c>
      <c r="H30" s="88">
        <v>3739</v>
      </c>
      <c r="I30" s="89"/>
    </row>
    <row r="31" spans="1:9" ht="17.25" thickBot="1">
      <c r="A31" s="86" t="s">
        <v>159</v>
      </c>
      <c r="B31" s="90">
        <v>9.98</v>
      </c>
      <c r="C31" s="90">
        <v>11.82</v>
      </c>
      <c r="D31" s="90">
        <v>10.66</v>
      </c>
      <c r="E31" s="90">
        <v>11</v>
      </c>
      <c r="F31" s="90">
        <v>16.489999999999998</v>
      </c>
      <c r="G31" s="91">
        <v>15.47</v>
      </c>
      <c r="H31" s="91">
        <v>13.16</v>
      </c>
      <c r="I31" s="89"/>
    </row>
    <row r="32" spans="1:9" ht="17.25" thickBot="1">
      <c r="A32" s="86" t="s">
        <v>91</v>
      </c>
      <c r="B32" s="87">
        <v>14660</v>
      </c>
      <c r="C32" s="87">
        <v>15974</v>
      </c>
      <c r="D32" s="87">
        <v>17379</v>
      </c>
      <c r="E32" s="87">
        <v>19205</v>
      </c>
      <c r="F32" s="87">
        <v>21409</v>
      </c>
      <c r="G32" s="88">
        <v>24312</v>
      </c>
      <c r="H32" s="88">
        <v>27354</v>
      </c>
      <c r="I32" s="89"/>
    </row>
    <row r="33" spans="1:9" ht="17.25" thickBot="1">
      <c r="A33" s="86" t="s">
        <v>160</v>
      </c>
      <c r="B33" s="90">
        <v>1.07</v>
      </c>
      <c r="C33" s="90">
        <v>1.06</v>
      </c>
      <c r="D33" s="90">
        <v>0.95</v>
      </c>
      <c r="E33" s="90">
        <v>1.25</v>
      </c>
      <c r="F33" s="90">
        <v>2.0299999999999998</v>
      </c>
      <c r="G33" s="91">
        <v>2.02</v>
      </c>
      <c r="H33" s="91">
        <v>1.8</v>
      </c>
      <c r="I33" s="89"/>
    </row>
    <row r="34" spans="1:9" ht="27.75" thickBot="1">
      <c r="A34" s="86" t="s">
        <v>161</v>
      </c>
      <c r="B34" s="90">
        <v>430</v>
      </c>
      <c r="C34" s="90">
        <v>350</v>
      </c>
      <c r="D34" s="90">
        <v>360</v>
      </c>
      <c r="E34" s="90">
        <v>380</v>
      </c>
      <c r="F34" s="90">
        <v>420</v>
      </c>
      <c r="G34" s="91">
        <v>512</v>
      </c>
      <c r="H34" s="91">
        <v>543</v>
      </c>
      <c r="I34" s="89"/>
    </row>
    <row r="35" spans="1:9" ht="27.75" thickBot="1">
      <c r="A35" s="86" t="s">
        <v>162</v>
      </c>
      <c r="B35" s="90">
        <v>2.73</v>
      </c>
      <c r="C35" s="90">
        <v>2.0699999999999998</v>
      </c>
      <c r="D35" s="90">
        <v>2.19</v>
      </c>
      <c r="E35" s="90">
        <v>1.59</v>
      </c>
      <c r="F35" s="90">
        <v>0.97</v>
      </c>
      <c r="G35" s="91">
        <v>1.04</v>
      </c>
      <c r="H35" s="91">
        <v>1.1000000000000001</v>
      </c>
      <c r="I35" s="89"/>
    </row>
    <row r="36" spans="1:9" ht="27.75" thickBot="1">
      <c r="A36" s="86" t="s">
        <v>163</v>
      </c>
      <c r="B36" s="90">
        <v>22.74</v>
      </c>
      <c r="C36" s="90">
        <v>23.91</v>
      </c>
      <c r="D36" s="90">
        <v>22.79</v>
      </c>
      <c r="E36" s="90">
        <v>17.46</v>
      </c>
      <c r="F36" s="90">
        <v>15.92</v>
      </c>
      <c r="G36" s="91">
        <v>16.11</v>
      </c>
      <c r="H36" s="91">
        <v>14.53</v>
      </c>
      <c r="I36" s="89"/>
    </row>
    <row r="37" spans="1:9" ht="41.25" thickBot="1">
      <c r="A37" s="95" t="s">
        <v>164</v>
      </c>
      <c r="B37" s="96">
        <v>12400000</v>
      </c>
      <c r="C37" s="96">
        <v>12400000</v>
      </c>
      <c r="D37" s="96">
        <v>12400000</v>
      </c>
      <c r="E37" s="96">
        <v>12400000</v>
      </c>
      <c r="F37" s="96">
        <v>12400000</v>
      </c>
      <c r="G37" s="97"/>
      <c r="H37" s="97"/>
      <c r="I37" s="97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AE67167E-E35F-4ABB-BD4E-01A6C658F452}"/>
    <hyperlink ref="B1" r:id="rId2" tooltip="연간" display="javascript:;" xr:uid="{7218AC26-59E8-4AE0-AE66-35F2CD549392}"/>
    <hyperlink ref="C1" r:id="rId3" tooltip="분기" display="javascript:;" xr:uid="{063BD25A-BD2F-4809-B9B5-8F2953676C81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연간요약</vt:lpstr>
      <vt:lpstr>분기요약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2025-04-01T12:54:13Z</dcterms:modified>
</cp:coreProperties>
</file>