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695" windowHeight="12630"/>
  </bookViews>
  <sheets>
    <sheet name="LevelUpStruct-升级相关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G54" i="2" l="1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Q24" i="2"/>
  <c r="G24" i="2"/>
  <c r="Q23" i="2"/>
  <c r="G23" i="2"/>
  <c r="Q22" i="2"/>
  <c r="G22" i="2"/>
  <c r="Q21" i="2"/>
  <c r="G21" i="2"/>
  <c r="Q20" i="2"/>
  <c r="G20" i="2"/>
  <c r="Q19" i="2"/>
  <c r="G19" i="2"/>
  <c r="Q18" i="2"/>
  <c r="G18" i="2"/>
  <c r="Q17" i="2"/>
  <c r="G17" i="2"/>
  <c r="Q16" i="2"/>
  <c r="G16" i="2"/>
  <c r="Q15" i="2"/>
  <c r="G15" i="2"/>
  <c r="Q14" i="2"/>
  <c r="G14" i="2"/>
  <c r="Q13" i="2"/>
  <c r="G13" i="2"/>
  <c r="Q12" i="2"/>
  <c r="G12" i="2"/>
  <c r="Q11" i="2"/>
  <c r="G11" i="2"/>
  <c r="Q10" i="2"/>
  <c r="G10" i="2"/>
  <c r="Q9" i="2"/>
  <c r="G9" i="2"/>
  <c r="Q8" i="2"/>
  <c r="G8" i="2"/>
  <c r="Q7" i="2"/>
  <c r="G7" i="2"/>
  <c r="Q6" i="2"/>
  <c r="G6" i="2"/>
  <c r="Q5" i="2"/>
  <c r="G5" i="2"/>
  <c r="AJ203" i="1"/>
  <c r="Z203" i="1"/>
  <c r="AJ202" i="1"/>
  <c r="Z202" i="1"/>
  <c r="AJ201" i="1"/>
  <c r="Z201" i="1"/>
  <c r="AJ200" i="1"/>
  <c r="Z200" i="1"/>
  <c r="AJ199" i="1"/>
  <c r="Z199" i="1"/>
  <c r="AJ198" i="1"/>
  <c r="Z198" i="1"/>
  <c r="AJ197" i="1"/>
  <c r="Z197" i="1"/>
  <c r="AJ196" i="1"/>
  <c r="Z196" i="1"/>
  <c r="AJ195" i="1"/>
  <c r="Z195" i="1"/>
  <c r="AJ194" i="1"/>
  <c r="Z194" i="1"/>
  <c r="AJ193" i="1"/>
  <c r="Z193" i="1"/>
  <c r="AJ192" i="1"/>
  <c r="Z192" i="1"/>
  <c r="AJ191" i="1"/>
  <c r="Z191" i="1"/>
  <c r="AJ190" i="1"/>
  <c r="Z190" i="1"/>
  <c r="AJ189" i="1"/>
  <c r="Z189" i="1"/>
  <c r="AJ188" i="1"/>
  <c r="Z188" i="1"/>
  <c r="AJ187" i="1"/>
  <c r="Z187" i="1"/>
  <c r="AJ186" i="1"/>
  <c r="Z186" i="1"/>
  <c r="AJ185" i="1"/>
  <c r="Z185" i="1"/>
  <c r="AJ184" i="1"/>
  <c r="Z184" i="1"/>
  <c r="T184" i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AJ183" i="1"/>
  <c r="Z183" i="1"/>
  <c r="W183" i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AJ182" i="1"/>
  <c r="Z182" i="1"/>
  <c r="AJ181" i="1"/>
  <c r="Z181" i="1"/>
  <c r="Q181" i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AJ180" i="1"/>
  <c r="Z180" i="1"/>
  <c r="T180" i="1"/>
  <c r="T181" i="1" s="1"/>
  <c r="T182" i="1" s="1"/>
  <c r="T183" i="1" s="1"/>
  <c r="P180" i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AJ179" i="1"/>
  <c r="Z179" i="1"/>
  <c r="W179" i="1"/>
  <c r="W180" i="1" s="1"/>
  <c r="W181" i="1" s="1"/>
  <c r="W182" i="1" s="1"/>
  <c r="V179" i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U179" i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T179" i="1"/>
  <c r="S179" i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R179" i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Q179" i="1"/>
  <c r="Q180" i="1" s="1"/>
  <c r="P179" i="1"/>
  <c r="AJ178" i="1"/>
  <c r="Z178" i="1"/>
  <c r="AJ177" i="1"/>
  <c r="Z177" i="1"/>
  <c r="AJ176" i="1"/>
  <c r="Z176" i="1"/>
  <c r="AJ175" i="1"/>
  <c r="Z175" i="1"/>
  <c r="AJ174" i="1"/>
  <c r="Z174" i="1"/>
  <c r="AJ173" i="1"/>
  <c r="Z173" i="1"/>
  <c r="AJ172" i="1"/>
  <c r="Z172" i="1"/>
  <c r="AJ171" i="1"/>
  <c r="Z171" i="1"/>
  <c r="AJ170" i="1"/>
  <c r="Z170" i="1"/>
  <c r="AJ169" i="1"/>
  <c r="Z169" i="1"/>
  <c r="AJ168" i="1"/>
  <c r="Z168" i="1"/>
  <c r="AJ167" i="1"/>
  <c r="Z167" i="1"/>
  <c r="AJ166" i="1"/>
  <c r="Z166" i="1"/>
  <c r="AJ165" i="1"/>
  <c r="Z165" i="1"/>
  <c r="AJ164" i="1"/>
  <c r="Z164" i="1"/>
  <c r="AJ163" i="1"/>
  <c r="Z163" i="1"/>
  <c r="AJ162" i="1"/>
  <c r="Z162" i="1"/>
  <c r="AJ161" i="1"/>
  <c r="Z161" i="1"/>
  <c r="AJ160" i="1"/>
  <c r="Z160" i="1"/>
  <c r="AJ159" i="1"/>
  <c r="Z159" i="1"/>
  <c r="AJ158" i="1"/>
  <c r="Z158" i="1"/>
  <c r="AJ157" i="1"/>
  <c r="Z157" i="1"/>
  <c r="AJ156" i="1"/>
  <c r="Z156" i="1"/>
  <c r="AJ155" i="1"/>
  <c r="Z155" i="1"/>
  <c r="AJ154" i="1"/>
  <c r="Z154" i="1"/>
  <c r="AJ153" i="1"/>
  <c r="Z153" i="1"/>
  <c r="AJ152" i="1"/>
  <c r="Z152" i="1"/>
  <c r="AJ151" i="1"/>
  <c r="Z151" i="1"/>
  <c r="AJ150" i="1"/>
  <c r="Z150" i="1"/>
  <c r="AJ149" i="1"/>
  <c r="Z149" i="1"/>
  <c r="AJ148" i="1"/>
  <c r="Z148" i="1"/>
  <c r="AJ147" i="1"/>
  <c r="Z147" i="1"/>
  <c r="AJ146" i="1"/>
  <c r="Z146" i="1"/>
  <c r="AJ145" i="1"/>
  <c r="Z145" i="1"/>
  <c r="AJ144" i="1"/>
  <c r="Z144" i="1"/>
  <c r="AJ143" i="1"/>
  <c r="Z143" i="1"/>
  <c r="AJ142" i="1"/>
  <c r="Z142" i="1"/>
  <c r="AJ141" i="1"/>
  <c r="Z141" i="1"/>
  <c r="AJ140" i="1"/>
  <c r="Z140" i="1"/>
  <c r="AJ139" i="1"/>
  <c r="Z139" i="1"/>
  <c r="AJ138" i="1"/>
  <c r="Z138" i="1"/>
  <c r="AJ137" i="1"/>
  <c r="Z137" i="1"/>
  <c r="AJ136" i="1"/>
  <c r="Z136" i="1"/>
  <c r="AJ135" i="1"/>
  <c r="Z135" i="1"/>
  <c r="AJ134" i="1"/>
  <c r="Z134" i="1"/>
  <c r="AJ133" i="1"/>
  <c r="Z133" i="1"/>
  <c r="AJ132" i="1"/>
  <c r="Z132" i="1"/>
  <c r="AJ131" i="1"/>
  <c r="Z131" i="1"/>
  <c r="AJ130" i="1"/>
  <c r="Z130" i="1"/>
  <c r="AJ129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D104" i="1"/>
  <c r="Z103" i="1"/>
  <c r="D103" i="1"/>
  <c r="Z102" i="1"/>
  <c r="D102" i="1"/>
  <c r="Z101" i="1"/>
  <c r="D101" i="1"/>
  <c r="Z100" i="1"/>
  <c r="D100" i="1"/>
  <c r="Z99" i="1"/>
  <c r="D99" i="1"/>
  <c r="Z98" i="1"/>
  <c r="D98" i="1"/>
  <c r="Z97" i="1"/>
  <c r="D97" i="1"/>
  <c r="Z96" i="1"/>
  <c r="D96" i="1"/>
  <c r="Z95" i="1"/>
  <c r="D95" i="1"/>
  <c r="Z94" i="1"/>
  <c r="D94" i="1"/>
  <c r="Z93" i="1"/>
  <c r="D93" i="1"/>
  <c r="Z92" i="1"/>
  <c r="D92" i="1"/>
  <c r="Z91" i="1"/>
  <c r="D91" i="1"/>
  <c r="Z90" i="1"/>
  <c r="D90" i="1"/>
  <c r="Z89" i="1"/>
  <c r="D89" i="1"/>
  <c r="Z88" i="1"/>
  <c r="D88" i="1"/>
  <c r="Z87" i="1"/>
  <c r="D87" i="1"/>
  <c r="Z86" i="1"/>
  <c r="D86" i="1"/>
  <c r="Z85" i="1"/>
  <c r="D85" i="1"/>
  <c r="Z84" i="1"/>
  <c r="D84" i="1"/>
  <c r="Z83" i="1"/>
  <c r="D83" i="1"/>
  <c r="Z82" i="1"/>
  <c r="D82" i="1"/>
  <c r="Z81" i="1"/>
  <c r="D81" i="1"/>
  <c r="Z80" i="1"/>
  <c r="D80" i="1"/>
  <c r="Z79" i="1"/>
  <c r="D79" i="1"/>
  <c r="Z78" i="1"/>
  <c r="D78" i="1"/>
  <c r="Z77" i="1"/>
  <c r="D77" i="1"/>
  <c r="Z76" i="1"/>
  <c r="D76" i="1"/>
  <c r="Z75" i="1"/>
  <c r="D75" i="1"/>
  <c r="Z74" i="1"/>
  <c r="D74" i="1"/>
  <c r="Z73" i="1"/>
  <c r="D73" i="1"/>
  <c r="Z72" i="1"/>
  <c r="D72" i="1"/>
  <c r="Z71" i="1"/>
  <c r="D71" i="1"/>
  <c r="Z70" i="1"/>
  <c r="D70" i="1"/>
  <c r="Z69" i="1"/>
  <c r="D69" i="1"/>
  <c r="Z68" i="1"/>
  <c r="D68" i="1"/>
  <c r="Z67" i="1"/>
  <c r="D67" i="1"/>
  <c r="Z66" i="1"/>
  <c r="D66" i="1"/>
  <c r="Z65" i="1"/>
  <c r="D65" i="1"/>
  <c r="Z64" i="1"/>
  <c r="D64" i="1"/>
  <c r="Z63" i="1"/>
  <c r="D63" i="1"/>
  <c r="Z62" i="1"/>
  <c r="D62" i="1"/>
  <c r="Z61" i="1"/>
  <c r="D61" i="1"/>
  <c r="Z60" i="1"/>
  <c r="D60" i="1"/>
  <c r="Z59" i="1"/>
  <c r="D59" i="1"/>
  <c r="Z58" i="1"/>
  <c r="D58" i="1"/>
  <c r="Z57" i="1"/>
  <c r="D57" i="1"/>
  <c r="Z56" i="1"/>
  <c r="D56" i="1"/>
  <c r="Z55" i="1"/>
  <c r="D55" i="1"/>
  <c r="Z54" i="1"/>
  <c r="D54" i="1"/>
  <c r="Z53" i="1"/>
  <c r="D53" i="1"/>
  <c r="AS52" i="1"/>
  <c r="Z52" i="1"/>
  <c r="D52" i="1"/>
  <c r="AS51" i="1"/>
  <c r="Z51" i="1"/>
  <c r="D51" i="1"/>
  <c r="AS50" i="1"/>
  <c r="Z50" i="1"/>
  <c r="D50" i="1"/>
  <c r="AS49" i="1"/>
  <c r="Z49" i="1"/>
  <c r="D49" i="1"/>
  <c r="AS48" i="1"/>
  <c r="AD48" i="1"/>
  <c r="Z48" i="1"/>
  <c r="D48" i="1"/>
  <c r="AS47" i="1"/>
  <c r="AD47" i="1"/>
  <c r="Z47" i="1"/>
  <c r="D47" i="1"/>
  <c r="AS46" i="1"/>
  <c r="AD46" i="1"/>
  <c r="Z46" i="1"/>
  <c r="D46" i="1"/>
  <c r="AS45" i="1"/>
  <c r="AD45" i="1"/>
  <c r="Z45" i="1"/>
  <c r="D45" i="1"/>
  <c r="AS44" i="1"/>
  <c r="AD44" i="1"/>
  <c r="Z44" i="1"/>
  <c r="D44" i="1"/>
  <c r="AS43" i="1"/>
  <c r="AD43" i="1"/>
  <c r="Z43" i="1"/>
  <c r="D43" i="1"/>
  <c r="AS42" i="1"/>
  <c r="AD42" i="1"/>
  <c r="Z42" i="1"/>
  <c r="D42" i="1"/>
  <c r="AS41" i="1"/>
  <c r="AD41" i="1"/>
  <c r="Z41" i="1"/>
  <c r="D41" i="1"/>
  <c r="AS40" i="1"/>
  <c r="AD40" i="1"/>
  <c r="Z40" i="1"/>
  <c r="D40" i="1"/>
  <c r="AS39" i="1"/>
  <c r="AD39" i="1"/>
  <c r="Z39" i="1"/>
  <c r="D39" i="1"/>
  <c r="AS38" i="1"/>
  <c r="AD38" i="1"/>
  <c r="Z38" i="1"/>
  <c r="D38" i="1"/>
  <c r="AS37" i="1"/>
  <c r="AD37" i="1"/>
  <c r="Z37" i="1"/>
  <c r="D37" i="1"/>
  <c r="AS36" i="1"/>
  <c r="AD36" i="1"/>
  <c r="Z36" i="1"/>
  <c r="D36" i="1"/>
  <c r="AS35" i="1"/>
  <c r="AD35" i="1"/>
  <c r="Z35" i="1"/>
  <c r="D35" i="1"/>
  <c r="AS34" i="1"/>
  <c r="AD34" i="1"/>
  <c r="Z34" i="1"/>
  <c r="D34" i="1"/>
  <c r="AS33" i="1"/>
  <c r="AD33" i="1"/>
  <c r="Z33" i="1"/>
  <c r="D33" i="1"/>
  <c r="AS32" i="1"/>
  <c r="AD32" i="1"/>
  <c r="Z32" i="1"/>
  <c r="D32" i="1"/>
  <c r="AS31" i="1"/>
  <c r="AD31" i="1"/>
  <c r="Z31" i="1"/>
  <c r="D31" i="1"/>
  <c r="AS30" i="1"/>
  <c r="AD30" i="1"/>
  <c r="Z30" i="1"/>
  <c r="D30" i="1"/>
  <c r="AS29" i="1"/>
  <c r="AD29" i="1"/>
  <c r="Z29" i="1"/>
  <c r="D29" i="1"/>
  <c r="AS28" i="1"/>
  <c r="AD28" i="1"/>
  <c r="Z28" i="1"/>
  <c r="D28" i="1"/>
  <c r="AS27" i="1"/>
  <c r="AD27" i="1"/>
  <c r="Z27" i="1"/>
  <c r="D27" i="1"/>
  <c r="AS26" i="1"/>
  <c r="AD26" i="1"/>
  <c r="Z26" i="1"/>
  <c r="D26" i="1"/>
  <c r="AS25" i="1"/>
  <c r="AD25" i="1"/>
  <c r="Z25" i="1"/>
  <c r="D25" i="1"/>
  <c r="AS24" i="1"/>
  <c r="AD24" i="1"/>
  <c r="Z24" i="1"/>
  <c r="D24" i="1"/>
  <c r="AS23" i="1"/>
  <c r="AE23" i="1"/>
  <c r="AD23" i="1"/>
  <c r="Z23" i="1"/>
  <c r="D23" i="1"/>
  <c r="AS22" i="1"/>
  <c r="AE22" i="1"/>
  <c r="AD22" i="1"/>
  <c r="Z22" i="1"/>
  <c r="D22" i="1"/>
  <c r="AS21" i="1"/>
  <c r="AE21" i="1"/>
  <c r="AD21" i="1"/>
  <c r="Z21" i="1"/>
  <c r="D21" i="1"/>
  <c r="AS20" i="1"/>
  <c r="AE20" i="1"/>
  <c r="AD20" i="1"/>
  <c r="Z20" i="1"/>
  <c r="D20" i="1"/>
  <c r="AS19" i="1"/>
  <c r="AE19" i="1"/>
  <c r="AD19" i="1"/>
  <c r="Z19" i="1"/>
  <c r="D19" i="1"/>
  <c r="AS18" i="1"/>
  <c r="AE18" i="1"/>
  <c r="AD18" i="1"/>
  <c r="Z18" i="1"/>
  <c r="D18" i="1"/>
  <c r="AS17" i="1"/>
  <c r="AE17" i="1"/>
  <c r="AD17" i="1"/>
  <c r="Z17" i="1"/>
  <c r="D17" i="1"/>
  <c r="AS16" i="1"/>
  <c r="AE16" i="1"/>
  <c r="AD16" i="1"/>
  <c r="Z16" i="1"/>
  <c r="D16" i="1"/>
  <c r="AS15" i="1"/>
  <c r="AE15" i="1"/>
  <c r="AD15" i="1"/>
  <c r="Z15" i="1"/>
  <c r="D15" i="1"/>
  <c r="AS14" i="1"/>
  <c r="AE14" i="1"/>
  <c r="AD14" i="1"/>
  <c r="Z14" i="1"/>
  <c r="D14" i="1"/>
  <c r="AS13" i="1"/>
  <c r="AE13" i="1"/>
  <c r="AD13" i="1"/>
  <c r="Z13" i="1"/>
  <c r="D13" i="1"/>
  <c r="AE12" i="1"/>
  <c r="AD12" i="1"/>
  <c r="Z12" i="1"/>
  <c r="D12" i="1"/>
  <c r="AE11" i="1"/>
  <c r="AD11" i="1"/>
  <c r="Z11" i="1"/>
  <c r="D11" i="1"/>
  <c r="AE10" i="1"/>
  <c r="AD10" i="1"/>
  <c r="Z10" i="1"/>
  <c r="D10" i="1"/>
  <c r="AE9" i="1"/>
  <c r="AD9" i="1"/>
  <c r="Z9" i="1"/>
  <c r="D9" i="1"/>
  <c r="AE8" i="1"/>
  <c r="AD8" i="1"/>
  <c r="Z8" i="1"/>
  <c r="D8" i="1"/>
  <c r="AE7" i="1"/>
  <c r="AD7" i="1"/>
  <c r="Z7" i="1"/>
  <c r="D7" i="1"/>
  <c r="AE6" i="1"/>
  <c r="AD6" i="1"/>
  <c r="Z6" i="1"/>
  <c r="D6" i="1"/>
  <c r="AE5" i="1"/>
  <c r="AD5" i="1"/>
  <c r="Z5" i="1"/>
  <c r="D5" i="1"/>
  <c r="AE4" i="1"/>
  <c r="AD4" i="1"/>
  <c r="AA4" i="1"/>
  <c r="Z4" i="1"/>
  <c r="D4" i="1"/>
  <c r="C203" i="1" s="1"/>
  <c r="AA3" i="1"/>
  <c r="X3" i="1"/>
  <c r="Z3" i="1" s="1"/>
  <c r="C6" i="1" l="1"/>
  <c r="C10" i="1"/>
  <c r="C27" i="1"/>
  <c r="C31" i="1"/>
  <c r="C35" i="1"/>
  <c r="C39" i="1"/>
  <c r="C43" i="1"/>
  <c r="C47" i="1"/>
  <c r="C55" i="1"/>
  <c r="C59" i="1"/>
  <c r="C63" i="1"/>
  <c r="C67" i="1"/>
  <c r="C71" i="1"/>
  <c r="C75" i="1"/>
  <c r="C79" i="1"/>
  <c r="C87" i="1"/>
  <c r="C103" i="1"/>
  <c r="C110" i="1"/>
  <c r="C118" i="1"/>
  <c r="C126" i="1"/>
  <c r="C143" i="1"/>
  <c r="C159" i="1"/>
  <c r="C175" i="1"/>
  <c r="C183" i="1"/>
  <c r="C199" i="1"/>
  <c r="C7" i="1"/>
  <c r="C11" i="1"/>
  <c r="C14" i="1"/>
  <c r="C16" i="1"/>
  <c r="C18" i="1"/>
  <c r="C20" i="1"/>
  <c r="C22" i="1"/>
  <c r="C24" i="1"/>
  <c r="C28" i="1"/>
  <c r="C32" i="1"/>
  <c r="C36" i="1"/>
  <c r="C40" i="1"/>
  <c r="C44" i="1"/>
  <c r="C48" i="1"/>
  <c r="C54" i="1"/>
  <c r="C58" i="1"/>
  <c r="C62" i="1"/>
  <c r="C66" i="1"/>
  <c r="C70" i="1"/>
  <c r="C74" i="1"/>
  <c r="C78" i="1"/>
  <c r="C84" i="1"/>
  <c r="C91" i="1"/>
  <c r="C108" i="1"/>
  <c r="C116" i="1"/>
  <c r="C124" i="1"/>
  <c r="C131" i="1"/>
  <c r="C147" i="1"/>
  <c r="C163" i="1"/>
  <c r="C179" i="1"/>
  <c r="C187" i="1"/>
  <c r="C200" i="1"/>
  <c r="C196" i="1"/>
  <c r="C192" i="1"/>
  <c r="C188" i="1"/>
  <c r="C184" i="1"/>
  <c r="C180" i="1"/>
  <c r="C176" i="1"/>
  <c r="C172" i="1"/>
  <c r="C168" i="1"/>
  <c r="C164" i="1"/>
  <c r="C160" i="1"/>
  <c r="C156" i="1"/>
  <c r="C152" i="1"/>
  <c r="C148" i="1"/>
  <c r="C144" i="1"/>
  <c r="C140" i="1"/>
  <c r="C136" i="1"/>
  <c r="C132" i="1"/>
  <c r="C104" i="1"/>
  <c r="C100" i="1"/>
  <c r="C96" i="1"/>
  <c r="C92" i="1"/>
  <c r="C88" i="1"/>
  <c r="C201" i="1"/>
  <c r="C197" i="1"/>
  <c r="C193" i="1"/>
  <c r="C189" i="1"/>
  <c r="C185" i="1"/>
  <c r="C181" i="1"/>
  <c r="C177" i="1"/>
  <c r="C173" i="1"/>
  <c r="C169" i="1"/>
  <c r="C165" i="1"/>
  <c r="C161" i="1"/>
  <c r="C157" i="1"/>
  <c r="C153" i="1"/>
  <c r="C149" i="1"/>
  <c r="C145" i="1"/>
  <c r="C141" i="1"/>
  <c r="C137" i="1"/>
  <c r="C133" i="1"/>
  <c r="C129" i="1"/>
  <c r="C127" i="1"/>
  <c r="C125" i="1"/>
  <c r="C123" i="1"/>
  <c r="C121" i="1"/>
  <c r="C119" i="1"/>
  <c r="C117" i="1"/>
  <c r="C115" i="1"/>
  <c r="C113" i="1"/>
  <c r="C111" i="1"/>
  <c r="C109" i="1"/>
  <c r="C107" i="1"/>
  <c r="C105" i="1"/>
  <c r="C101" i="1"/>
  <c r="C97" i="1"/>
  <c r="C93" i="1"/>
  <c r="C89" i="1"/>
  <c r="C85" i="1"/>
  <c r="C81" i="1"/>
  <c r="C202" i="1"/>
  <c r="C198" i="1"/>
  <c r="C194" i="1"/>
  <c r="C190" i="1"/>
  <c r="C186" i="1"/>
  <c r="C182" i="1"/>
  <c r="C178" i="1"/>
  <c r="C174" i="1"/>
  <c r="C170" i="1"/>
  <c r="C166" i="1"/>
  <c r="C162" i="1"/>
  <c r="C158" i="1"/>
  <c r="C154" i="1"/>
  <c r="C150" i="1"/>
  <c r="C146" i="1"/>
  <c r="C142" i="1"/>
  <c r="C138" i="1"/>
  <c r="C134" i="1"/>
  <c r="C130" i="1"/>
  <c r="C102" i="1"/>
  <c r="C98" i="1"/>
  <c r="C94" i="1"/>
  <c r="C90" i="1"/>
  <c r="C86" i="1"/>
  <c r="C82" i="1"/>
  <c r="C8" i="1"/>
  <c r="C12" i="1"/>
  <c r="C25" i="1"/>
  <c r="C29" i="1"/>
  <c r="C33" i="1"/>
  <c r="C37" i="1"/>
  <c r="C41" i="1"/>
  <c r="C45" i="1"/>
  <c r="C49" i="1"/>
  <c r="C50" i="1"/>
  <c r="C51" i="1"/>
  <c r="C52" i="1"/>
  <c r="C53" i="1"/>
  <c r="C57" i="1"/>
  <c r="C61" i="1"/>
  <c r="C65" i="1"/>
  <c r="C69" i="1"/>
  <c r="C73" i="1"/>
  <c r="C77" i="1"/>
  <c r="C83" i="1"/>
  <c r="C95" i="1"/>
  <c r="C106" i="1"/>
  <c r="C114" i="1"/>
  <c r="C122" i="1"/>
  <c r="C135" i="1"/>
  <c r="C151" i="1"/>
  <c r="C167" i="1"/>
  <c r="C191" i="1"/>
  <c r="C5" i="1"/>
  <c r="C9" i="1"/>
  <c r="C13" i="1"/>
  <c r="C15" i="1"/>
  <c r="C17" i="1"/>
  <c r="C19" i="1"/>
  <c r="C21" i="1"/>
  <c r="C23" i="1"/>
  <c r="C26" i="1"/>
  <c r="C30" i="1"/>
  <c r="C34" i="1"/>
  <c r="C38" i="1"/>
  <c r="C42" i="1"/>
  <c r="C46" i="1"/>
  <c r="C56" i="1"/>
  <c r="C60" i="1"/>
  <c r="C64" i="1"/>
  <c r="C68" i="1"/>
  <c r="C72" i="1"/>
  <c r="C76" i="1"/>
  <c r="C80" i="1"/>
  <c r="C99" i="1"/>
  <c r="C112" i="1"/>
  <c r="C120" i="1"/>
  <c r="C128" i="1"/>
  <c r="C139" i="1"/>
  <c r="C155" i="1"/>
  <c r="C171" i="1"/>
  <c r="C195" i="1"/>
</calcChain>
</file>

<file path=xl/comments1.xml><?xml version="1.0" encoding="utf-8"?>
<comments xmlns="http://schemas.openxmlformats.org/spreadsheetml/2006/main">
  <authors>
    <author>China</author>
    <author>admin</author>
  </authors>
  <commentList>
    <comment ref="AM1" authorId="0">
      <text>
        <r>
          <rPr>
            <sz val="9"/>
            <color indexed="81"/>
            <rFont val="宋体"/>
            <family val="3"/>
            <charset val="134"/>
          </rPr>
          <t>China:
副会长，会长
1,1</t>
        </r>
      </text>
    </comment>
    <comment ref="AO1" authorId="1">
      <text>
        <r>
          <rPr>
            <sz val="9"/>
            <color indexed="81"/>
            <rFont val="宋体"/>
            <family val="3"/>
            <charset val="134"/>
          </rPr>
          <t>1=平民
2=亭长
3=庶长
4=轻骑
5=游骑
6=校尉
7=都尉
8=男爵
9=子爵
10=伯爵
11=侯爵
12=公爵
13=王爵</t>
        </r>
      </text>
    </comment>
    <comment ref="AY1" authorId="0">
      <text>
        <r>
          <rPr>
            <sz val="9"/>
            <color indexed="81"/>
            <rFont val="宋体"/>
            <family val="3"/>
            <charset val="134"/>
          </rPr>
          <t>万分比</t>
        </r>
      </text>
    </comment>
  </commentList>
</comments>
</file>

<file path=xl/sharedStrings.xml><?xml version="1.0" encoding="utf-8"?>
<sst xmlns="http://schemas.openxmlformats.org/spreadsheetml/2006/main" count="413" uniqueCount="350">
  <si>
    <t>名称</t>
  </si>
  <si>
    <t>要求经验</t>
  </si>
  <si>
    <t>力量上升</t>
  </si>
  <si>
    <t>防御上升</t>
  </si>
  <si>
    <t>技能等级</t>
  </si>
  <si>
    <t>生命</t>
  </si>
  <si>
    <t>攻击</t>
  </si>
  <si>
    <t>物防</t>
  </si>
  <si>
    <t>法防</t>
  </si>
  <si>
    <t>命中</t>
  </si>
  <si>
    <t>闪避</t>
  </si>
  <si>
    <t>暴击</t>
  </si>
  <si>
    <t>抗暴</t>
  </si>
  <si>
    <t>生命2</t>
  </si>
  <si>
    <t>攻击2</t>
  </si>
  <si>
    <t>物防2</t>
  </si>
  <si>
    <t>法防2</t>
  </si>
  <si>
    <t>命中2</t>
  </si>
  <si>
    <t>闪避2</t>
  </si>
  <si>
    <t>暴击2</t>
  </si>
  <si>
    <t>抗暴2</t>
  </si>
  <si>
    <t>pk等级最低</t>
  </si>
  <si>
    <t>pk等级最高</t>
  </si>
  <si>
    <t>pk机器人等级最低</t>
  </si>
  <si>
    <t>pk机器人等级最高</t>
  </si>
  <si>
    <t>机器人抽取概率</t>
  </si>
  <si>
    <t>pk差异值</t>
  </si>
  <si>
    <t>竞技场机器人区间</t>
  </si>
  <si>
    <t>装备强化石数</t>
  </si>
  <si>
    <t>装备强化需要金币</t>
  </si>
  <si>
    <t>增长值</t>
  </si>
  <si>
    <t>等级购买金币基数</t>
  </si>
  <si>
    <t>获得百分比</t>
  </si>
  <si>
    <t>技能等级消耗金币</t>
  </si>
  <si>
    <t>公会等级经验</t>
  </si>
  <si>
    <t>公会人数上限表</t>
  </si>
  <si>
    <t>职位个数</t>
  </si>
  <si>
    <t>会员消耗贡献</t>
  </si>
  <si>
    <t>爵位条件</t>
  </si>
  <si>
    <t>宝物数量</t>
  </si>
  <si>
    <t>行会神兽ID</t>
  </si>
  <si>
    <t>升星需要数量</t>
  </si>
  <si>
    <t>升星需要金币</t>
  </si>
  <si>
    <t>升星属性增长万分比</t>
  </si>
  <si>
    <t>升星突破重数</t>
  </si>
  <si>
    <t>最大升星数级数</t>
  </si>
  <si>
    <t>突破消耗升星石数</t>
  </si>
  <si>
    <t>突破消耗金币</t>
  </si>
  <si>
    <t>突破成功率</t>
  </si>
  <si>
    <t>附加属性</t>
  </si>
  <si>
    <t>购买金币次数的区间</t>
  </si>
  <si>
    <t>妖莲等级</t>
  </si>
  <si>
    <t>升级需要的道具数量</t>
  </si>
  <si>
    <t>经验产量（每秒）</t>
  </si>
  <si>
    <t>经验贮存上限</t>
  </si>
  <si>
    <t>玩家等级需求</t>
  </si>
  <si>
    <t>每次开光获得经验</t>
  </si>
  <si>
    <t>国库等级</t>
  </si>
  <si>
    <t>金币贮藏量基础值</t>
  </si>
  <si>
    <t>城防力量</t>
  </si>
  <si>
    <t>升级需求经验</t>
  </si>
  <si>
    <t>国库BOSSid</t>
  </si>
  <si>
    <t>lvl</t>
  </si>
  <si>
    <t>name</t>
  </si>
  <si>
    <t>minExp</t>
  </si>
  <si>
    <t>reqExp</t>
  </si>
  <si>
    <t>slotStrength</t>
  </si>
  <si>
    <t>slotLevelup</t>
  </si>
  <si>
    <t>upSkillLevel</t>
  </si>
  <si>
    <t>maxHp</t>
  </si>
  <si>
    <t>attack</t>
  </si>
  <si>
    <t>defence</t>
  </si>
  <si>
    <t>magicDefence</t>
  </si>
  <si>
    <t>hit</t>
  </si>
  <si>
    <t>dodge</t>
  </si>
  <si>
    <t>critical</t>
  </si>
  <si>
    <t>disCritical</t>
  </si>
  <si>
    <t>maxHp2</t>
  </si>
  <si>
    <t>attack2</t>
  </si>
  <si>
    <t>defence2</t>
  </si>
  <si>
    <t>magicDefence2</t>
  </si>
  <si>
    <t>hit2</t>
  </si>
  <si>
    <t>dodge2</t>
  </si>
  <si>
    <t>critical2</t>
  </si>
  <si>
    <t>disCritical2</t>
  </si>
  <si>
    <t>minPKLvl</t>
  </si>
  <si>
    <t>maxPKLvl</t>
  </si>
  <si>
    <t>minRobotLvl</t>
  </si>
  <si>
    <t>maxRobotLvl</t>
  </si>
  <si>
    <t>robotRate</t>
  </si>
  <si>
    <t>pkExpcMult</t>
  </si>
  <si>
    <t>robotRange</t>
  </si>
  <si>
    <t>equipStrengthNum</t>
  </si>
  <si>
    <t>equipStrengthGold</t>
  </si>
  <si>
    <t>equipStrengthGoldAdd</t>
  </si>
  <si>
    <t>buyGoldMult</t>
  </si>
  <si>
    <t>buyGoldRate</t>
  </si>
  <si>
    <t>skillNeedGold</t>
  </si>
  <si>
    <t>guildExp</t>
  </si>
  <si>
    <t>guildMan</t>
  </si>
  <si>
    <t>postCount</t>
  </si>
  <si>
    <t>rankFileNeedAct</t>
  </si>
  <si>
    <t>ennobleCon</t>
  </si>
  <si>
    <t>upStarNum</t>
  </si>
  <si>
    <t>upStarGold</t>
  </si>
  <si>
    <t>upStarPropAdd</t>
  </si>
  <si>
    <t>upStarTop</t>
  </si>
  <si>
    <t>maxUpStarLvl</t>
  </si>
  <si>
    <t>topCosNum</t>
  </si>
  <si>
    <t>topCosGold</t>
  </si>
  <si>
    <t>succeedPro</t>
  </si>
  <si>
    <t>propertys</t>
  </si>
  <si>
    <t>ringSlotLevelupReqItemCount</t>
  </si>
  <si>
    <t>lotusLvl</t>
  </si>
  <si>
    <t>upLotusNum</t>
  </si>
  <si>
    <t>expOutput</t>
  </si>
  <si>
    <t>storeLimit</t>
  </si>
  <si>
    <t>needLvl</t>
  </si>
  <si>
    <t>openingExp</t>
  </si>
  <si>
    <t>coffersBase</t>
  </si>
  <si>
    <t>cofferPower</t>
  </si>
  <si>
    <t>cofferExpc</t>
  </si>
  <si>
    <t>cofferBoss</t>
  </si>
  <si>
    <t>34,0;35,0;38,0;37,0;37,0;38,0;36,0;33,0</t>
  </si>
  <si>
    <t>1级升级经验</t>
  </si>
  <si>
    <t>1,1</t>
  </si>
  <si>
    <t>1,2</t>
  </si>
  <si>
    <t>34,9000;35,6000;38,2700;37,15000;37,15000;38,2700;36,6000;33,48000</t>
  </si>
  <si>
    <t>2级升级经验</t>
  </si>
  <si>
    <t>1,2,3</t>
  </si>
  <si>
    <t>34,10000;35,6500;38,3000;37,16500;37,16500;38,3000;36,6500;33,54000</t>
  </si>
  <si>
    <t>3级升级经验</t>
  </si>
  <si>
    <t>1,2,3,4</t>
  </si>
  <si>
    <t>34,11000;35,7000;38,3300;37,18000;37,18000;38,3300;36,7000;33,58000</t>
  </si>
  <si>
    <t>4级升级经验</t>
  </si>
  <si>
    <t>1,2,3,4,5</t>
  </si>
  <si>
    <t>34,12000;35,7500;38,3600;37,19500;37,19500;38,3600;36,7500;33,63000</t>
  </si>
  <si>
    <t>5级升级经验</t>
  </si>
  <si>
    <t>1,2,3,4,5,6</t>
  </si>
  <si>
    <t>34,13000;35,8000;38,3900;37,21000;37,21000;38,3900;36,8000;33,68000</t>
  </si>
  <si>
    <t>6级升级经验</t>
  </si>
  <si>
    <t>1,2,3,4,5,6,7</t>
  </si>
  <si>
    <t>34,15000;35,9000;38,4400;37,22500;37,22500;38,4400;36,9000;33,85000</t>
  </si>
  <si>
    <t>7级升级经验</t>
  </si>
  <si>
    <t>1,2,3,4,5,6,7,8</t>
  </si>
  <si>
    <t>34,16000;35,9500;38,4800;37,24000;37,24000;38,4800;36,9500;33,90000</t>
  </si>
  <si>
    <t>8级升级经验</t>
  </si>
  <si>
    <t>1,2,3,4,5,6,7,8,9</t>
  </si>
  <si>
    <t>34,17000;35,10000;38,5200;37,26000;37,26000;38,5200;36,10000;33,95000</t>
  </si>
  <si>
    <t>9级升级经验</t>
  </si>
  <si>
    <t>34,18000;35,11000;38,5600;37,28000;37,28000;38,5600;36,11000;33,100000</t>
  </si>
  <si>
    <t>10级升级经验</t>
  </si>
  <si>
    <t>1,2,3,4,5,6,7,8,9,10</t>
  </si>
  <si>
    <t>34,21000;35,12000;38,6000;37,30000;37,30000;38,6000;36,12000;33,105000</t>
  </si>
  <si>
    <t>11级升级经验</t>
  </si>
  <si>
    <t>12级升级经验</t>
  </si>
  <si>
    <t>1,2,3,4,5,6,7,8,9,10,11</t>
  </si>
  <si>
    <t>13级升级经验</t>
  </si>
  <si>
    <t>14级升级经验</t>
  </si>
  <si>
    <t>1,2,3,4,5,6,7,8,9,10,11,12</t>
  </si>
  <si>
    <t>15级升级经验</t>
  </si>
  <si>
    <t>16级升级经验</t>
  </si>
  <si>
    <t>1,2,3,4,5,6,7,8,9,10,11,12,13</t>
  </si>
  <si>
    <t>17级升级经验</t>
  </si>
  <si>
    <t>2,1</t>
  </si>
  <si>
    <t>18级升级经验</t>
  </si>
  <si>
    <t>19级升级经验</t>
  </si>
  <si>
    <t>20级升级经验</t>
  </si>
  <si>
    <t>21级升级经验</t>
  </si>
  <si>
    <t>22级升级经验</t>
  </si>
  <si>
    <t>23级升级经验</t>
  </si>
  <si>
    <t>24级升级经验</t>
  </si>
  <si>
    <t>3,1</t>
  </si>
  <si>
    <t>25级升级经验</t>
  </si>
  <si>
    <t>26级升级经验</t>
  </si>
  <si>
    <t>27级升级经验</t>
  </si>
  <si>
    <t>28级升级经验</t>
  </si>
  <si>
    <t>29级升级经验</t>
  </si>
  <si>
    <t>30级升级经验</t>
  </si>
  <si>
    <t>31级升级经验</t>
  </si>
  <si>
    <t>32级升级经验</t>
  </si>
  <si>
    <t>33级升级经验</t>
  </si>
  <si>
    <t>34级升级经验</t>
  </si>
  <si>
    <t>35级升级经验</t>
  </si>
  <si>
    <t>36级升级经验</t>
  </si>
  <si>
    <t>37级升级经验</t>
  </si>
  <si>
    <t>38级升级经验</t>
  </si>
  <si>
    <t>39级升级经验</t>
  </si>
  <si>
    <t>40级升级经验</t>
  </si>
  <si>
    <t>41级升级经验</t>
  </si>
  <si>
    <t>42级升级经验</t>
  </si>
  <si>
    <t>43级升级经验</t>
  </si>
  <si>
    <t>44级升级经验</t>
  </si>
  <si>
    <t>45级升级经验</t>
  </si>
  <si>
    <t>46级升级经验</t>
  </si>
  <si>
    <t>47级升级经验</t>
  </si>
  <si>
    <t>48级升级经验</t>
  </si>
  <si>
    <t>49级升级经验</t>
  </si>
  <si>
    <t>50级升级经验</t>
  </si>
  <si>
    <t>51级升级经验</t>
  </si>
  <si>
    <t>52级升级经验</t>
  </si>
  <si>
    <t>53级升级经验</t>
  </si>
  <si>
    <t>54级升级经验</t>
  </si>
  <si>
    <t>55级升级经验</t>
  </si>
  <si>
    <t>56级升级经验</t>
  </si>
  <si>
    <t>57级升级经验</t>
  </si>
  <si>
    <t>58级升级经验</t>
  </si>
  <si>
    <t>59级升级经验</t>
  </si>
  <si>
    <t>60级升级经验</t>
  </si>
  <si>
    <t>61级升级经验</t>
  </si>
  <si>
    <t>62级升级经验</t>
  </si>
  <si>
    <t>63级升级经验</t>
  </si>
  <si>
    <t>64级升级经验</t>
  </si>
  <si>
    <t>65级升级经验</t>
  </si>
  <si>
    <t>66级升级经验</t>
  </si>
  <si>
    <t>67级升级经验</t>
  </si>
  <si>
    <t>68级升级经验</t>
  </si>
  <si>
    <t>69级升级经验</t>
  </si>
  <si>
    <t>70级升级经验</t>
  </si>
  <si>
    <t>71级升级经验</t>
  </si>
  <si>
    <t>72级升级经验</t>
  </si>
  <si>
    <t>73级升级经验</t>
  </si>
  <si>
    <t>74级升级经验</t>
  </si>
  <si>
    <t>75级升级经验</t>
  </si>
  <si>
    <t>76级升级经验</t>
  </si>
  <si>
    <t>77级升级经验</t>
  </si>
  <si>
    <t>78级升级经验</t>
  </si>
  <si>
    <t>79级升级经验</t>
  </si>
  <si>
    <t>80级升级经验</t>
  </si>
  <si>
    <t>81级升级经验</t>
  </si>
  <si>
    <t>82级升级经验</t>
  </si>
  <si>
    <t>83级升级经验</t>
  </si>
  <si>
    <t>84级升级经验</t>
  </si>
  <si>
    <t>85级升级经验</t>
  </si>
  <si>
    <t>86级升级经验</t>
  </si>
  <si>
    <t>87级升级经验</t>
  </si>
  <si>
    <t>88级升级经验</t>
  </si>
  <si>
    <t>89级升级经验</t>
  </si>
  <si>
    <t>90级升级经验</t>
  </si>
  <si>
    <t>91级升级经验</t>
  </si>
  <si>
    <t>92级升级经验</t>
  </si>
  <si>
    <t>93级升级经验</t>
  </si>
  <si>
    <t>94级升级经验</t>
  </si>
  <si>
    <t>95级升级经验</t>
  </si>
  <si>
    <t>96级升级经验</t>
  </si>
  <si>
    <t>97级升级经验</t>
  </si>
  <si>
    <t>98级升级经验</t>
  </si>
  <si>
    <t>99级升级经验</t>
  </si>
  <si>
    <t>100级升级经验</t>
  </si>
  <si>
    <t>101级升级经验</t>
  </si>
  <si>
    <t>102级升级经验</t>
  </si>
  <si>
    <t>103级升级经验</t>
  </si>
  <si>
    <t>104级升级经验</t>
  </si>
  <si>
    <t>105级升级经验</t>
  </si>
  <si>
    <t>106级升级经验</t>
  </si>
  <si>
    <t>107级升级经验</t>
  </si>
  <si>
    <t>108级升级经验</t>
  </si>
  <si>
    <t>109级升级经验</t>
  </si>
  <si>
    <t>110级升级经验</t>
  </si>
  <si>
    <t>111级升级经验</t>
  </si>
  <si>
    <t>112级升级经验</t>
  </si>
  <si>
    <t>113级升级经验</t>
  </si>
  <si>
    <t>114级升级经验</t>
  </si>
  <si>
    <t>115级升级经验</t>
  </si>
  <si>
    <t>116级升级经验</t>
  </si>
  <si>
    <t>117级升级经验</t>
  </si>
  <si>
    <t>118级升级经验</t>
  </si>
  <si>
    <t>119级升级经验</t>
  </si>
  <si>
    <t>120级升级经验</t>
  </si>
  <si>
    <t>121级升级经验</t>
  </si>
  <si>
    <t>122级升级经验</t>
  </si>
  <si>
    <t>123级升级经验</t>
  </si>
  <si>
    <t>124级升级经验</t>
  </si>
  <si>
    <t>125级升级经验</t>
  </si>
  <si>
    <t>126级升级经验</t>
  </si>
  <si>
    <t>127级升级经验</t>
  </si>
  <si>
    <t>128级升级经验</t>
  </si>
  <si>
    <t>129级升级经验</t>
  </si>
  <si>
    <t>130级升级经验</t>
  </si>
  <si>
    <t>131级升级经验</t>
  </si>
  <si>
    <t>132级升级经验</t>
  </si>
  <si>
    <t>133级升级经验</t>
  </si>
  <si>
    <t>134级升级经验</t>
  </si>
  <si>
    <t>135级升级经验</t>
  </si>
  <si>
    <t>136级升级经验</t>
  </si>
  <si>
    <t>137级升级经验</t>
  </si>
  <si>
    <t>138级升级经验</t>
  </si>
  <si>
    <t>139级升级经验</t>
  </si>
  <si>
    <t>140级升级经验</t>
  </si>
  <si>
    <t>141级升级经验</t>
  </si>
  <si>
    <t>142级升级经验</t>
  </si>
  <si>
    <t>143级升级经验</t>
  </si>
  <si>
    <t>144级升级经验</t>
  </si>
  <si>
    <t>145级升级经验</t>
  </si>
  <si>
    <t>146级升级经验</t>
  </si>
  <si>
    <t>147级升级经验</t>
  </si>
  <si>
    <t>148级升级经验</t>
  </si>
  <si>
    <t>149级升级经验</t>
  </si>
  <si>
    <t>150级升级经验</t>
  </si>
  <si>
    <t>151级升级经验</t>
  </si>
  <si>
    <t>152级升级经验</t>
  </si>
  <si>
    <t>153级升级经验</t>
  </si>
  <si>
    <t>154级升级经验</t>
  </si>
  <si>
    <t>155级升级经验</t>
  </si>
  <si>
    <t>156级升级经验</t>
  </si>
  <si>
    <t>157级升级经验</t>
  </si>
  <si>
    <t>158级升级经验</t>
  </si>
  <si>
    <t>159级升级经验</t>
  </si>
  <si>
    <t>160级升级经验</t>
  </si>
  <si>
    <t>161级升级经验</t>
  </si>
  <si>
    <t>162级升级经验</t>
  </si>
  <si>
    <t>163级升级经验</t>
  </si>
  <si>
    <t>164级升级经验</t>
  </si>
  <si>
    <t>165级升级经验</t>
  </si>
  <si>
    <t>166级升级经验</t>
  </si>
  <si>
    <t>167级升级经验</t>
  </si>
  <si>
    <t>168级升级经验</t>
  </si>
  <si>
    <t>169级升级经验</t>
  </si>
  <si>
    <t>170级升级经验</t>
  </si>
  <si>
    <t>171级升级经验</t>
  </si>
  <si>
    <t>172级升级经验</t>
  </si>
  <si>
    <t>173级升级经验</t>
  </si>
  <si>
    <t>174级升级经验</t>
  </si>
  <si>
    <t>175级升级经验</t>
  </si>
  <si>
    <t>176级升级经验</t>
  </si>
  <si>
    <t>177级升级经验</t>
  </si>
  <si>
    <t>178级升级经验</t>
  </si>
  <si>
    <t>179级升级经验</t>
  </si>
  <si>
    <t>180级升级经验</t>
  </si>
  <si>
    <t>181级升级经验</t>
  </si>
  <si>
    <t>182级升级经验</t>
  </si>
  <si>
    <t>183级升级经验</t>
  </si>
  <si>
    <t>184级升级经验</t>
  </si>
  <si>
    <t>185级升级经验</t>
  </si>
  <si>
    <t>186级升级经验</t>
  </si>
  <si>
    <t>187级升级经验</t>
  </si>
  <si>
    <t>188级升级经验</t>
  </si>
  <si>
    <t>189级升级经验</t>
  </si>
  <si>
    <t>190级升级经验</t>
  </si>
  <si>
    <t>191级升级经验</t>
  </si>
  <si>
    <t>192级升级经验</t>
  </si>
  <si>
    <t>193级升级经验</t>
  </si>
  <si>
    <t>194级升级经验</t>
  </si>
  <si>
    <t>195级升级经验</t>
  </si>
  <si>
    <t>196级升级经验</t>
  </si>
  <si>
    <t>197级升级经验</t>
  </si>
  <si>
    <t>198级升级经验</t>
  </si>
  <si>
    <t>199级升级经验</t>
  </si>
  <si>
    <t>200级升级经验</t>
  </si>
  <si>
    <t>特殊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</si>
</sst>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_ "/>
  </numFmts>
  <fonts count="5" x14ac:knownFonts="1">
    <font>
      <sz val="11"/>
      <color indexed="8"/>
      <name val="宋体"/>
      <charset val="134"/>
    </font>
    <font>
      <sz val="9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178" fontId="1" fillId="0" borderId="0" xfId="0" applyNumberFormat="1" applyFont="1">
      <alignment vertical="center"/>
    </xf>
    <xf numFmtId="0" fontId="1" fillId="0" borderId="0" xfId="2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  <a:effectLst/>
            </c:spPr>
          </c:marker>
          <c:trendline>
            <c:spPr>
              <a:ln w="12700" cap="rnd" cmpd="sng" algn="ctr">
                <a:solidFill>
                  <a:srgbClr val="000000"/>
                </a:solidFill>
                <a:prstDash val="solid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1.4285714285714299E-2"/>
                  <c:y val="-2.42718446601941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</c:trendlineLbl>
          </c:trendline>
          <c:yVal>
            <c:numRef>
              <c:f>Sheet1!$H$5:$H$54</c:f>
              <c:numCache>
                <c:formatCode>General</c:formatCode>
                <c:ptCount val="50"/>
                <c:pt idx="0">
                  <c:v>415</c:v>
                </c:pt>
                <c:pt idx="1">
                  <c:v>432</c:v>
                </c:pt>
                <c:pt idx="2">
                  <c:v>449</c:v>
                </c:pt>
                <c:pt idx="3">
                  <c:v>467</c:v>
                </c:pt>
                <c:pt idx="4">
                  <c:v>486</c:v>
                </c:pt>
                <c:pt idx="5">
                  <c:v>505</c:v>
                </c:pt>
                <c:pt idx="6">
                  <c:v>525</c:v>
                </c:pt>
                <c:pt idx="7">
                  <c:v>545</c:v>
                </c:pt>
                <c:pt idx="17">
                  <c:v>787</c:v>
                </c:pt>
                <c:pt idx="18">
                  <c:v>828</c:v>
                </c:pt>
                <c:pt idx="19">
                  <c:v>859</c:v>
                </c:pt>
                <c:pt idx="21">
                  <c:v>926</c:v>
                </c:pt>
                <c:pt idx="34">
                  <c:v>1488</c:v>
                </c:pt>
                <c:pt idx="41">
                  <c:v>1908</c:v>
                </c:pt>
                <c:pt idx="49">
                  <c:v>2520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97824"/>
        <c:axId val="111304064"/>
      </c:scatterChart>
      <c:valAx>
        <c:axId val="9319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11304064"/>
        <c:crosses val="autoZero"/>
        <c:crossBetween val="midCat"/>
      </c:valAx>
      <c:valAx>
        <c:axId val="111304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93197824"/>
        <c:crosses val="autoZero"/>
        <c:crossBetween val="midCat"/>
      </c:valAx>
      <c:spPr>
        <a:solidFill>
          <a:srgbClr val="FFFFFF"/>
        </a:solidFill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6</xdr:row>
      <xdr:rowOff>61595</xdr:rowOff>
    </xdr:from>
    <xdr:to>
      <xdr:col>17</xdr:col>
      <xdr:colOff>590550</xdr:colOff>
      <xdr:row>22</xdr:row>
      <xdr:rowOff>61595</xdr:rowOff>
    </xdr:to>
    <xdr:graphicFrame macro="">
      <xdr:nvGraphicFramePr>
        <xdr:cNvPr id="6152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25</xdr:row>
      <xdr:rowOff>0</xdr:rowOff>
    </xdr:from>
    <xdr:to>
      <xdr:col>3</xdr:col>
      <xdr:colOff>447675</xdr:colOff>
      <xdr:row>36</xdr:row>
      <xdr:rowOff>123825</xdr:rowOff>
    </xdr:to>
    <xdr:pic>
      <xdr:nvPicPr>
        <xdr:cNvPr id="6145" name="图片 3" descr="rId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5800" y="4286250"/>
          <a:ext cx="1819275" cy="2009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458"/>
  <sheetViews>
    <sheetView tabSelected="1" topLeftCell="AV429" workbookViewId="0">
      <selection activeCell="BI447" sqref="BI447"/>
    </sheetView>
  </sheetViews>
  <sheetFormatPr defaultColWidth="9" defaultRowHeight="14.25" x14ac:dyDescent="0.15"/>
  <cols>
    <col min="1" max="2" width="9" style="1"/>
    <col min="3" max="3" width="14.125" style="2" customWidth="1"/>
    <col min="4" max="4" width="11.375" style="1" customWidth="1"/>
    <col min="5" max="23" width="9" style="1"/>
    <col min="24" max="24" width="13.875" style="1" customWidth="1"/>
    <col min="25" max="25" width="16.125" style="1" customWidth="1"/>
    <col min="26" max="26" width="17" style="1" customWidth="1"/>
    <col min="27" max="27" width="18.625" customWidth="1"/>
    <col min="28" max="28" width="12.375" style="1" customWidth="1"/>
    <col min="29" max="29" width="9" style="1"/>
    <col min="30" max="30" width="16.125" style="1" customWidth="1"/>
    <col min="31" max="31" width="14.5" style="1" customWidth="1"/>
    <col min="32" max="33" width="15" style="1" customWidth="1"/>
    <col min="34" max="34" width="19.625" style="1" customWidth="1"/>
    <col min="35" max="40" width="15" style="1" customWidth="1"/>
    <col min="41" max="41" width="29.125" style="1" customWidth="1"/>
    <col min="42" max="42" width="9" style="1"/>
    <col min="43" max="43" width="9.75" style="1" customWidth="1"/>
    <col min="44" max="49" width="15" style="1" customWidth="1"/>
    <col min="50" max="51" width="15.75" style="1" customWidth="1"/>
    <col min="52" max="52" width="15" style="1" customWidth="1"/>
    <col min="53" max="53" width="12.375" style="1" customWidth="1"/>
    <col min="54" max="54" width="10.5" style="1" customWidth="1"/>
    <col min="55" max="55" width="15.5" style="1" customWidth="1"/>
    <col min="56" max="56" width="13.875" style="1" customWidth="1"/>
    <col min="57" max="57" width="10.5" style="1" customWidth="1"/>
    <col min="58" max="58" width="9" style="1"/>
    <col min="59" max="59" width="13.875" style="1" customWidth="1"/>
    <col min="60" max="60" width="9" style="1"/>
    <col min="61" max="61" width="13.875" style="1" customWidth="1"/>
    <col min="62" max="64" width="9" style="1"/>
    <col min="66" max="16384" width="9" style="1"/>
  </cols>
  <sheetData>
    <row r="1" spans="1:64" x14ac:dyDescent="0.15">
      <c r="B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3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</row>
    <row r="2" spans="1:64" x14ac:dyDescent="0.15">
      <c r="A2" s="1" t="s">
        <v>62</v>
      </c>
      <c r="B2" s="1" t="s">
        <v>63</v>
      </c>
      <c r="C2" s="2" t="s">
        <v>64</v>
      </c>
      <c r="D2" s="1" t="s">
        <v>65</v>
      </c>
      <c r="E2" s="1" t="s">
        <v>66</v>
      </c>
      <c r="F2" s="1" t="s">
        <v>67</v>
      </c>
      <c r="G2" s="1" t="s">
        <v>68</v>
      </c>
      <c r="H2" s="1" t="s">
        <v>69</v>
      </c>
      <c r="I2" s="1" t="s">
        <v>70</v>
      </c>
      <c r="J2" s="1" t="s">
        <v>71</v>
      </c>
      <c r="K2" s="1" t="s">
        <v>72</v>
      </c>
      <c r="L2" s="1" t="s">
        <v>73</v>
      </c>
      <c r="M2" s="1" t="s">
        <v>74</v>
      </c>
      <c r="N2" s="1" t="s">
        <v>75</v>
      </c>
      <c r="O2" s="1" t="s">
        <v>76</v>
      </c>
      <c r="P2" s="1" t="s">
        <v>77</v>
      </c>
      <c r="Q2" s="1" t="s">
        <v>78</v>
      </c>
      <c r="R2" s="1" t="s">
        <v>79</v>
      </c>
      <c r="S2" s="1" t="s">
        <v>80</v>
      </c>
      <c r="T2" s="1" t="s">
        <v>81</v>
      </c>
      <c r="U2" s="1" t="s">
        <v>82</v>
      </c>
      <c r="V2" s="1" t="s">
        <v>83</v>
      </c>
      <c r="W2" s="1" t="s">
        <v>84</v>
      </c>
      <c r="X2" s="1" t="s">
        <v>85</v>
      </c>
      <c r="Y2" s="1" t="s">
        <v>86</v>
      </c>
      <c r="Z2" s="1" t="s">
        <v>87</v>
      </c>
      <c r="AA2" s="1" t="s">
        <v>88</v>
      </c>
      <c r="AB2" s="1" t="s">
        <v>89</v>
      </c>
      <c r="AC2" s="1" t="s">
        <v>90</v>
      </c>
      <c r="AD2" s="1" t="s">
        <v>91</v>
      </c>
      <c r="AE2" s="1" t="s">
        <v>92</v>
      </c>
      <c r="AF2" s="1" t="s">
        <v>93</v>
      </c>
      <c r="AG2" s="1" t="s">
        <v>94</v>
      </c>
      <c r="AH2" s="1" t="s">
        <v>95</v>
      </c>
      <c r="AI2" s="1" t="s">
        <v>96</v>
      </c>
      <c r="AJ2" s="1" t="s">
        <v>97</v>
      </c>
      <c r="AK2" s="1" t="s">
        <v>98</v>
      </c>
      <c r="AL2" s="1" t="s">
        <v>99</v>
      </c>
      <c r="AM2" s="1" t="s">
        <v>100</v>
      </c>
      <c r="AN2" s="1" t="s">
        <v>101</v>
      </c>
      <c r="AO2" s="1" t="s">
        <v>102</v>
      </c>
      <c r="AR2" s="3" t="s">
        <v>103</v>
      </c>
      <c r="AS2" s="1" t="s">
        <v>104</v>
      </c>
      <c r="AT2" s="1" t="s">
        <v>105</v>
      </c>
      <c r="AU2" s="1" t="s">
        <v>106</v>
      </c>
      <c r="AV2" s="1" t="s">
        <v>107</v>
      </c>
      <c r="AW2" s="1" t="s">
        <v>108</v>
      </c>
      <c r="AX2" s="1" t="s">
        <v>109</v>
      </c>
      <c r="AY2" s="1" t="s">
        <v>110</v>
      </c>
      <c r="AZ2" s="1" t="s">
        <v>111</v>
      </c>
      <c r="BA2" s="1" t="s">
        <v>112</v>
      </c>
      <c r="BB2" s="1" t="s">
        <v>113</v>
      </c>
      <c r="BC2" s="1" t="s">
        <v>114</v>
      </c>
      <c r="BD2" s="1" t="s">
        <v>115</v>
      </c>
      <c r="BE2" s="1" t="s">
        <v>116</v>
      </c>
      <c r="BF2" s="1" t="s">
        <v>117</v>
      </c>
      <c r="BG2" s="1" t="s">
        <v>118</v>
      </c>
      <c r="BI2" s="1" t="s">
        <v>119</v>
      </c>
      <c r="BJ2" s="1" t="s">
        <v>120</v>
      </c>
      <c r="BK2" s="1" t="s">
        <v>121</v>
      </c>
      <c r="BL2" s="1" t="s">
        <v>122</v>
      </c>
    </row>
    <row r="3" spans="1:64" x14ac:dyDescent="0.15">
      <c r="A3" s="1">
        <v>0</v>
      </c>
      <c r="C3" s="2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f ca="1">RANDBETWEEN(A3,A3*2)</f>
        <v>0</v>
      </c>
      <c r="Y3" s="1">
        <v>0</v>
      </c>
      <c r="Z3" s="1">
        <f ca="1">INT(X3/2)</f>
        <v>0</v>
      </c>
      <c r="AA3" s="1">
        <f>INT(Y3/2)</f>
        <v>0</v>
      </c>
      <c r="AB3" s="1">
        <v>10000</v>
      </c>
      <c r="AC3" s="1">
        <v>67</v>
      </c>
      <c r="AD3" s="1">
        <v>1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P3" s="1">
        <v>0</v>
      </c>
      <c r="AQ3" s="1">
        <v>0</v>
      </c>
      <c r="AR3" s="3">
        <v>10</v>
      </c>
      <c r="AS3" s="1">
        <v>5000</v>
      </c>
      <c r="AT3" s="1">
        <v>0</v>
      </c>
      <c r="AU3" s="1">
        <v>0</v>
      </c>
      <c r="AV3" s="1">
        <v>20</v>
      </c>
      <c r="AW3" s="1">
        <v>5000</v>
      </c>
      <c r="AX3" s="1">
        <v>30000000</v>
      </c>
      <c r="AY3" s="1">
        <v>9000</v>
      </c>
      <c r="AZ3" s="1" t="s">
        <v>123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</row>
    <row r="4" spans="1:64" x14ac:dyDescent="0.15">
      <c r="A4" s="1">
        <v>1</v>
      </c>
      <c r="B4" s="1" t="s">
        <v>124</v>
      </c>
      <c r="C4" s="2">
        <v>0</v>
      </c>
      <c r="D4" s="1">
        <f t="shared" ref="D4:D32" si="0">INT(30*A4^1.9)</f>
        <v>30</v>
      </c>
      <c r="E4" s="1">
        <v>10</v>
      </c>
      <c r="F4" s="1">
        <v>5</v>
      </c>
      <c r="G4" s="1">
        <v>2</v>
      </c>
      <c r="H4" s="1">
        <v>415</v>
      </c>
      <c r="I4" s="1">
        <v>106</v>
      </c>
      <c r="J4" s="1">
        <v>36</v>
      </c>
      <c r="K4" s="1">
        <v>36</v>
      </c>
      <c r="L4" s="1">
        <v>140</v>
      </c>
      <c r="M4" s="1">
        <v>31</v>
      </c>
      <c r="N4" s="1">
        <v>46</v>
      </c>
      <c r="O4" s="1">
        <v>155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1</v>
      </c>
      <c r="Y4" s="1">
        <v>1</v>
      </c>
      <c r="Z4" s="1">
        <f>INT(X4/2)</f>
        <v>0</v>
      </c>
      <c r="AA4" s="1">
        <f>INT(Y4/2)</f>
        <v>0</v>
      </c>
      <c r="AB4" s="1">
        <v>10000</v>
      </c>
      <c r="AC4" s="1">
        <v>54</v>
      </c>
      <c r="AD4" s="1">
        <f t="shared" ref="AD4:AD48" si="1">INT(3*A4^1.7)</f>
        <v>3</v>
      </c>
      <c r="AE4" s="1">
        <f t="shared" ref="AE4:AE23" si="2">INT(2*EXP(0.2176*A4))</f>
        <v>2</v>
      </c>
      <c r="AF4" s="1">
        <v>520</v>
      </c>
      <c r="AG4" s="1">
        <v>5000</v>
      </c>
      <c r="AH4" s="1">
        <v>3000</v>
      </c>
      <c r="AI4" s="1">
        <v>10000</v>
      </c>
      <c r="AJ4" s="1">
        <v>3100</v>
      </c>
      <c r="AK4" s="1">
        <v>165</v>
      </c>
      <c r="AL4" s="1">
        <v>20</v>
      </c>
      <c r="AM4" s="1" t="s">
        <v>125</v>
      </c>
      <c r="AN4" s="1">
        <v>50</v>
      </c>
      <c r="AO4" s="4" t="s">
        <v>126</v>
      </c>
      <c r="AP4" s="1">
        <v>0</v>
      </c>
      <c r="AQ4" s="5">
        <v>160001</v>
      </c>
      <c r="AR4" s="3">
        <v>15</v>
      </c>
      <c r="AS4" s="1">
        <v>8000</v>
      </c>
      <c r="AT4" s="1">
        <v>1000</v>
      </c>
      <c r="AU4" s="1">
        <v>1</v>
      </c>
      <c r="AV4" s="1">
        <v>23</v>
      </c>
      <c r="AW4" s="1">
        <v>8000</v>
      </c>
      <c r="AX4" s="1">
        <v>40000000</v>
      </c>
      <c r="AY4" s="1">
        <v>8500</v>
      </c>
      <c r="AZ4" s="1" t="s">
        <v>127</v>
      </c>
      <c r="BA4" s="1">
        <v>2</v>
      </c>
      <c r="BB4" s="1">
        <v>1</v>
      </c>
      <c r="BC4" s="1">
        <v>0</v>
      </c>
      <c r="BD4" s="1">
        <v>64</v>
      </c>
      <c r="BE4" s="1">
        <v>1843200</v>
      </c>
      <c r="BF4" s="1">
        <v>110</v>
      </c>
      <c r="BG4" s="1">
        <v>302000</v>
      </c>
      <c r="BH4" s="1">
        <v>1</v>
      </c>
      <c r="BI4" s="1">
        <v>21880000</v>
      </c>
      <c r="BJ4" s="1">
        <v>50</v>
      </c>
      <c r="BK4" s="1">
        <v>1380</v>
      </c>
      <c r="BL4" s="1">
        <v>150001</v>
      </c>
    </row>
    <row r="5" spans="1:64" x14ac:dyDescent="0.15">
      <c r="A5" s="1">
        <v>2</v>
      </c>
      <c r="B5" s="1" t="s">
        <v>128</v>
      </c>
      <c r="C5" s="2">
        <f>SUM($D$4)</f>
        <v>30</v>
      </c>
      <c r="D5" s="1">
        <f t="shared" si="0"/>
        <v>111</v>
      </c>
      <c r="E5" s="1">
        <v>10</v>
      </c>
      <c r="F5" s="1">
        <v>10</v>
      </c>
      <c r="G5" s="1">
        <v>3</v>
      </c>
      <c r="H5" s="1">
        <v>430</v>
      </c>
      <c r="I5" s="1">
        <v>110</v>
      </c>
      <c r="J5" s="1">
        <v>37</v>
      </c>
      <c r="K5" s="1">
        <v>37</v>
      </c>
      <c r="L5" s="1">
        <v>145</v>
      </c>
      <c r="M5" s="1">
        <v>32</v>
      </c>
      <c r="N5" s="1">
        <v>48</v>
      </c>
      <c r="O5" s="1">
        <v>161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4</v>
      </c>
      <c r="Y5" s="1">
        <v>5</v>
      </c>
      <c r="Z5" s="1">
        <f t="shared" ref="Z5:Z36" si="3">INT(X5/2)</f>
        <v>2</v>
      </c>
      <c r="AA5" s="1">
        <v>12</v>
      </c>
      <c r="AB5" s="1">
        <v>10000</v>
      </c>
      <c r="AC5" s="1">
        <v>49</v>
      </c>
      <c r="AD5" s="1">
        <f t="shared" si="1"/>
        <v>9</v>
      </c>
      <c r="AE5" s="1">
        <f t="shared" si="2"/>
        <v>3</v>
      </c>
      <c r="AF5" s="1">
        <v>560</v>
      </c>
      <c r="AG5" s="1">
        <v>5000</v>
      </c>
      <c r="AH5" s="1">
        <v>3000</v>
      </c>
      <c r="AI5" s="1">
        <v>10000</v>
      </c>
      <c r="AJ5" s="1">
        <v>3600</v>
      </c>
      <c r="AK5" s="1">
        <v>805</v>
      </c>
      <c r="AL5" s="1">
        <v>26</v>
      </c>
      <c r="AM5" s="1" t="s">
        <v>125</v>
      </c>
      <c r="AN5" s="1">
        <v>350</v>
      </c>
      <c r="AO5" s="5" t="s">
        <v>129</v>
      </c>
      <c r="AP5" s="1">
        <v>0</v>
      </c>
      <c r="AQ5" s="5">
        <v>160002</v>
      </c>
      <c r="AR5" s="3">
        <v>20</v>
      </c>
      <c r="AS5" s="1">
        <v>13000</v>
      </c>
      <c r="AT5" s="1">
        <v>2000</v>
      </c>
      <c r="AU5" s="1">
        <v>2</v>
      </c>
      <c r="AV5" s="1">
        <v>26</v>
      </c>
      <c r="AW5" s="1">
        <v>12000</v>
      </c>
      <c r="AX5" s="1">
        <v>50000000</v>
      </c>
      <c r="AY5" s="1">
        <v>8000</v>
      </c>
      <c r="AZ5" s="1" t="s">
        <v>130</v>
      </c>
      <c r="BA5" s="1">
        <v>4</v>
      </c>
      <c r="BB5" s="1">
        <v>2</v>
      </c>
      <c r="BC5" s="1">
        <v>4</v>
      </c>
      <c r="BD5" s="1">
        <v>64.2</v>
      </c>
      <c r="BE5" s="1">
        <v>1853640</v>
      </c>
      <c r="BF5" s="1">
        <v>110</v>
      </c>
      <c r="BG5" s="1">
        <v>304000</v>
      </c>
      <c r="BH5" s="1">
        <v>2</v>
      </c>
      <c r="BI5" s="1">
        <v>23940000</v>
      </c>
      <c r="BJ5" s="1">
        <v>100</v>
      </c>
      <c r="BK5" s="1">
        <v>1587</v>
      </c>
      <c r="BL5" s="1">
        <v>150002</v>
      </c>
    </row>
    <row r="6" spans="1:64" x14ac:dyDescent="0.15">
      <c r="A6" s="1">
        <v>3</v>
      </c>
      <c r="B6" s="1" t="s">
        <v>131</v>
      </c>
      <c r="C6" s="2">
        <f>SUM($D$4:D5)</f>
        <v>141</v>
      </c>
      <c r="D6" s="1">
        <f t="shared" si="0"/>
        <v>241</v>
      </c>
      <c r="E6" s="1">
        <v>10</v>
      </c>
      <c r="F6" s="1">
        <v>15</v>
      </c>
      <c r="G6" s="1">
        <v>4</v>
      </c>
      <c r="H6" s="1">
        <v>446</v>
      </c>
      <c r="I6" s="1">
        <v>115</v>
      </c>
      <c r="J6" s="1">
        <v>39</v>
      </c>
      <c r="K6" s="1">
        <v>39</v>
      </c>
      <c r="L6" s="1">
        <v>150</v>
      </c>
      <c r="M6" s="1">
        <v>33</v>
      </c>
      <c r="N6" s="1">
        <v>50</v>
      </c>
      <c r="O6" s="1">
        <v>167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4</v>
      </c>
      <c r="Y6" s="1">
        <v>5</v>
      </c>
      <c r="Z6" s="1">
        <f t="shared" si="3"/>
        <v>2</v>
      </c>
      <c r="AA6" s="1">
        <v>12</v>
      </c>
      <c r="AB6" s="1">
        <v>10000</v>
      </c>
      <c r="AC6" s="1">
        <v>40</v>
      </c>
      <c r="AD6" s="1">
        <f t="shared" si="1"/>
        <v>19</v>
      </c>
      <c r="AE6" s="1">
        <f t="shared" si="2"/>
        <v>3</v>
      </c>
      <c r="AF6" s="1">
        <v>610</v>
      </c>
      <c r="AG6" s="1">
        <v>5000</v>
      </c>
      <c r="AH6" s="1">
        <v>4000</v>
      </c>
      <c r="AI6" s="1">
        <v>10000</v>
      </c>
      <c r="AJ6" s="1">
        <v>4100</v>
      </c>
      <c r="AK6" s="1">
        <v>2280</v>
      </c>
      <c r="AL6" s="1">
        <v>37</v>
      </c>
      <c r="AM6" s="1" t="s">
        <v>125</v>
      </c>
      <c r="AN6" s="1">
        <v>1350</v>
      </c>
      <c r="AO6" s="5" t="s">
        <v>132</v>
      </c>
      <c r="AP6" s="1">
        <v>0</v>
      </c>
      <c r="AQ6" s="5">
        <v>160003</v>
      </c>
      <c r="AR6" s="3">
        <v>25</v>
      </c>
      <c r="AS6" s="1">
        <v>22000</v>
      </c>
      <c r="AT6" s="1">
        <v>3000</v>
      </c>
      <c r="AU6" s="1">
        <v>3</v>
      </c>
      <c r="AV6" s="1">
        <v>29</v>
      </c>
      <c r="AW6" s="1">
        <v>16000</v>
      </c>
      <c r="AX6" s="1">
        <v>60000000</v>
      </c>
      <c r="AY6" s="1">
        <v>7500</v>
      </c>
      <c r="AZ6" s="1" t="s">
        <v>133</v>
      </c>
      <c r="BA6" s="1">
        <v>6</v>
      </c>
      <c r="BB6" s="1">
        <v>3</v>
      </c>
      <c r="BC6" s="1">
        <v>4</v>
      </c>
      <c r="BD6" s="1">
        <v>64.25</v>
      </c>
      <c r="BE6" s="1">
        <v>1856250</v>
      </c>
      <c r="BF6" s="1">
        <v>110</v>
      </c>
      <c r="BG6" s="1">
        <v>306000</v>
      </c>
      <c r="BH6" s="1">
        <v>3</v>
      </c>
      <c r="BI6" s="1">
        <v>26190000</v>
      </c>
      <c r="BJ6" s="1">
        <v>150</v>
      </c>
      <c r="BK6" s="1">
        <v>1826</v>
      </c>
      <c r="BL6" s="1">
        <v>150003</v>
      </c>
    </row>
    <row r="7" spans="1:64" x14ac:dyDescent="0.15">
      <c r="A7" s="1">
        <v>4</v>
      </c>
      <c r="B7" s="1" t="s">
        <v>134</v>
      </c>
      <c r="C7" s="2">
        <f>SUM($D$4:D6)</f>
        <v>382</v>
      </c>
      <c r="D7" s="1">
        <f t="shared" si="0"/>
        <v>417</v>
      </c>
      <c r="E7" s="1">
        <v>10</v>
      </c>
      <c r="F7" s="1">
        <v>20</v>
      </c>
      <c r="G7" s="1">
        <v>5</v>
      </c>
      <c r="H7" s="1">
        <v>463</v>
      </c>
      <c r="I7" s="1">
        <v>119</v>
      </c>
      <c r="J7" s="1">
        <v>40</v>
      </c>
      <c r="K7" s="1">
        <v>40</v>
      </c>
      <c r="L7" s="1">
        <v>156</v>
      </c>
      <c r="M7" s="1">
        <v>34</v>
      </c>
      <c r="N7" s="1">
        <v>52</v>
      </c>
      <c r="O7" s="1">
        <v>173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5</v>
      </c>
      <c r="Y7" s="1">
        <v>7</v>
      </c>
      <c r="Z7" s="1">
        <f t="shared" si="3"/>
        <v>2</v>
      </c>
      <c r="AA7" s="1">
        <v>13</v>
      </c>
      <c r="AB7" s="1">
        <v>10000</v>
      </c>
      <c r="AC7" s="1">
        <v>41</v>
      </c>
      <c r="AD7" s="1">
        <f t="shared" si="1"/>
        <v>31</v>
      </c>
      <c r="AE7" s="1">
        <f t="shared" si="2"/>
        <v>4</v>
      </c>
      <c r="AF7" s="1">
        <v>660</v>
      </c>
      <c r="AG7" s="1">
        <v>5000</v>
      </c>
      <c r="AH7" s="1">
        <v>4000</v>
      </c>
      <c r="AI7" s="1">
        <v>10000</v>
      </c>
      <c r="AJ7" s="1">
        <v>4600</v>
      </c>
      <c r="AK7" s="1">
        <v>4937</v>
      </c>
      <c r="AL7" s="1">
        <v>46</v>
      </c>
      <c r="AM7" s="1" t="s">
        <v>125</v>
      </c>
      <c r="AN7" s="1">
        <v>4350</v>
      </c>
      <c r="AO7" s="5" t="s">
        <v>135</v>
      </c>
      <c r="AP7" s="1">
        <v>0</v>
      </c>
      <c r="AQ7" s="5">
        <v>160004</v>
      </c>
      <c r="AR7" s="3">
        <v>30</v>
      </c>
      <c r="AS7" s="1">
        <v>36000</v>
      </c>
      <c r="AT7" s="1">
        <v>4000</v>
      </c>
      <c r="AU7" s="1">
        <v>4</v>
      </c>
      <c r="AV7" s="1">
        <v>32</v>
      </c>
      <c r="AW7" s="1">
        <v>20000</v>
      </c>
      <c r="AX7" s="1">
        <v>70000000</v>
      </c>
      <c r="AY7" s="1">
        <v>7000</v>
      </c>
      <c r="AZ7" s="1" t="s">
        <v>136</v>
      </c>
      <c r="BA7" s="1">
        <v>8</v>
      </c>
      <c r="BB7" s="1">
        <v>4</v>
      </c>
      <c r="BC7" s="1">
        <v>4</v>
      </c>
      <c r="BD7" s="1">
        <v>64.33</v>
      </c>
      <c r="BE7" s="1">
        <v>1860600</v>
      </c>
      <c r="BF7" s="1">
        <v>110</v>
      </c>
      <c r="BG7" s="1">
        <v>308000</v>
      </c>
      <c r="BH7" s="1">
        <v>4</v>
      </c>
      <c r="BI7" s="1">
        <v>28660000</v>
      </c>
      <c r="BJ7" s="1">
        <v>200</v>
      </c>
      <c r="BK7" s="1">
        <v>2100</v>
      </c>
      <c r="BL7" s="1">
        <v>150004</v>
      </c>
    </row>
    <row r="8" spans="1:64" x14ac:dyDescent="0.15">
      <c r="A8" s="1">
        <v>5</v>
      </c>
      <c r="B8" s="1" t="s">
        <v>137</v>
      </c>
      <c r="C8" s="2">
        <f>SUM($D$4:D7)</f>
        <v>799</v>
      </c>
      <c r="D8" s="1">
        <f t="shared" si="0"/>
        <v>638</v>
      </c>
      <c r="E8" s="1">
        <v>10</v>
      </c>
      <c r="F8" s="1">
        <v>25</v>
      </c>
      <c r="G8" s="1">
        <v>6</v>
      </c>
      <c r="H8" s="1">
        <v>481</v>
      </c>
      <c r="I8" s="1">
        <v>123</v>
      </c>
      <c r="J8" s="1">
        <v>42</v>
      </c>
      <c r="K8" s="1">
        <v>42</v>
      </c>
      <c r="L8" s="1">
        <v>162</v>
      </c>
      <c r="M8" s="1">
        <v>36</v>
      </c>
      <c r="N8" s="1">
        <v>54</v>
      </c>
      <c r="O8" s="1">
        <v>180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5</v>
      </c>
      <c r="Y8" s="1">
        <v>6</v>
      </c>
      <c r="Z8" s="1">
        <f t="shared" si="3"/>
        <v>2</v>
      </c>
      <c r="AA8" s="1">
        <v>13</v>
      </c>
      <c r="AB8" s="1">
        <v>10000</v>
      </c>
      <c r="AC8" s="1">
        <v>39</v>
      </c>
      <c r="AD8" s="1">
        <f t="shared" si="1"/>
        <v>46</v>
      </c>
      <c r="AE8" s="1">
        <f t="shared" si="2"/>
        <v>5</v>
      </c>
      <c r="AF8" s="1">
        <v>710</v>
      </c>
      <c r="AG8" s="1">
        <v>5000</v>
      </c>
      <c r="AH8" s="1">
        <v>5000</v>
      </c>
      <c r="AI8" s="1">
        <v>10000</v>
      </c>
      <c r="AJ8" s="1">
        <v>5100</v>
      </c>
      <c r="AK8" s="1">
        <v>9230</v>
      </c>
      <c r="AL8" s="1">
        <v>52</v>
      </c>
      <c r="AM8" s="1" t="s">
        <v>125</v>
      </c>
      <c r="AN8" s="1">
        <v>9350</v>
      </c>
      <c r="AO8" s="5" t="s">
        <v>138</v>
      </c>
      <c r="AP8" s="1">
        <v>0</v>
      </c>
      <c r="AQ8" s="5">
        <v>160005</v>
      </c>
      <c r="AR8" s="3">
        <v>35</v>
      </c>
      <c r="AS8" s="1">
        <v>60000</v>
      </c>
      <c r="AT8" s="1">
        <v>5000</v>
      </c>
      <c r="AU8" s="1">
        <v>5</v>
      </c>
      <c r="AV8" s="1">
        <v>35</v>
      </c>
      <c r="AW8" s="1">
        <v>24000</v>
      </c>
      <c r="AX8" s="1">
        <v>80000000</v>
      </c>
      <c r="AY8" s="1">
        <v>6500</v>
      </c>
      <c r="AZ8" s="1" t="s">
        <v>139</v>
      </c>
      <c r="BA8" s="1">
        <v>10</v>
      </c>
      <c r="BB8" s="1">
        <v>5</v>
      </c>
      <c r="BC8" s="1">
        <v>4</v>
      </c>
      <c r="BD8" s="1">
        <v>64.5</v>
      </c>
      <c r="BE8" s="1">
        <v>1869300</v>
      </c>
      <c r="BF8" s="1">
        <v>110</v>
      </c>
      <c r="BG8" s="1">
        <v>310000</v>
      </c>
      <c r="BH8" s="1">
        <v>5</v>
      </c>
      <c r="BI8" s="1">
        <v>31360000</v>
      </c>
      <c r="BJ8" s="1">
        <v>250</v>
      </c>
      <c r="BK8" s="1">
        <v>2416</v>
      </c>
      <c r="BL8" s="1">
        <v>150005</v>
      </c>
    </row>
    <row r="9" spans="1:64" x14ac:dyDescent="0.15">
      <c r="A9" s="1">
        <v>6</v>
      </c>
      <c r="B9" s="1" t="s">
        <v>140</v>
      </c>
      <c r="C9" s="2">
        <f>SUM($D$4:D8)</f>
        <v>1437</v>
      </c>
      <c r="D9" s="1">
        <f t="shared" si="0"/>
        <v>902</v>
      </c>
      <c r="E9" s="1">
        <v>10</v>
      </c>
      <c r="F9" s="1">
        <v>30</v>
      </c>
      <c r="G9" s="1">
        <v>7</v>
      </c>
      <c r="H9" s="1">
        <v>499</v>
      </c>
      <c r="I9" s="1">
        <v>128</v>
      </c>
      <c r="J9" s="1">
        <v>43</v>
      </c>
      <c r="K9" s="1">
        <v>43</v>
      </c>
      <c r="L9" s="1">
        <v>168</v>
      </c>
      <c r="M9" s="1">
        <v>37</v>
      </c>
      <c r="N9" s="1">
        <v>56</v>
      </c>
      <c r="O9" s="1">
        <v>187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8</v>
      </c>
      <c r="Y9" s="1">
        <v>10</v>
      </c>
      <c r="Z9" s="1">
        <f t="shared" si="3"/>
        <v>4</v>
      </c>
      <c r="AA9" s="1">
        <v>15</v>
      </c>
      <c r="AB9" s="1">
        <v>10000</v>
      </c>
      <c r="AC9" s="1">
        <v>37</v>
      </c>
      <c r="AD9" s="1">
        <f t="shared" si="1"/>
        <v>63</v>
      </c>
      <c r="AE9" s="1">
        <f t="shared" si="2"/>
        <v>7</v>
      </c>
      <c r="AF9" s="1">
        <v>770</v>
      </c>
      <c r="AG9" s="1">
        <v>5000</v>
      </c>
      <c r="AH9" s="1">
        <v>5000</v>
      </c>
      <c r="AI9" s="1">
        <v>10000</v>
      </c>
      <c r="AJ9" s="1">
        <v>5600</v>
      </c>
      <c r="AK9" s="1">
        <v>15660</v>
      </c>
      <c r="AL9" s="1">
        <v>57</v>
      </c>
      <c r="AM9" s="1" t="s">
        <v>125</v>
      </c>
      <c r="AN9" s="1">
        <v>16350</v>
      </c>
      <c r="AO9" s="5" t="s">
        <v>141</v>
      </c>
      <c r="AP9" s="1">
        <v>0</v>
      </c>
      <c r="AQ9" s="5">
        <v>160006</v>
      </c>
      <c r="AR9" s="3">
        <v>40</v>
      </c>
      <c r="AS9" s="1">
        <v>99000</v>
      </c>
      <c r="AT9" s="1">
        <v>6000</v>
      </c>
      <c r="AU9" s="1">
        <v>6</v>
      </c>
      <c r="AV9" s="1">
        <v>38</v>
      </c>
      <c r="AW9" s="1">
        <v>28000</v>
      </c>
      <c r="AX9" s="1">
        <v>90000000</v>
      </c>
      <c r="AY9" s="1">
        <v>6000</v>
      </c>
      <c r="AZ9" s="1" t="s">
        <v>142</v>
      </c>
      <c r="BA9" s="1">
        <v>12</v>
      </c>
      <c r="BB9" s="1">
        <v>6</v>
      </c>
      <c r="BC9" s="1">
        <v>4</v>
      </c>
      <c r="BD9" s="1">
        <v>65</v>
      </c>
      <c r="BE9" s="1">
        <v>1895400</v>
      </c>
      <c r="BF9" s="1">
        <v>111</v>
      </c>
      <c r="BG9" s="1">
        <v>312000</v>
      </c>
      <c r="BH9" s="1">
        <v>6</v>
      </c>
      <c r="BI9" s="1">
        <v>34320000</v>
      </c>
      <c r="BJ9" s="1">
        <v>300</v>
      </c>
      <c r="BK9" s="1">
        <v>2779</v>
      </c>
      <c r="BL9" s="1">
        <v>150006</v>
      </c>
    </row>
    <row r="10" spans="1:64" x14ac:dyDescent="0.15">
      <c r="A10" s="1">
        <v>7</v>
      </c>
      <c r="B10" s="1" t="s">
        <v>143</v>
      </c>
      <c r="C10" s="2">
        <f>SUM($D$4:D9)</f>
        <v>2339</v>
      </c>
      <c r="D10" s="1">
        <f t="shared" si="0"/>
        <v>1210</v>
      </c>
      <c r="E10" s="1">
        <v>10</v>
      </c>
      <c r="F10" s="1">
        <v>35</v>
      </c>
      <c r="G10" s="1">
        <v>8</v>
      </c>
      <c r="H10" s="1">
        <v>518</v>
      </c>
      <c r="I10" s="1">
        <v>133</v>
      </c>
      <c r="J10" s="1">
        <v>45</v>
      </c>
      <c r="K10" s="1">
        <v>45</v>
      </c>
      <c r="L10" s="1">
        <v>174</v>
      </c>
      <c r="M10" s="1">
        <v>38</v>
      </c>
      <c r="N10" s="1">
        <v>58</v>
      </c>
      <c r="O10" s="1">
        <v>194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7</v>
      </c>
      <c r="Y10" s="1">
        <v>9</v>
      </c>
      <c r="Z10" s="1">
        <f t="shared" si="3"/>
        <v>3</v>
      </c>
      <c r="AA10" s="1">
        <v>14</v>
      </c>
      <c r="AB10" s="1">
        <v>10000</v>
      </c>
      <c r="AC10" s="1">
        <v>32</v>
      </c>
      <c r="AD10" s="1">
        <f t="shared" si="1"/>
        <v>81</v>
      </c>
      <c r="AE10" s="1">
        <f t="shared" si="2"/>
        <v>9</v>
      </c>
      <c r="AF10" s="1">
        <v>840</v>
      </c>
      <c r="AG10" s="1">
        <v>5000</v>
      </c>
      <c r="AH10" s="1">
        <v>6000</v>
      </c>
      <c r="AI10" s="1">
        <v>10000</v>
      </c>
      <c r="AJ10" s="1">
        <v>6100</v>
      </c>
      <c r="AK10" s="1">
        <v>24710</v>
      </c>
      <c r="AL10" s="1">
        <v>61</v>
      </c>
      <c r="AM10" s="1" t="s">
        <v>125</v>
      </c>
      <c r="AN10" s="1">
        <v>25350</v>
      </c>
      <c r="AO10" s="5" t="s">
        <v>144</v>
      </c>
      <c r="AP10" s="1">
        <v>0</v>
      </c>
      <c r="AQ10" s="5">
        <v>160007</v>
      </c>
      <c r="AR10" s="3">
        <v>65</v>
      </c>
      <c r="AS10" s="1">
        <v>200000</v>
      </c>
      <c r="AT10" s="1">
        <v>7000</v>
      </c>
      <c r="AU10" s="1">
        <v>7</v>
      </c>
      <c r="AV10" s="1">
        <v>41</v>
      </c>
      <c r="AW10" s="1">
        <v>32000</v>
      </c>
      <c r="AX10" s="1">
        <v>100000000</v>
      </c>
      <c r="AY10" s="1">
        <v>5500</v>
      </c>
      <c r="AZ10" s="1" t="s">
        <v>145</v>
      </c>
      <c r="BA10" s="1">
        <v>14</v>
      </c>
      <c r="BB10" s="1">
        <v>7</v>
      </c>
      <c r="BC10" s="1">
        <v>5</v>
      </c>
      <c r="BD10" s="1">
        <v>65.2</v>
      </c>
      <c r="BE10" s="1">
        <v>1905984</v>
      </c>
      <c r="BF10" s="1">
        <v>111</v>
      </c>
      <c r="BG10" s="1">
        <v>314000</v>
      </c>
      <c r="BH10" s="1">
        <v>7</v>
      </c>
      <c r="BI10" s="1">
        <v>37550000</v>
      </c>
      <c r="BJ10" s="1">
        <v>350</v>
      </c>
      <c r="BK10" s="1">
        <v>3197</v>
      </c>
      <c r="BL10" s="1">
        <v>150007</v>
      </c>
    </row>
    <row r="11" spans="1:64" x14ac:dyDescent="0.15">
      <c r="A11" s="1">
        <v>8</v>
      </c>
      <c r="B11" s="1" t="s">
        <v>146</v>
      </c>
      <c r="C11" s="2">
        <f>SUM($D$4:D10)</f>
        <v>3549</v>
      </c>
      <c r="D11" s="1">
        <f t="shared" si="0"/>
        <v>1559</v>
      </c>
      <c r="E11" s="1">
        <v>10</v>
      </c>
      <c r="F11" s="1">
        <v>40</v>
      </c>
      <c r="G11" s="1">
        <v>9</v>
      </c>
      <c r="H11" s="1">
        <v>537</v>
      </c>
      <c r="I11" s="1">
        <v>138</v>
      </c>
      <c r="J11" s="1">
        <v>47</v>
      </c>
      <c r="K11" s="1">
        <v>47</v>
      </c>
      <c r="L11" s="1">
        <v>181</v>
      </c>
      <c r="M11" s="1">
        <v>40</v>
      </c>
      <c r="N11" s="1">
        <v>60</v>
      </c>
      <c r="O11" s="1">
        <v>201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8</v>
      </c>
      <c r="Y11" s="1">
        <v>10</v>
      </c>
      <c r="Z11" s="1">
        <f t="shared" si="3"/>
        <v>4</v>
      </c>
      <c r="AA11" s="1">
        <v>15</v>
      </c>
      <c r="AB11" s="1">
        <v>8700</v>
      </c>
      <c r="AC11" s="1">
        <v>33</v>
      </c>
      <c r="AD11" s="1">
        <f t="shared" si="1"/>
        <v>102</v>
      </c>
      <c r="AE11" s="1">
        <f t="shared" si="2"/>
        <v>11</v>
      </c>
      <c r="AF11" s="1">
        <v>910</v>
      </c>
      <c r="AG11" s="1">
        <v>5000</v>
      </c>
      <c r="AH11" s="1">
        <v>6000</v>
      </c>
      <c r="AI11" s="1">
        <v>10000</v>
      </c>
      <c r="AJ11" s="1">
        <v>6600</v>
      </c>
      <c r="AK11" s="1">
        <v>36830</v>
      </c>
      <c r="AL11" s="1">
        <v>65</v>
      </c>
      <c r="AM11" s="1" t="s">
        <v>125</v>
      </c>
      <c r="AN11" s="1">
        <v>36350</v>
      </c>
      <c r="AO11" s="5" t="s">
        <v>147</v>
      </c>
      <c r="AP11" s="1">
        <v>0</v>
      </c>
      <c r="AQ11" s="5">
        <v>160008</v>
      </c>
      <c r="AR11" s="3">
        <v>100</v>
      </c>
      <c r="AS11" s="1">
        <v>300000</v>
      </c>
      <c r="AT11" s="1">
        <v>8000</v>
      </c>
      <c r="AU11" s="1">
        <v>8</v>
      </c>
      <c r="AV11" s="1">
        <v>44</v>
      </c>
      <c r="AW11" s="1">
        <v>36000</v>
      </c>
      <c r="AX11" s="1">
        <v>110000000</v>
      </c>
      <c r="AY11" s="1">
        <v>5000</v>
      </c>
      <c r="AZ11" s="1" t="s">
        <v>148</v>
      </c>
      <c r="BA11" s="1">
        <v>16</v>
      </c>
      <c r="BB11" s="1">
        <v>8</v>
      </c>
      <c r="BC11" s="1">
        <v>5</v>
      </c>
      <c r="BD11" s="1">
        <v>65.25</v>
      </c>
      <c r="BE11" s="1">
        <v>1908630</v>
      </c>
      <c r="BF11" s="1">
        <v>111</v>
      </c>
      <c r="BG11" s="1">
        <v>316000</v>
      </c>
      <c r="BH11" s="1">
        <v>8</v>
      </c>
      <c r="BI11" s="1">
        <v>41080000</v>
      </c>
      <c r="BJ11" s="1">
        <v>400</v>
      </c>
      <c r="BK11" s="1">
        <v>3677</v>
      </c>
      <c r="BL11" s="1">
        <v>150008</v>
      </c>
    </row>
    <row r="12" spans="1:64" x14ac:dyDescent="0.15">
      <c r="A12" s="1">
        <v>9</v>
      </c>
      <c r="B12" s="1" t="s">
        <v>149</v>
      </c>
      <c r="C12" s="2">
        <f>SUM($D$4:D11)</f>
        <v>5108</v>
      </c>
      <c r="D12" s="1">
        <f t="shared" si="0"/>
        <v>1950</v>
      </c>
      <c r="E12" s="1">
        <v>10</v>
      </c>
      <c r="F12" s="1">
        <v>45</v>
      </c>
      <c r="G12" s="1">
        <v>10</v>
      </c>
      <c r="H12" s="1">
        <v>558</v>
      </c>
      <c r="I12" s="1">
        <v>143</v>
      </c>
      <c r="J12" s="1">
        <v>48</v>
      </c>
      <c r="K12" s="1">
        <v>48</v>
      </c>
      <c r="L12" s="1">
        <v>188</v>
      </c>
      <c r="M12" s="1">
        <v>41</v>
      </c>
      <c r="N12" s="1">
        <v>62</v>
      </c>
      <c r="O12" s="1">
        <v>209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10</v>
      </c>
      <c r="Y12" s="1">
        <v>12</v>
      </c>
      <c r="Z12" s="1">
        <f t="shared" si="3"/>
        <v>5</v>
      </c>
      <c r="AA12" s="1">
        <v>16</v>
      </c>
      <c r="AB12" s="1">
        <v>7700</v>
      </c>
      <c r="AC12" s="1">
        <v>30</v>
      </c>
      <c r="AD12" s="1">
        <f t="shared" si="1"/>
        <v>125</v>
      </c>
      <c r="AE12" s="1">
        <f t="shared" si="2"/>
        <v>14</v>
      </c>
      <c r="AF12" s="1">
        <v>980</v>
      </c>
      <c r="AG12" s="1">
        <v>5000</v>
      </c>
      <c r="AH12" s="1">
        <v>7000</v>
      </c>
      <c r="AI12" s="1">
        <v>10000</v>
      </c>
      <c r="AJ12" s="1">
        <v>7100</v>
      </c>
      <c r="AK12" s="1">
        <v>52725</v>
      </c>
      <c r="AL12" s="1">
        <v>69</v>
      </c>
      <c r="AM12" s="1" t="s">
        <v>125</v>
      </c>
      <c r="AN12" s="1">
        <v>49350</v>
      </c>
      <c r="AO12" s="5" t="s">
        <v>147</v>
      </c>
      <c r="AP12" s="1">
        <v>0</v>
      </c>
      <c r="AQ12" s="5">
        <v>160009</v>
      </c>
      <c r="AR12" s="3">
        <v>160</v>
      </c>
      <c r="AS12" s="1">
        <v>500000</v>
      </c>
      <c r="AT12" s="1">
        <v>9000</v>
      </c>
      <c r="AU12" s="1">
        <v>9</v>
      </c>
      <c r="AV12" s="1">
        <v>47</v>
      </c>
      <c r="AW12" s="1">
        <v>40000</v>
      </c>
      <c r="AX12" s="1">
        <v>120000000</v>
      </c>
      <c r="AY12" s="1">
        <v>4500</v>
      </c>
      <c r="AZ12" s="1" t="s">
        <v>150</v>
      </c>
      <c r="BA12" s="1">
        <v>18</v>
      </c>
      <c r="BB12" s="1">
        <v>9</v>
      </c>
      <c r="BC12" s="1">
        <v>5</v>
      </c>
      <c r="BD12" s="1">
        <v>65.33</v>
      </c>
      <c r="BE12" s="1">
        <v>1913040</v>
      </c>
      <c r="BF12" s="1">
        <v>111</v>
      </c>
      <c r="BG12" s="1">
        <v>318000</v>
      </c>
      <c r="BH12" s="1">
        <v>9</v>
      </c>
      <c r="BI12" s="1">
        <v>44950000</v>
      </c>
      <c r="BJ12" s="1">
        <v>450</v>
      </c>
      <c r="BK12" s="1">
        <v>4230</v>
      </c>
      <c r="BL12" s="1">
        <v>150009</v>
      </c>
    </row>
    <row r="13" spans="1:64" x14ac:dyDescent="0.15">
      <c r="A13" s="1">
        <v>10</v>
      </c>
      <c r="B13" s="1" t="s">
        <v>151</v>
      </c>
      <c r="C13" s="2">
        <f>SUM($D$4:D12)</f>
        <v>7058</v>
      </c>
      <c r="D13" s="1">
        <f t="shared" si="0"/>
        <v>2382</v>
      </c>
      <c r="E13" s="1">
        <v>10</v>
      </c>
      <c r="F13" s="1">
        <v>50</v>
      </c>
      <c r="G13" s="1">
        <v>11</v>
      </c>
      <c r="H13" s="1">
        <v>579</v>
      </c>
      <c r="I13" s="1">
        <v>149</v>
      </c>
      <c r="J13" s="1">
        <v>50</v>
      </c>
      <c r="K13" s="1">
        <v>50</v>
      </c>
      <c r="L13" s="1">
        <v>195</v>
      </c>
      <c r="M13" s="1">
        <v>43</v>
      </c>
      <c r="N13" s="1">
        <v>65</v>
      </c>
      <c r="O13" s="1">
        <v>217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12</v>
      </c>
      <c r="Y13" s="1">
        <v>15</v>
      </c>
      <c r="Z13" s="1">
        <f t="shared" si="3"/>
        <v>6</v>
      </c>
      <c r="AA13" s="1">
        <v>17</v>
      </c>
      <c r="AB13" s="1">
        <v>7000</v>
      </c>
      <c r="AC13" s="1">
        <v>31</v>
      </c>
      <c r="AD13" s="1">
        <f t="shared" si="1"/>
        <v>150</v>
      </c>
      <c r="AE13" s="1">
        <f t="shared" si="2"/>
        <v>17</v>
      </c>
      <c r="AF13" s="1">
        <v>1070</v>
      </c>
      <c r="AG13" s="1">
        <v>5000</v>
      </c>
      <c r="AH13" s="1">
        <v>7000</v>
      </c>
      <c r="AI13" s="1">
        <v>10000</v>
      </c>
      <c r="AJ13" s="1">
        <v>7600</v>
      </c>
      <c r="AK13" s="1">
        <v>72927</v>
      </c>
      <c r="AL13" s="1">
        <v>72</v>
      </c>
      <c r="AM13" s="1" t="s">
        <v>125</v>
      </c>
      <c r="AN13" s="1">
        <v>64350</v>
      </c>
      <c r="AO13" s="5" t="s">
        <v>152</v>
      </c>
      <c r="AP13" s="1">
        <v>0</v>
      </c>
      <c r="AQ13" s="5">
        <v>160010</v>
      </c>
      <c r="AR13" s="3">
        <v>260</v>
      </c>
      <c r="AS13" s="1">
        <f t="shared" ref="AS13:AS52" si="4">INT($AS$12*(AR13/$AR$12)*0.8)</f>
        <v>650000</v>
      </c>
      <c r="AT13" s="1">
        <v>10000</v>
      </c>
      <c r="AU13" s="1">
        <v>10</v>
      </c>
      <c r="AV13" s="1">
        <v>50</v>
      </c>
      <c r="AW13" s="1">
        <v>0</v>
      </c>
      <c r="AX13" s="1">
        <v>0</v>
      </c>
      <c r="AY13" s="1">
        <v>0</v>
      </c>
      <c r="AZ13" s="1" t="s">
        <v>153</v>
      </c>
      <c r="BA13" s="1">
        <v>20</v>
      </c>
      <c r="BB13" s="1">
        <v>10</v>
      </c>
      <c r="BC13" s="1">
        <v>5</v>
      </c>
      <c r="BD13" s="1">
        <v>65.5</v>
      </c>
      <c r="BE13" s="1">
        <v>1921860</v>
      </c>
      <c r="BF13" s="1">
        <v>111</v>
      </c>
      <c r="BG13" s="1">
        <v>320000</v>
      </c>
      <c r="BH13" s="1">
        <v>10</v>
      </c>
      <c r="BI13" s="1">
        <v>49190000</v>
      </c>
      <c r="BJ13" s="1">
        <v>500</v>
      </c>
      <c r="BK13" s="1">
        <v>4866</v>
      </c>
      <c r="BL13" s="1">
        <v>150010</v>
      </c>
    </row>
    <row r="14" spans="1:64" x14ac:dyDescent="0.15">
      <c r="A14" s="1">
        <v>11</v>
      </c>
      <c r="B14" s="1" t="s">
        <v>154</v>
      </c>
      <c r="C14" s="2">
        <f>SUM($D$4:D13)</f>
        <v>9440</v>
      </c>
      <c r="D14" s="1">
        <f t="shared" si="0"/>
        <v>2856</v>
      </c>
      <c r="E14" s="1">
        <v>15</v>
      </c>
      <c r="F14" s="1">
        <v>55</v>
      </c>
      <c r="G14" s="1">
        <v>12</v>
      </c>
      <c r="H14" s="1">
        <v>600</v>
      </c>
      <c r="I14" s="1">
        <v>154</v>
      </c>
      <c r="J14" s="1">
        <v>52</v>
      </c>
      <c r="K14" s="1">
        <v>52</v>
      </c>
      <c r="L14" s="1">
        <v>202</v>
      </c>
      <c r="M14" s="1">
        <v>45</v>
      </c>
      <c r="N14" s="1">
        <v>67</v>
      </c>
      <c r="O14" s="1">
        <v>225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11</v>
      </c>
      <c r="Y14" s="1">
        <v>14</v>
      </c>
      <c r="Z14" s="1">
        <f t="shared" si="3"/>
        <v>5</v>
      </c>
      <c r="AA14" s="1">
        <v>17</v>
      </c>
      <c r="AB14" s="1">
        <v>6400</v>
      </c>
      <c r="AC14" s="1">
        <v>32</v>
      </c>
      <c r="AD14" s="1">
        <f t="shared" si="1"/>
        <v>176</v>
      </c>
      <c r="AE14" s="1">
        <f t="shared" si="2"/>
        <v>21</v>
      </c>
      <c r="AF14" s="1">
        <v>1150</v>
      </c>
      <c r="AG14" s="1">
        <v>10000</v>
      </c>
      <c r="AH14" s="1">
        <v>8000</v>
      </c>
      <c r="AI14" s="1">
        <v>10000</v>
      </c>
      <c r="AJ14" s="1">
        <v>8100</v>
      </c>
      <c r="AK14" s="1">
        <v>98080</v>
      </c>
      <c r="AL14" s="1">
        <v>74</v>
      </c>
      <c r="AM14" s="1" t="s">
        <v>125</v>
      </c>
      <c r="AN14" s="1">
        <v>81350</v>
      </c>
      <c r="AO14" s="5" t="s">
        <v>152</v>
      </c>
      <c r="AP14" s="1">
        <v>0</v>
      </c>
      <c r="AQ14" s="5">
        <v>160011</v>
      </c>
      <c r="AR14" s="1">
        <v>360</v>
      </c>
      <c r="AS14" s="1">
        <f t="shared" si="4"/>
        <v>900000</v>
      </c>
      <c r="AT14" s="1">
        <v>10500</v>
      </c>
      <c r="BB14" s="1">
        <v>11</v>
      </c>
      <c r="BC14" s="1">
        <v>5</v>
      </c>
      <c r="BD14" s="1">
        <v>66</v>
      </c>
      <c r="BE14" s="1">
        <v>1948320</v>
      </c>
      <c r="BF14" s="1">
        <v>112</v>
      </c>
      <c r="BG14" s="1">
        <v>322000</v>
      </c>
      <c r="BH14" s="1">
        <v>11</v>
      </c>
      <c r="BI14" s="1">
        <v>53820000</v>
      </c>
      <c r="BJ14" s="1">
        <v>550</v>
      </c>
      <c r="BK14" s="1">
        <v>5597</v>
      </c>
      <c r="BL14" s="1">
        <v>150011</v>
      </c>
    </row>
    <row r="15" spans="1:64" x14ac:dyDescent="0.15">
      <c r="A15" s="1">
        <v>12</v>
      </c>
      <c r="B15" s="1" t="s">
        <v>155</v>
      </c>
      <c r="C15" s="2">
        <f>SUM($D$4:D14)</f>
        <v>12296</v>
      </c>
      <c r="D15" s="1">
        <f t="shared" si="0"/>
        <v>3369</v>
      </c>
      <c r="E15" s="1">
        <v>15</v>
      </c>
      <c r="F15" s="1">
        <v>60</v>
      </c>
      <c r="G15" s="1">
        <v>13</v>
      </c>
      <c r="H15" s="1">
        <v>623</v>
      </c>
      <c r="I15" s="1">
        <v>160</v>
      </c>
      <c r="J15" s="1">
        <v>54</v>
      </c>
      <c r="K15" s="1">
        <v>54</v>
      </c>
      <c r="L15" s="1">
        <v>210</v>
      </c>
      <c r="M15" s="1">
        <v>46</v>
      </c>
      <c r="N15" s="1">
        <v>70</v>
      </c>
      <c r="O15" s="1">
        <v>233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14</v>
      </c>
      <c r="Y15" s="1">
        <v>17</v>
      </c>
      <c r="Z15" s="1">
        <f t="shared" si="3"/>
        <v>7</v>
      </c>
      <c r="AA15" s="1">
        <v>18</v>
      </c>
      <c r="AB15" s="1">
        <v>6000</v>
      </c>
      <c r="AC15" s="1">
        <v>33</v>
      </c>
      <c r="AD15" s="1">
        <f t="shared" si="1"/>
        <v>204</v>
      </c>
      <c r="AE15" s="1">
        <f t="shared" si="2"/>
        <v>27</v>
      </c>
      <c r="AF15" s="1">
        <v>1250</v>
      </c>
      <c r="AG15" s="1">
        <v>10000</v>
      </c>
      <c r="AH15" s="1">
        <v>8000</v>
      </c>
      <c r="AI15" s="1">
        <v>10000</v>
      </c>
      <c r="AJ15" s="1">
        <v>8600</v>
      </c>
      <c r="AK15" s="1">
        <v>128865</v>
      </c>
      <c r="AL15" s="1">
        <v>77</v>
      </c>
      <c r="AM15" s="1" t="s">
        <v>125</v>
      </c>
      <c r="AN15" s="1">
        <v>100350</v>
      </c>
      <c r="AO15" s="5" t="s">
        <v>156</v>
      </c>
      <c r="AP15" s="1">
        <v>0</v>
      </c>
      <c r="AQ15" s="5">
        <v>160012</v>
      </c>
      <c r="AR15" s="1">
        <v>460</v>
      </c>
      <c r="AS15" s="1">
        <f t="shared" si="4"/>
        <v>1150000</v>
      </c>
      <c r="AT15" s="1">
        <v>11000</v>
      </c>
      <c r="BB15" s="1">
        <v>12</v>
      </c>
      <c r="BC15" s="1">
        <v>6</v>
      </c>
      <c r="BD15" s="1">
        <v>66.2</v>
      </c>
      <c r="BE15" s="1">
        <v>1959048</v>
      </c>
      <c r="BF15" s="1">
        <v>112</v>
      </c>
      <c r="BG15" s="1">
        <v>324000</v>
      </c>
      <c r="BH15" s="1">
        <v>12</v>
      </c>
      <c r="BI15" s="1">
        <v>58890000</v>
      </c>
      <c r="BJ15" s="1">
        <v>600</v>
      </c>
      <c r="BK15" s="1">
        <v>6438</v>
      </c>
      <c r="BL15" s="1">
        <v>150012</v>
      </c>
    </row>
    <row r="16" spans="1:64" x14ac:dyDescent="0.15">
      <c r="A16" s="1">
        <v>13</v>
      </c>
      <c r="B16" s="1" t="s">
        <v>157</v>
      </c>
      <c r="C16" s="2">
        <f>SUM($D$4:D15)</f>
        <v>15665</v>
      </c>
      <c r="D16" s="1">
        <f t="shared" si="0"/>
        <v>3922</v>
      </c>
      <c r="E16" s="1">
        <v>15</v>
      </c>
      <c r="F16" s="1">
        <v>65</v>
      </c>
      <c r="G16" s="1">
        <v>14</v>
      </c>
      <c r="H16" s="1">
        <v>647</v>
      </c>
      <c r="I16" s="1">
        <v>166</v>
      </c>
      <c r="J16" s="1">
        <v>56</v>
      </c>
      <c r="K16" s="1">
        <v>56</v>
      </c>
      <c r="L16" s="1">
        <v>218</v>
      </c>
      <c r="M16" s="1">
        <v>48</v>
      </c>
      <c r="N16" s="1">
        <v>72</v>
      </c>
      <c r="O16" s="1">
        <v>242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14</v>
      </c>
      <c r="Y16" s="1">
        <v>17</v>
      </c>
      <c r="Z16" s="1">
        <f t="shared" si="3"/>
        <v>7</v>
      </c>
      <c r="AA16" s="1">
        <v>18</v>
      </c>
      <c r="AB16" s="1">
        <v>5600</v>
      </c>
      <c r="AC16" s="1">
        <v>30</v>
      </c>
      <c r="AD16" s="1">
        <f t="shared" si="1"/>
        <v>234</v>
      </c>
      <c r="AE16" s="1">
        <f t="shared" si="2"/>
        <v>33</v>
      </c>
      <c r="AF16" s="1">
        <v>1360</v>
      </c>
      <c r="AG16" s="1">
        <v>10000</v>
      </c>
      <c r="AH16" s="1">
        <v>9000</v>
      </c>
      <c r="AI16" s="1">
        <v>10000</v>
      </c>
      <c r="AJ16" s="1">
        <v>9100</v>
      </c>
      <c r="AK16" s="1">
        <v>166090</v>
      </c>
      <c r="AL16" s="1">
        <v>79</v>
      </c>
      <c r="AM16" s="1" t="s">
        <v>125</v>
      </c>
      <c r="AN16" s="1">
        <v>121350</v>
      </c>
      <c r="AO16" s="5" t="s">
        <v>156</v>
      </c>
      <c r="AP16" s="1">
        <v>0</v>
      </c>
      <c r="AQ16" s="5">
        <v>160013</v>
      </c>
      <c r="AR16" s="1">
        <v>600</v>
      </c>
      <c r="AS16" s="1">
        <f t="shared" si="4"/>
        <v>1500000</v>
      </c>
      <c r="AT16" s="1">
        <v>11500</v>
      </c>
      <c r="BB16" s="1">
        <v>13</v>
      </c>
      <c r="BC16" s="1">
        <v>6</v>
      </c>
      <c r="BD16" s="1">
        <v>66.25</v>
      </c>
      <c r="BE16" s="1">
        <v>1961730</v>
      </c>
      <c r="BF16" s="1">
        <v>112</v>
      </c>
      <c r="BG16" s="1">
        <v>326000</v>
      </c>
      <c r="BH16" s="1">
        <v>13</v>
      </c>
      <c r="BI16" s="1">
        <v>64430000</v>
      </c>
      <c r="BJ16" s="1">
        <v>650</v>
      </c>
      <c r="BK16" s="1">
        <v>7406</v>
      </c>
      <c r="BL16" s="1">
        <v>150013</v>
      </c>
    </row>
    <row r="17" spans="1:64" x14ac:dyDescent="0.15">
      <c r="A17" s="1">
        <v>14</v>
      </c>
      <c r="B17" s="1" t="s">
        <v>158</v>
      </c>
      <c r="C17" s="2">
        <f>SUM($D$4:D16)</f>
        <v>19587</v>
      </c>
      <c r="D17" s="1">
        <f t="shared" si="0"/>
        <v>4516</v>
      </c>
      <c r="E17" s="1">
        <v>15</v>
      </c>
      <c r="F17" s="1">
        <v>70</v>
      </c>
      <c r="G17" s="1">
        <v>15</v>
      </c>
      <c r="H17" s="1">
        <v>671</v>
      </c>
      <c r="I17" s="1">
        <v>172</v>
      </c>
      <c r="J17" s="1">
        <v>58</v>
      </c>
      <c r="K17" s="1">
        <v>58</v>
      </c>
      <c r="L17" s="1">
        <v>226</v>
      </c>
      <c r="M17" s="1">
        <v>50</v>
      </c>
      <c r="N17" s="1">
        <v>75</v>
      </c>
      <c r="O17" s="1">
        <v>251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13</v>
      </c>
      <c r="Y17" s="1">
        <v>16</v>
      </c>
      <c r="Z17" s="1">
        <f t="shared" si="3"/>
        <v>6</v>
      </c>
      <c r="AA17" s="1">
        <v>18</v>
      </c>
      <c r="AB17" s="1">
        <v>5300</v>
      </c>
      <c r="AC17" s="1">
        <v>24</v>
      </c>
      <c r="AD17" s="1">
        <f t="shared" si="1"/>
        <v>266</v>
      </c>
      <c r="AE17" s="1">
        <f t="shared" si="2"/>
        <v>42</v>
      </c>
      <c r="AF17" s="1">
        <v>1470</v>
      </c>
      <c r="AG17" s="1">
        <v>10000</v>
      </c>
      <c r="AH17" s="1">
        <v>9000</v>
      </c>
      <c r="AI17" s="1">
        <v>10000</v>
      </c>
      <c r="AJ17" s="1">
        <v>9600</v>
      </c>
      <c r="AK17" s="1">
        <v>210437</v>
      </c>
      <c r="AL17" s="1">
        <v>81</v>
      </c>
      <c r="AM17" s="1" t="s">
        <v>125</v>
      </c>
      <c r="AN17" s="1">
        <v>144350</v>
      </c>
      <c r="AO17" s="5" t="s">
        <v>159</v>
      </c>
      <c r="AP17" s="1">
        <v>0</v>
      </c>
      <c r="AQ17" s="5">
        <v>160014</v>
      </c>
      <c r="AR17" s="1">
        <v>750</v>
      </c>
      <c r="AS17" s="1">
        <f t="shared" si="4"/>
        <v>1875000</v>
      </c>
      <c r="AT17" s="1">
        <v>12000</v>
      </c>
      <c r="BB17" s="1">
        <v>14</v>
      </c>
      <c r="BC17" s="1">
        <v>6</v>
      </c>
      <c r="BD17" s="1">
        <v>66.33</v>
      </c>
      <c r="BE17" s="1">
        <v>1966200</v>
      </c>
      <c r="BF17" s="1">
        <v>112</v>
      </c>
      <c r="BG17" s="1">
        <v>328000</v>
      </c>
      <c r="BH17" s="1">
        <v>14</v>
      </c>
      <c r="BI17" s="1">
        <v>70500000</v>
      </c>
      <c r="BJ17" s="1">
        <v>700</v>
      </c>
      <c r="BK17" s="1">
        <v>8519</v>
      </c>
      <c r="BL17" s="1">
        <v>150014</v>
      </c>
    </row>
    <row r="18" spans="1:64" x14ac:dyDescent="0.15">
      <c r="A18" s="1">
        <v>15</v>
      </c>
      <c r="B18" s="1" t="s">
        <v>160</v>
      </c>
      <c r="C18" s="2">
        <f>SUM($D$4:D17)</f>
        <v>24103</v>
      </c>
      <c r="D18" s="1">
        <f t="shared" si="0"/>
        <v>5148</v>
      </c>
      <c r="E18" s="1">
        <v>15</v>
      </c>
      <c r="F18" s="1">
        <v>75</v>
      </c>
      <c r="G18" s="1">
        <v>16</v>
      </c>
      <c r="H18" s="1">
        <v>696</v>
      </c>
      <c r="I18" s="1">
        <v>179</v>
      </c>
      <c r="J18" s="1">
        <v>60</v>
      </c>
      <c r="K18" s="1">
        <v>60</v>
      </c>
      <c r="L18" s="1">
        <v>235</v>
      </c>
      <c r="M18" s="1">
        <v>52</v>
      </c>
      <c r="N18" s="1">
        <v>78</v>
      </c>
      <c r="O18" s="1">
        <v>261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16</v>
      </c>
      <c r="Y18" s="1">
        <v>20</v>
      </c>
      <c r="Z18" s="1">
        <f t="shared" si="3"/>
        <v>8</v>
      </c>
      <c r="AA18" s="1">
        <v>20</v>
      </c>
      <c r="AB18" s="1">
        <v>5000</v>
      </c>
      <c r="AC18" s="1">
        <v>25</v>
      </c>
      <c r="AD18" s="1">
        <f t="shared" si="1"/>
        <v>299</v>
      </c>
      <c r="AE18" s="1">
        <f t="shared" si="2"/>
        <v>52</v>
      </c>
      <c r="AF18" s="1">
        <v>1590</v>
      </c>
      <c r="AG18" s="1">
        <v>10000</v>
      </c>
      <c r="AH18" s="1">
        <v>10000</v>
      </c>
      <c r="AI18" s="1">
        <v>10000</v>
      </c>
      <c r="AJ18" s="1">
        <v>10100</v>
      </c>
      <c r="AK18" s="1">
        <v>262710</v>
      </c>
      <c r="AL18" s="1">
        <v>83</v>
      </c>
      <c r="AM18" s="1" t="s">
        <v>125</v>
      </c>
      <c r="AN18" s="1">
        <v>169350</v>
      </c>
      <c r="AO18" s="5" t="s">
        <v>159</v>
      </c>
      <c r="AP18" s="1">
        <v>5000</v>
      </c>
      <c r="AQ18" s="5">
        <v>160015</v>
      </c>
      <c r="AR18" s="1">
        <v>900</v>
      </c>
      <c r="AS18" s="1">
        <f t="shared" si="4"/>
        <v>2250000</v>
      </c>
      <c r="AT18" s="1">
        <v>12500</v>
      </c>
      <c r="BB18" s="1">
        <v>15</v>
      </c>
      <c r="BC18" s="1">
        <v>6</v>
      </c>
      <c r="BD18" s="1">
        <v>66.5</v>
      </c>
      <c r="BE18" s="1">
        <v>1975140</v>
      </c>
      <c r="BF18" s="1">
        <v>112</v>
      </c>
      <c r="BG18" s="1">
        <v>330000</v>
      </c>
      <c r="BH18" s="1">
        <v>15</v>
      </c>
      <c r="BI18" s="1">
        <v>77140000</v>
      </c>
      <c r="BJ18" s="1">
        <v>750</v>
      </c>
      <c r="BK18" s="1">
        <v>9799</v>
      </c>
      <c r="BL18" s="1">
        <v>150015</v>
      </c>
    </row>
    <row r="19" spans="1:64" x14ac:dyDescent="0.15">
      <c r="A19" s="1">
        <v>16</v>
      </c>
      <c r="B19" s="1" t="s">
        <v>161</v>
      </c>
      <c r="C19" s="2">
        <f>SUM($D$4:D18)</f>
        <v>29251</v>
      </c>
      <c r="D19" s="1">
        <f t="shared" si="0"/>
        <v>5820</v>
      </c>
      <c r="E19" s="1">
        <v>15</v>
      </c>
      <c r="F19" s="1">
        <v>80</v>
      </c>
      <c r="G19" s="1">
        <v>17</v>
      </c>
      <c r="H19" s="1">
        <v>723</v>
      </c>
      <c r="I19" s="1">
        <v>186</v>
      </c>
      <c r="J19" s="1">
        <v>63</v>
      </c>
      <c r="K19" s="1">
        <v>63</v>
      </c>
      <c r="L19" s="1">
        <v>244</v>
      </c>
      <c r="M19" s="1">
        <v>54</v>
      </c>
      <c r="N19" s="1">
        <v>81</v>
      </c>
      <c r="O19" s="1">
        <v>271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15</v>
      </c>
      <c r="Y19" s="1">
        <v>18</v>
      </c>
      <c r="Z19" s="1">
        <f t="shared" si="3"/>
        <v>7</v>
      </c>
      <c r="AA19" s="1">
        <v>19</v>
      </c>
      <c r="AB19" s="1">
        <v>4700</v>
      </c>
      <c r="AC19" s="1">
        <v>26</v>
      </c>
      <c r="AD19" s="1">
        <f t="shared" si="1"/>
        <v>334</v>
      </c>
      <c r="AE19" s="1">
        <f t="shared" si="2"/>
        <v>65</v>
      </c>
      <c r="AF19" s="1">
        <v>1720</v>
      </c>
      <c r="AG19" s="1">
        <v>10000</v>
      </c>
      <c r="AH19" s="1">
        <v>10000</v>
      </c>
      <c r="AI19" s="1">
        <v>10000</v>
      </c>
      <c r="AJ19" s="1">
        <v>10600</v>
      </c>
      <c r="AK19" s="1">
        <v>323842</v>
      </c>
      <c r="AL19" s="1">
        <v>85</v>
      </c>
      <c r="AM19" s="1" t="s">
        <v>125</v>
      </c>
      <c r="AN19" s="1">
        <v>196850</v>
      </c>
      <c r="AO19" s="5" t="s">
        <v>162</v>
      </c>
      <c r="AP19" s="1">
        <v>5500</v>
      </c>
      <c r="AQ19" s="5">
        <v>160016</v>
      </c>
      <c r="AR19" s="1">
        <v>1050</v>
      </c>
      <c r="AS19" s="1">
        <f t="shared" si="4"/>
        <v>2625000</v>
      </c>
      <c r="AT19" s="1">
        <v>13000</v>
      </c>
      <c r="BB19" s="1">
        <v>16</v>
      </c>
      <c r="BC19" s="1">
        <v>6</v>
      </c>
      <c r="BD19" s="1">
        <v>67</v>
      </c>
      <c r="BE19" s="1">
        <v>2001960</v>
      </c>
      <c r="BF19" s="1">
        <v>113</v>
      </c>
      <c r="BG19" s="1">
        <v>332000</v>
      </c>
      <c r="BH19" s="1">
        <v>16</v>
      </c>
      <c r="BI19" s="1">
        <v>84410000</v>
      </c>
      <c r="BJ19" s="1">
        <v>800</v>
      </c>
      <c r="BK19" s="1">
        <v>11271</v>
      </c>
      <c r="BL19" s="1">
        <v>150016</v>
      </c>
    </row>
    <row r="20" spans="1:64" x14ac:dyDescent="0.15">
      <c r="A20" s="1">
        <v>17</v>
      </c>
      <c r="B20" s="1" t="s">
        <v>163</v>
      </c>
      <c r="C20" s="2">
        <f>SUM($D$4:D19)</f>
        <v>35071</v>
      </c>
      <c r="D20" s="1">
        <f t="shared" si="0"/>
        <v>6530</v>
      </c>
      <c r="E20" s="1">
        <v>15</v>
      </c>
      <c r="F20" s="1">
        <v>85</v>
      </c>
      <c r="G20" s="1">
        <v>18</v>
      </c>
      <c r="H20" s="1">
        <v>750</v>
      </c>
      <c r="I20" s="1">
        <v>193</v>
      </c>
      <c r="J20" s="1">
        <v>65</v>
      </c>
      <c r="K20" s="1">
        <v>65</v>
      </c>
      <c r="L20" s="1">
        <v>253</v>
      </c>
      <c r="M20" s="1">
        <v>56</v>
      </c>
      <c r="N20" s="1">
        <v>84</v>
      </c>
      <c r="O20" s="1">
        <v>281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18</v>
      </c>
      <c r="Y20" s="1">
        <v>22</v>
      </c>
      <c r="Z20" s="1">
        <f t="shared" si="3"/>
        <v>9</v>
      </c>
      <c r="AA20" s="1">
        <v>21</v>
      </c>
      <c r="AB20" s="1">
        <v>4500</v>
      </c>
      <c r="AC20" s="1">
        <v>26</v>
      </c>
      <c r="AD20" s="1">
        <f t="shared" si="1"/>
        <v>370</v>
      </c>
      <c r="AE20" s="1">
        <f t="shared" si="2"/>
        <v>80</v>
      </c>
      <c r="AF20" s="1">
        <v>1870</v>
      </c>
      <c r="AG20" s="1">
        <v>10000</v>
      </c>
      <c r="AH20" s="1">
        <v>11000</v>
      </c>
      <c r="AI20" s="1">
        <v>10000</v>
      </c>
      <c r="AJ20" s="1">
        <v>11100</v>
      </c>
      <c r="AK20" s="1">
        <v>394630</v>
      </c>
      <c r="AL20" s="1">
        <v>87</v>
      </c>
      <c r="AM20" s="1" t="s">
        <v>164</v>
      </c>
      <c r="AN20" s="1">
        <v>226850</v>
      </c>
      <c r="AO20" s="5" t="s">
        <v>162</v>
      </c>
      <c r="AP20" s="1">
        <v>6000</v>
      </c>
      <c r="AQ20" s="5">
        <v>160017</v>
      </c>
      <c r="AR20" s="1">
        <v>1200</v>
      </c>
      <c r="AS20" s="1">
        <f t="shared" si="4"/>
        <v>3000000</v>
      </c>
      <c r="AT20" s="1">
        <v>13500</v>
      </c>
      <c r="BB20" s="1">
        <v>17</v>
      </c>
      <c r="BC20" s="1">
        <v>7</v>
      </c>
      <c r="BD20" s="1">
        <v>67.2</v>
      </c>
      <c r="BE20" s="1">
        <v>2012832</v>
      </c>
      <c r="BF20" s="1">
        <v>113</v>
      </c>
      <c r="BG20" s="1">
        <v>334000</v>
      </c>
      <c r="BH20" s="1">
        <v>17</v>
      </c>
      <c r="BI20" s="1">
        <v>92360000</v>
      </c>
      <c r="BJ20" s="1">
        <v>850</v>
      </c>
      <c r="BK20" s="1">
        <v>12965</v>
      </c>
      <c r="BL20" s="1">
        <v>150017</v>
      </c>
    </row>
    <row r="21" spans="1:64" x14ac:dyDescent="0.15">
      <c r="A21" s="1">
        <v>18</v>
      </c>
      <c r="B21" s="1" t="s">
        <v>165</v>
      </c>
      <c r="C21" s="2">
        <f>SUM($D$4:D20)</f>
        <v>41601</v>
      </c>
      <c r="D21" s="1">
        <f t="shared" si="0"/>
        <v>7280</v>
      </c>
      <c r="E21" s="1">
        <v>15</v>
      </c>
      <c r="F21" s="1">
        <v>90</v>
      </c>
      <c r="G21" s="1">
        <v>19</v>
      </c>
      <c r="H21" s="1">
        <v>778</v>
      </c>
      <c r="I21" s="1">
        <v>200</v>
      </c>
      <c r="J21" s="1">
        <v>68</v>
      </c>
      <c r="K21" s="1">
        <v>68</v>
      </c>
      <c r="L21" s="1">
        <v>262</v>
      </c>
      <c r="M21" s="1">
        <v>58</v>
      </c>
      <c r="N21" s="1">
        <v>87</v>
      </c>
      <c r="O21" s="1">
        <v>291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15</v>
      </c>
      <c r="Y21" s="1">
        <v>18</v>
      </c>
      <c r="Z21" s="1">
        <f t="shared" si="3"/>
        <v>7</v>
      </c>
      <c r="AA21" s="1">
        <v>19</v>
      </c>
      <c r="AB21" s="1">
        <v>4200</v>
      </c>
      <c r="AC21" s="1">
        <v>27</v>
      </c>
      <c r="AD21" s="1">
        <f t="shared" si="1"/>
        <v>408</v>
      </c>
      <c r="AE21" s="1">
        <f t="shared" si="2"/>
        <v>100</v>
      </c>
      <c r="AF21" s="1">
        <v>2030</v>
      </c>
      <c r="AG21" s="1">
        <v>10000</v>
      </c>
      <c r="AH21" s="1">
        <v>11000</v>
      </c>
      <c r="AI21" s="1">
        <v>10000</v>
      </c>
      <c r="AJ21" s="1">
        <v>11600</v>
      </c>
      <c r="AK21" s="1">
        <v>475995</v>
      </c>
      <c r="AL21" s="1">
        <v>88</v>
      </c>
      <c r="AM21" s="1" t="s">
        <v>164</v>
      </c>
      <c r="AN21" s="1">
        <v>259350</v>
      </c>
      <c r="AO21" s="5" t="s">
        <v>162</v>
      </c>
      <c r="AP21" s="1">
        <v>6500</v>
      </c>
      <c r="AQ21" s="5">
        <v>160018</v>
      </c>
      <c r="AR21" s="1">
        <v>1350</v>
      </c>
      <c r="AS21" s="1">
        <f t="shared" si="4"/>
        <v>3375000</v>
      </c>
      <c r="AT21" s="1">
        <v>14000</v>
      </c>
      <c r="BB21" s="1">
        <v>18</v>
      </c>
      <c r="BC21" s="1">
        <v>7</v>
      </c>
      <c r="BD21" s="1">
        <v>67.25</v>
      </c>
      <c r="BE21" s="1">
        <v>2015550</v>
      </c>
      <c r="BF21" s="1">
        <v>113</v>
      </c>
      <c r="BG21" s="1">
        <v>336000</v>
      </c>
      <c r="BH21" s="1">
        <v>18</v>
      </c>
      <c r="BI21" s="1">
        <v>101060000</v>
      </c>
      <c r="BJ21" s="1">
        <v>900</v>
      </c>
      <c r="BK21" s="1">
        <v>14914</v>
      </c>
      <c r="BL21" s="1">
        <v>150018</v>
      </c>
    </row>
    <row r="22" spans="1:64" x14ac:dyDescent="0.15">
      <c r="A22" s="1">
        <v>19</v>
      </c>
      <c r="B22" s="1" t="s">
        <v>166</v>
      </c>
      <c r="C22" s="2">
        <f>SUM($D$4:D21)</f>
        <v>48881</v>
      </c>
      <c r="D22" s="1">
        <f t="shared" si="0"/>
        <v>8067</v>
      </c>
      <c r="E22" s="1">
        <v>15</v>
      </c>
      <c r="F22" s="1">
        <v>95</v>
      </c>
      <c r="G22" s="1">
        <v>20</v>
      </c>
      <c r="H22" s="1">
        <v>807</v>
      </c>
      <c r="I22" s="1">
        <v>208</v>
      </c>
      <c r="J22" s="1">
        <v>70</v>
      </c>
      <c r="K22" s="1">
        <v>70</v>
      </c>
      <c r="L22" s="1">
        <v>272</v>
      </c>
      <c r="M22" s="1">
        <v>60</v>
      </c>
      <c r="N22" s="1">
        <v>90</v>
      </c>
      <c r="O22" s="1">
        <v>302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20</v>
      </c>
      <c r="Y22" s="1">
        <v>24</v>
      </c>
      <c r="Z22" s="1">
        <f t="shared" si="3"/>
        <v>10</v>
      </c>
      <c r="AA22" s="1">
        <v>22</v>
      </c>
      <c r="AB22" s="1">
        <v>4000</v>
      </c>
      <c r="AC22" s="1">
        <v>28</v>
      </c>
      <c r="AD22" s="1">
        <f t="shared" si="1"/>
        <v>447</v>
      </c>
      <c r="AE22" s="1">
        <f t="shared" si="2"/>
        <v>124</v>
      </c>
      <c r="AF22" s="1">
        <v>2190</v>
      </c>
      <c r="AG22" s="1">
        <v>10000</v>
      </c>
      <c r="AH22" s="1">
        <v>12000</v>
      </c>
      <c r="AI22" s="1">
        <v>10000</v>
      </c>
      <c r="AJ22" s="1">
        <v>12100</v>
      </c>
      <c r="AK22" s="1">
        <v>568800</v>
      </c>
      <c r="AL22" s="1">
        <v>90</v>
      </c>
      <c r="AM22" s="1" t="s">
        <v>164</v>
      </c>
      <c r="AN22" s="1">
        <v>294350</v>
      </c>
      <c r="AO22" s="5" t="s">
        <v>162</v>
      </c>
      <c r="AP22" s="1">
        <v>7000</v>
      </c>
      <c r="AQ22" s="5">
        <v>160019</v>
      </c>
      <c r="AR22" s="1">
        <v>1500</v>
      </c>
      <c r="AS22" s="1">
        <f t="shared" si="4"/>
        <v>3750000</v>
      </c>
      <c r="AT22" s="1">
        <v>14500</v>
      </c>
      <c r="BB22" s="1">
        <v>19</v>
      </c>
      <c r="BC22" s="1">
        <v>7</v>
      </c>
      <c r="BD22" s="1">
        <v>67.33</v>
      </c>
      <c r="BE22" s="1">
        <v>2020080</v>
      </c>
      <c r="BF22" s="1">
        <v>113</v>
      </c>
      <c r="BG22" s="1">
        <v>338000</v>
      </c>
      <c r="BH22" s="1">
        <v>19</v>
      </c>
      <c r="BI22" s="1">
        <v>110570000</v>
      </c>
      <c r="BJ22" s="1">
        <v>950</v>
      </c>
      <c r="BK22" s="1">
        <v>17155</v>
      </c>
      <c r="BL22" s="1">
        <v>150019</v>
      </c>
    </row>
    <row r="23" spans="1:64" x14ac:dyDescent="0.15">
      <c r="A23" s="1">
        <v>20</v>
      </c>
      <c r="B23" s="1" t="s">
        <v>167</v>
      </c>
      <c r="C23" s="2">
        <f>SUM($D$4:D22)</f>
        <v>56948</v>
      </c>
      <c r="D23" s="1">
        <f t="shared" si="0"/>
        <v>8893</v>
      </c>
      <c r="E23" s="1">
        <v>15</v>
      </c>
      <c r="F23" s="1">
        <v>100</v>
      </c>
      <c r="G23" s="1">
        <v>21</v>
      </c>
      <c r="H23" s="1">
        <v>838</v>
      </c>
      <c r="I23" s="1">
        <v>215</v>
      </c>
      <c r="J23" s="1">
        <v>73</v>
      </c>
      <c r="K23" s="1">
        <v>73</v>
      </c>
      <c r="L23" s="1">
        <v>282</v>
      </c>
      <c r="M23" s="1">
        <v>62</v>
      </c>
      <c r="N23" s="1">
        <v>94</v>
      </c>
      <c r="O23" s="1">
        <v>314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17</v>
      </c>
      <c r="Y23" s="1">
        <v>21</v>
      </c>
      <c r="Z23" s="1">
        <f t="shared" si="3"/>
        <v>8</v>
      </c>
      <c r="AA23" s="1">
        <v>20</v>
      </c>
      <c r="AB23" s="1">
        <v>3900</v>
      </c>
      <c r="AC23" s="1">
        <v>25</v>
      </c>
      <c r="AD23" s="1">
        <f t="shared" si="1"/>
        <v>488</v>
      </c>
      <c r="AE23" s="1">
        <f t="shared" si="2"/>
        <v>155</v>
      </c>
      <c r="AF23" s="1">
        <v>2380</v>
      </c>
      <c r="AG23" s="1">
        <v>10000</v>
      </c>
      <c r="AH23" s="1">
        <v>12000</v>
      </c>
      <c r="AI23" s="1">
        <v>10000</v>
      </c>
      <c r="AJ23" s="1">
        <v>12600</v>
      </c>
      <c r="AK23" s="1">
        <v>690585</v>
      </c>
      <c r="AL23" s="1">
        <v>92</v>
      </c>
      <c r="AM23" s="1" t="s">
        <v>164</v>
      </c>
      <c r="AN23" s="1">
        <v>331850</v>
      </c>
      <c r="AO23" s="5" t="s">
        <v>162</v>
      </c>
      <c r="AP23" s="1">
        <v>7500</v>
      </c>
      <c r="AQ23" s="5">
        <v>160020</v>
      </c>
      <c r="AR23" s="1">
        <v>1650</v>
      </c>
      <c r="AS23" s="1">
        <f t="shared" si="4"/>
        <v>4125000</v>
      </c>
      <c r="AT23" s="1">
        <v>15000</v>
      </c>
      <c r="BB23" s="1">
        <v>20</v>
      </c>
      <c r="BC23" s="1">
        <v>7</v>
      </c>
      <c r="BD23" s="1">
        <v>67.5</v>
      </c>
      <c r="BE23" s="1">
        <v>2029140</v>
      </c>
      <c r="BF23" s="1">
        <v>113</v>
      </c>
      <c r="BG23" s="1">
        <v>340000</v>
      </c>
      <c r="BH23" s="1">
        <v>20</v>
      </c>
      <c r="BI23" s="1">
        <v>120990000</v>
      </c>
      <c r="BJ23" s="1">
        <v>1000</v>
      </c>
      <c r="BK23" s="1">
        <v>19733</v>
      </c>
      <c r="BL23" s="1">
        <v>150020</v>
      </c>
    </row>
    <row r="24" spans="1:64" x14ac:dyDescent="0.15">
      <c r="A24" s="1">
        <v>21</v>
      </c>
      <c r="B24" s="1" t="s">
        <v>168</v>
      </c>
      <c r="C24" s="2">
        <f>SUM($D$4:D23)</f>
        <v>65841</v>
      </c>
      <c r="D24" s="1">
        <f t="shared" si="0"/>
        <v>9757</v>
      </c>
      <c r="E24" s="1">
        <v>20</v>
      </c>
      <c r="F24" s="1">
        <v>105</v>
      </c>
      <c r="G24" s="1">
        <v>22</v>
      </c>
      <c r="H24" s="1">
        <v>869</v>
      </c>
      <c r="I24" s="1">
        <v>224</v>
      </c>
      <c r="J24" s="1">
        <v>76</v>
      </c>
      <c r="K24" s="1">
        <v>76</v>
      </c>
      <c r="L24" s="1">
        <v>293</v>
      </c>
      <c r="M24" s="1">
        <v>65</v>
      </c>
      <c r="N24" s="1">
        <v>97</v>
      </c>
      <c r="O24" s="1">
        <v>326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21</v>
      </c>
      <c r="Y24" s="1">
        <v>26</v>
      </c>
      <c r="Z24" s="1">
        <f t="shared" si="3"/>
        <v>10</v>
      </c>
      <c r="AA24" s="1">
        <v>23</v>
      </c>
      <c r="AB24" s="1">
        <v>3700</v>
      </c>
      <c r="AC24" s="1">
        <v>25</v>
      </c>
      <c r="AD24" s="1">
        <f t="shared" si="1"/>
        <v>530</v>
      </c>
      <c r="AE24" s="1">
        <v>165</v>
      </c>
      <c r="AF24" s="1">
        <v>2580</v>
      </c>
      <c r="AG24" s="1">
        <v>15000</v>
      </c>
      <c r="AH24" s="1">
        <v>13000</v>
      </c>
      <c r="AI24" s="1">
        <v>10000</v>
      </c>
      <c r="AJ24" s="1">
        <v>13100</v>
      </c>
      <c r="AK24" s="1">
        <v>830720</v>
      </c>
      <c r="AL24" s="1">
        <v>94</v>
      </c>
      <c r="AM24" s="1" t="s">
        <v>164</v>
      </c>
      <c r="AN24" s="1">
        <v>371850</v>
      </c>
      <c r="AO24" s="5" t="s">
        <v>162</v>
      </c>
      <c r="AP24" s="1">
        <v>8000</v>
      </c>
      <c r="AQ24" s="5">
        <v>160021</v>
      </c>
      <c r="AR24" s="1">
        <v>1800</v>
      </c>
      <c r="AS24" s="1">
        <f t="shared" si="4"/>
        <v>4500000</v>
      </c>
      <c r="AT24" s="1">
        <v>15250</v>
      </c>
      <c r="BB24" s="1">
        <v>21</v>
      </c>
      <c r="BC24" s="1">
        <v>7</v>
      </c>
      <c r="BD24" s="1">
        <v>68</v>
      </c>
      <c r="BE24" s="1">
        <v>2056320</v>
      </c>
      <c r="BF24" s="1">
        <v>114</v>
      </c>
      <c r="BG24" s="1">
        <v>342000</v>
      </c>
      <c r="BH24" s="1">
        <v>21</v>
      </c>
      <c r="BI24" s="1">
        <v>132380000</v>
      </c>
      <c r="BJ24" s="1">
        <v>1050</v>
      </c>
      <c r="BK24" s="1">
        <v>22699</v>
      </c>
      <c r="BL24" s="1">
        <v>150021</v>
      </c>
    </row>
    <row r="25" spans="1:64" x14ac:dyDescent="0.15">
      <c r="A25" s="1">
        <v>22</v>
      </c>
      <c r="B25" s="1" t="s">
        <v>169</v>
      </c>
      <c r="C25" s="2">
        <f>SUM($D$4:D24)</f>
        <v>75598</v>
      </c>
      <c r="D25" s="1">
        <f t="shared" si="0"/>
        <v>10659</v>
      </c>
      <c r="E25" s="1">
        <v>20</v>
      </c>
      <c r="F25" s="1">
        <v>110</v>
      </c>
      <c r="G25" s="1">
        <v>23</v>
      </c>
      <c r="H25" s="1">
        <v>902</v>
      </c>
      <c r="I25" s="1">
        <v>232</v>
      </c>
      <c r="J25" s="1">
        <v>78</v>
      </c>
      <c r="K25" s="1">
        <v>78</v>
      </c>
      <c r="L25" s="1">
        <v>304</v>
      </c>
      <c r="M25" s="1">
        <v>67</v>
      </c>
      <c r="N25" s="1">
        <v>101</v>
      </c>
      <c r="O25" s="1">
        <v>338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20</v>
      </c>
      <c r="Y25" s="1">
        <v>25</v>
      </c>
      <c r="Z25" s="1">
        <f t="shared" si="3"/>
        <v>10</v>
      </c>
      <c r="AA25" s="1">
        <v>22</v>
      </c>
      <c r="AB25" s="1">
        <v>3500</v>
      </c>
      <c r="AC25" s="1">
        <v>25</v>
      </c>
      <c r="AD25" s="1">
        <f t="shared" si="1"/>
        <v>574</v>
      </c>
      <c r="AE25" s="1">
        <v>176</v>
      </c>
      <c r="AF25" s="1">
        <v>2790</v>
      </c>
      <c r="AG25" s="1">
        <v>15000</v>
      </c>
      <c r="AH25" s="1">
        <v>13000</v>
      </c>
      <c r="AI25" s="1">
        <v>10000</v>
      </c>
      <c r="AJ25" s="1">
        <v>13600</v>
      </c>
      <c r="AK25" s="1">
        <v>990955</v>
      </c>
      <c r="AL25" s="1">
        <v>96</v>
      </c>
      <c r="AM25" s="1" t="s">
        <v>164</v>
      </c>
      <c r="AN25" s="1">
        <v>414350</v>
      </c>
      <c r="AO25" s="5" t="s">
        <v>162</v>
      </c>
      <c r="AP25" s="1">
        <v>8500</v>
      </c>
      <c r="AQ25" s="5">
        <v>160022</v>
      </c>
      <c r="AR25" s="1">
        <v>1950</v>
      </c>
      <c r="AS25" s="1">
        <f t="shared" si="4"/>
        <v>4875000</v>
      </c>
      <c r="AT25" s="1">
        <v>15500</v>
      </c>
      <c r="BB25" s="1">
        <v>22</v>
      </c>
      <c r="BC25" s="1">
        <v>8</v>
      </c>
      <c r="BD25" s="1">
        <v>68.2</v>
      </c>
      <c r="BE25" s="1">
        <v>2067336</v>
      </c>
      <c r="BF25" s="1">
        <v>114</v>
      </c>
      <c r="BG25" s="1">
        <v>344000</v>
      </c>
      <c r="BH25" s="1">
        <v>22</v>
      </c>
      <c r="BI25" s="1">
        <v>144850000</v>
      </c>
      <c r="BJ25" s="1">
        <v>1100</v>
      </c>
      <c r="BK25" s="1">
        <v>26110</v>
      </c>
      <c r="BL25" s="1">
        <v>150022</v>
      </c>
    </row>
    <row r="26" spans="1:64" x14ac:dyDescent="0.15">
      <c r="A26" s="1">
        <v>23</v>
      </c>
      <c r="B26" s="1" t="s">
        <v>170</v>
      </c>
      <c r="C26" s="2">
        <f>SUM($D$4:D25)</f>
        <v>86257</v>
      </c>
      <c r="D26" s="1">
        <f t="shared" si="0"/>
        <v>11598</v>
      </c>
      <c r="E26" s="1">
        <v>20</v>
      </c>
      <c r="F26" s="1">
        <v>115</v>
      </c>
      <c r="G26" s="1">
        <v>24</v>
      </c>
      <c r="H26" s="1">
        <v>936</v>
      </c>
      <c r="I26" s="1">
        <v>241</v>
      </c>
      <c r="J26" s="1">
        <v>81</v>
      </c>
      <c r="K26" s="1">
        <v>81</v>
      </c>
      <c r="L26" s="1">
        <v>316</v>
      </c>
      <c r="M26" s="1">
        <v>70</v>
      </c>
      <c r="N26" s="1">
        <v>105</v>
      </c>
      <c r="O26" s="1">
        <v>351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20</v>
      </c>
      <c r="Y26" s="1">
        <v>24</v>
      </c>
      <c r="Z26" s="1">
        <f t="shared" si="3"/>
        <v>10</v>
      </c>
      <c r="AA26" s="1">
        <v>22</v>
      </c>
      <c r="AB26" s="1">
        <v>3400</v>
      </c>
      <c r="AC26" s="1">
        <v>25</v>
      </c>
      <c r="AD26" s="1">
        <f t="shared" si="1"/>
        <v>619</v>
      </c>
      <c r="AE26" s="1">
        <v>188</v>
      </c>
      <c r="AF26" s="1">
        <v>3020</v>
      </c>
      <c r="AG26" s="1">
        <v>15000</v>
      </c>
      <c r="AH26" s="1">
        <v>14000</v>
      </c>
      <c r="AI26" s="1">
        <v>10000</v>
      </c>
      <c r="AJ26" s="1">
        <v>14100</v>
      </c>
      <c r="AK26" s="1">
        <v>1173120</v>
      </c>
      <c r="AL26" s="1">
        <v>98</v>
      </c>
      <c r="AM26" s="1" t="s">
        <v>164</v>
      </c>
      <c r="AN26" s="1">
        <v>459350</v>
      </c>
      <c r="AO26" s="5" t="s">
        <v>162</v>
      </c>
      <c r="AP26" s="1">
        <v>9000</v>
      </c>
      <c r="AQ26" s="5">
        <v>160023</v>
      </c>
      <c r="AR26" s="1">
        <v>2100</v>
      </c>
      <c r="AS26" s="1">
        <f t="shared" si="4"/>
        <v>5250000</v>
      </c>
      <c r="AT26" s="1">
        <v>15750</v>
      </c>
      <c r="BB26" s="1">
        <v>23</v>
      </c>
      <c r="BC26" s="1">
        <v>8</v>
      </c>
      <c r="BD26" s="1">
        <v>68.25</v>
      </c>
      <c r="BE26" s="1">
        <v>2070090</v>
      </c>
      <c r="BF26" s="1">
        <v>114</v>
      </c>
      <c r="BG26" s="1">
        <v>346000</v>
      </c>
      <c r="BH26" s="1">
        <v>23</v>
      </c>
      <c r="BI26" s="1">
        <v>158490000</v>
      </c>
      <c r="BJ26" s="1">
        <v>1150</v>
      </c>
      <c r="BK26" s="1">
        <v>30033</v>
      </c>
      <c r="BL26" s="1">
        <v>150023</v>
      </c>
    </row>
    <row r="27" spans="1:64" x14ac:dyDescent="0.15">
      <c r="A27" s="1">
        <v>24</v>
      </c>
      <c r="B27" s="1" t="s">
        <v>171</v>
      </c>
      <c r="C27" s="2">
        <f>SUM($D$4:D26)</f>
        <v>97855</v>
      </c>
      <c r="D27" s="1">
        <f t="shared" si="0"/>
        <v>12575</v>
      </c>
      <c r="E27" s="1">
        <v>20</v>
      </c>
      <c r="F27" s="1">
        <v>120</v>
      </c>
      <c r="G27" s="1">
        <v>25</v>
      </c>
      <c r="H27" s="1">
        <v>972</v>
      </c>
      <c r="I27" s="1">
        <v>250</v>
      </c>
      <c r="J27" s="1">
        <v>85</v>
      </c>
      <c r="K27" s="1">
        <v>85</v>
      </c>
      <c r="L27" s="1">
        <v>328</v>
      </c>
      <c r="M27" s="1">
        <v>72</v>
      </c>
      <c r="N27" s="1">
        <v>109</v>
      </c>
      <c r="O27" s="1">
        <v>364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20</v>
      </c>
      <c r="Y27" s="1">
        <v>24</v>
      </c>
      <c r="Z27" s="1">
        <f t="shared" si="3"/>
        <v>10</v>
      </c>
      <c r="AA27" s="1">
        <v>22</v>
      </c>
      <c r="AB27" s="1">
        <v>3200</v>
      </c>
      <c r="AC27" s="1">
        <v>25</v>
      </c>
      <c r="AD27" s="1">
        <f t="shared" si="1"/>
        <v>666</v>
      </c>
      <c r="AE27" s="1">
        <v>200</v>
      </c>
      <c r="AF27" s="1">
        <v>3280</v>
      </c>
      <c r="AG27" s="1">
        <v>15000</v>
      </c>
      <c r="AH27" s="1">
        <v>14000</v>
      </c>
      <c r="AI27" s="1">
        <v>10000</v>
      </c>
      <c r="AJ27" s="1">
        <v>14600</v>
      </c>
      <c r="AK27" s="1">
        <v>1379125</v>
      </c>
      <c r="AL27" s="1">
        <v>100</v>
      </c>
      <c r="AM27" s="1" t="s">
        <v>172</v>
      </c>
      <c r="AN27" s="1">
        <v>506850</v>
      </c>
      <c r="AO27" s="5" t="s">
        <v>162</v>
      </c>
      <c r="AP27" s="1">
        <v>9500</v>
      </c>
      <c r="AQ27" s="5">
        <v>160024</v>
      </c>
      <c r="AR27" s="1">
        <v>2250</v>
      </c>
      <c r="AS27" s="1">
        <f t="shared" si="4"/>
        <v>5625000</v>
      </c>
      <c r="AT27" s="1">
        <v>16000</v>
      </c>
      <c r="BB27" s="1">
        <v>24</v>
      </c>
      <c r="BC27" s="1">
        <v>8</v>
      </c>
      <c r="BD27" s="1">
        <v>68.33</v>
      </c>
      <c r="BE27" s="1">
        <v>2074680</v>
      </c>
      <c r="BF27" s="1">
        <v>114</v>
      </c>
      <c r="BG27" s="1">
        <v>348000</v>
      </c>
      <c r="BH27" s="1">
        <v>24</v>
      </c>
      <c r="BI27" s="1">
        <v>173420000</v>
      </c>
      <c r="BJ27" s="1">
        <v>1200</v>
      </c>
      <c r="BK27" s="1">
        <v>34547</v>
      </c>
      <c r="BL27" s="1">
        <v>150024</v>
      </c>
    </row>
    <row r="28" spans="1:64" x14ac:dyDescent="0.15">
      <c r="A28" s="1">
        <v>25</v>
      </c>
      <c r="B28" s="1" t="s">
        <v>173</v>
      </c>
      <c r="C28" s="2">
        <f>SUM($D$4:D27)</f>
        <v>110430</v>
      </c>
      <c r="D28" s="1">
        <f t="shared" si="0"/>
        <v>13589</v>
      </c>
      <c r="E28" s="1">
        <v>20</v>
      </c>
      <c r="F28" s="1">
        <v>125</v>
      </c>
      <c r="G28" s="1">
        <v>26</v>
      </c>
      <c r="H28" s="1">
        <v>1008</v>
      </c>
      <c r="I28" s="1">
        <v>259</v>
      </c>
      <c r="J28" s="1">
        <v>88</v>
      </c>
      <c r="K28" s="1">
        <v>88</v>
      </c>
      <c r="L28" s="1">
        <v>340</v>
      </c>
      <c r="M28" s="1">
        <v>75</v>
      </c>
      <c r="N28" s="1">
        <v>113</v>
      </c>
      <c r="O28" s="1">
        <v>378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24</v>
      </c>
      <c r="Y28" s="1">
        <v>29</v>
      </c>
      <c r="Z28" s="1">
        <f t="shared" si="3"/>
        <v>12</v>
      </c>
      <c r="AA28" s="1">
        <v>24</v>
      </c>
      <c r="AB28" s="1">
        <v>3100</v>
      </c>
      <c r="AC28" s="1">
        <v>25</v>
      </c>
      <c r="AD28" s="1">
        <f t="shared" si="1"/>
        <v>713</v>
      </c>
      <c r="AE28" s="1">
        <v>212</v>
      </c>
      <c r="AF28" s="1">
        <v>3550</v>
      </c>
      <c r="AG28" s="1">
        <v>15000</v>
      </c>
      <c r="AH28" s="1">
        <v>15000</v>
      </c>
      <c r="AI28" s="1">
        <v>10000</v>
      </c>
      <c r="AJ28" s="1">
        <v>15100</v>
      </c>
      <c r="AK28" s="1">
        <v>1610830</v>
      </c>
      <c r="AL28" s="1">
        <v>105</v>
      </c>
      <c r="AM28" s="1" t="s">
        <v>172</v>
      </c>
      <c r="AN28" s="1">
        <v>556850</v>
      </c>
      <c r="AO28" s="5" t="s">
        <v>162</v>
      </c>
      <c r="AP28" s="1">
        <v>10000</v>
      </c>
      <c r="AQ28" s="5">
        <v>160025</v>
      </c>
      <c r="AR28" s="1">
        <v>2400</v>
      </c>
      <c r="AS28" s="1">
        <f t="shared" si="4"/>
        <v>6000000</v>
      </c>
      <c r="AT28" s="1">
        <v>16250</v>
      </c>
      <c r="BB28" s="1">
        <v>25</v>
      </c>
      <c r="BC28" s="1">
        <v>8</v>
      </c>
      <c r="BD28" s="1">
        <v>68.5</v>
      </c>
      <c r="BE28" s="1">
        <v>2083860</v>
      </c>
      <c r="BF28" s="1">
        <v>114</v>
      </c>
      <c r="BG28" s="1">
        <v>350000</v>
      </c>
      <c r="BH28" s="1">
        <v>25</v>
      </c>
      <c r="BI28" s="1">
        <v>189750000</v>
      </c>
      <c r="BJ28" s="1">
        <v>1250</v>
      </c>
      <c r="BK28" s="1">
        <v>39738</v>
      </c>
      <c r="BL28" s="1">
        <v>150025</v>
      </c>
    </row>
    <row r="29" spans="1:64" x14ac:dyDescent="0.15">
      <c r="A29" s="1">
        <v>26</v>
      </c>
      <c r="B29" s="1" t="s">
        <v>174</v>
      </c>
      <c r="C29" s="2">
        <f>SUM($D$4:D28)</f>
        <v>124019</v>
      </c>
      <c r="D29" s="1">
        <f t="shared" si="0"/>
        <v>14640</v>
      </c>
      <c r="E29" s="1">
        <v>20</v>
      </c>
      <c r="F29" s="1">
        <v>130</v>
      </c>
      <c r="G29" s="1">
        <v>27</v>
      </c>
      <c r="H29" s="1">
        <v>1046</v>
      </c>
      <c r="I29" s="1">
        <v>269</v>
      </c>
      <c r="J29" s="1">
        <v>91</v>
      </c>
      <c r="K29" s="1">
        <v>91</v>
      </c>
      <c r="L29" s="1">
        <v>353</v>
      </c>
      <c r="M29" s="1">
        <v>78</v>
      </c>
      <c r="N29" s="1">
        <v>117</v>
      </c>
      <c r="O29" s="1">
        <v>392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25</v>
      </c>
      <c r="Y29" s="1">
        <v>30</v>
      </c>
      <c r="Z29" s="1">
        <f t="shared" si="3"/>
        <v>12</v>
      </c>
      <c r="AA29" s="1">
        <v>25</v>
      </c>
      <c r="AB29" s="1">
        <v>3000</v>
      </c>
      <c r="AC29" s="1">
        <v>25</v>
      </c>
      <c r="AD29" s="1">
        <f t="shared" si="1"/>
        <v>763</v>
      </c>
      <c r="AE29" s="1">
        <v>225</v>
      </c>
      <c r="AF29" s="1">
        <v>3850</v>
      </c>
      <c r="AG29" s="1">
        <v>15000</v>
      </c>
      <c r="AH29" s="1">
        <v>15000</v>
      </c>
      <c r="AI29" s="1">
        <v>10000</v>
      </c>
      <c r="AJ29" s="1">
        <v>15600</v>
      </c>
      <c r="AK29" s="1">
        <v>1870425</v>
      </c>
      <c r="AL29" s="1">
        <v>110</v>
      </c>
      <c r="AM29" s="1" t="s">
        <v>172</v>
      </c>
      <c r="AN29" s="1">
        <v>609350</v>
      </c>
      <c r="AO29" s="5" t="s">
        <v>162</v>
      </c>
      <c r="AP29" s="1">
        <v>10500</v>
      </c>
      <c r="AQ29" s="5">
        <v>160026</v>
      </c>
      <c r="AR29" s="1">
        <v>2550</v>
      </c>
      <c r="AS29" s="1">
        <f t="shared" si="4"/>
        <v>6375000</v>
      </c>
      <c r="AT29" s="1">
        <v>16500</v>
      </c>
      <c r="BB29" s="1">
        <v>26</v>
      </c>
      <c r="BC29" s="1">
        <v>8</v>
      </c>
      <c r="BD29" s="1">
        <v>69</v>
      </c>
      <c r="BE29" s="1">
        <v>2111400</v>
      </c>
      <c r="BF29" s="1">
        <v>115</v>
      </c>
      <c r="BG29" s="1">
        <v>352000</v>
      </c>
      <c r="BH29" s="1">
        <v>26</v>
      </c>
      <c r="BI29" s="1">
        <v>207620000</v>
      </c>
      <c r="BJ29" s="1">
        <v>1300</v>
      </c>
      <c r="BK29" s="1">
        <v>45710</v>
      </c>
      <c r="BL29" s="1">
        <v>150026</v>
      </c>
    </row>
    <row r="30" spans="1:64" x14ac:dyDescent="0.15">
      <c r="A30" s="1">
        <v>27</v>
      </c>
      <c r="B30" s="1" t="s">
        <v>175</v>
      </c>
      <c r="C30" s="2">
        <f>SUM($D$4:D29)</f>
        <v>138659</v>
      </c>
      <c r="D30" s="1">
        <f t="shared" si="0"/>
        <v>15729</v>
      </c>
      <c r="E30" s="1">
        <v>20</v>
      </c>
      <c r="F30" s="1">
        <v>135</v>
      </c>
      <c r="G30" s="1">
        <v>28</v>
      </c>
      <c r="H30" s="1">
        <v>1086</v>
      </c>
      <c r="I30" s="1">
        <v>279</v>
      </c>
      <c r="J30" s="1">
        <v>95</v>
      </c>
      <c r="K30" s="1">
        <v>95</v>
      </c>
      <c r="L30" s="1">
        <v>366</v>
      </c>
      <c r="M30" s="1">
        <v>81</v>
      </c>
      <c r="N30" s="1">
        <v>122</v>
      </c>
      <c r="O30" s="1">
        <v>407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23</v>
      </c>
      <c r="Y30" s="1">
        <v>28</v>
      </c>
      <c r="Z30" s="1">
        <f t="shared" si="3"/>
        <v>11</v>
      </c>
      <c r="AA30" s="1">
        <v>24</v>
      </c>
      <c r="AB30" s="1">
        <v>2800</v>
      </c>
      <c r="AC30" s="1">
        <v>25</v>
      </c>
      <c r="AD30" s="1">
        <f t="shared" si="1"/>
        <v>813</v>
      </c>
      <c r="AE30" s="1">
        <v>237</v>
      </c>
      <c r="AF30" s="1">
        <v>4170</v>
      </c>
      <c r="AG30" s="1">
        <v>15000</v>
      </c>
      <c r="AH30" s="1">
        <v>16000</v>
      </c>
      <c r="AI30" s="1">
        <v>10000</v>
      </c>
      <c r="AJ30" s="1">
        <v>16100</v>
      </c>
      <c r="AK30" s="1">
        <v>2159780</v>
      </c>
      <c r="AL30" s="1">
        <v>115</v>
      </c>
      <c r="AM30" s="1" t="s">
        <v>172</v>
      </c>
      <c r="AN30" s="1">
        <v>664350</v>
      </c>
      <c r="AO30" s="5" t="s">
        <v>162</v>
      </c>
      <c r="AP30" s="1">
        <v>11000</v>
      </c>
      <c r="AQ30" s="5">
        <v>160027</v>
      </c>
      <c r="AR30" s="1">
        <v>2700</v>
      </c>
      <c r="AS30" s="1">
        <f t="shared" si="4"/>
        <v>6750000</v>
      </c>
      <c r="AT30" s="1">
        <v>16750</v>
      </c>
      <c r="BB30" s="1">
        <v>27</v>
      </c>
      <c r="BC30" s="1">
        <v>9</v>
      </c>
      <c r="BD30" s="1">
        <v>69.2</v>
      </c>
      <c r="BE30" s="1">
        <v>2122560</v>
      </c>
      <c r="BF30" s="1">
        <v>115</v>
      </c>
      <c r="BG30" s="1">
        <v>354000</v>
      </c>
      <c r="BH30" s="1">
        <v>27</v>
      </c>
      <c r="BI30" s="1">
        <v>227170000</v>
      </c>
      <c r="BJ30" s="1">
        <v>1350</v>
      </c>
      <c r="BK30" s="1">
        <v>52579</v>
      </c>
      <c r="BL30" s="1">
        <v>150027</v>
      </c>
    </row>
    <row r="31" spans="1:64" x14ac:dyDescent="0.15">
      <c r="A31" s="1">
        <v>28</v>
      </c>
      <c r="B31" s="1" t="s">
        <v>176</v>
      </c>
      <c r="C31" s="2">
        <f>SUM($D$4:D30)</f>
        <v>154388</v>
      </c>
      <c r="D31" s="1">
        <f t="shared" si="0"/>
        <v>16854</v>
      </c>
      <c r="E31" s="1">
        <v>20</v>
      </c>
      <c r="F31" s="1">
        <v>140</v>
      </c>
      <c r="G31" s="1">
        <v>29</v>
      </c>
      <c r="H31" s="1">
        <v>1127</v>
      </c>
      <c r="I31" s="1">
        <v>290</v>
      </c>
      <c r="J31" s="1">
        <v>98</v>
      </c>
      <c r="K31" s="1">
        <v>98</v>
      </c>
      <c r="L31" s="1">
        <v>380</v>
      </c>
      <c r="M31" s="1">
        <v>84</v>
      </c>
      <c r="N31" s="1">
        <v>126</v>
      </c>
      <c r="O31" s="1">
        <v>422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25</v>
      </c>
      <c r="Y31" s="1">
        <v>31</v>
      </c>
      <c r="Z31" s="1">
        <f t="shared" si="3"/>
        <v>12</v>
      </c>
      <c r="AA31" s="1">
        <v>25</v>
      </c>
      <c r="AB31" s="1">
        <v>2700</v>
      </c>
      <c r="AC31" s="1">
        <v>25</v>
      </c>
      <c r="AD31" s="1">
        <f t="shared" si="1"/>
        <v>865</v>
      </c>
      <c r="AE31" s="1">
        <v>250</v>
      </c>
      <c r="AF31" s="1">
        <v>4500</v>
      </c>
      <c r="AG31" s="1">
        <v>15000</v>
      </c>
      <c r="AH31" s="1">
        <v>16000</v>
      </c>
      <c r="AI31" s="1">
        <v>10000</v>
      </c>
      <c r="AJ31" s="1">
        <v>16600</v>
      </c>
      <c r="AK31" s="1">
        <v>2481240</v>
      </c>
      <c r="AL31" s="1">
        <v>120</v>
      </c>
      <c r="AM31" s="1" t="s">
        <v>172</v>
      </c>
      <c r="AN31" s="1">
        <v>721850</v>
      </c>
      <c r="AO31" s="5" t="s">
        <v>162</v>
      </c>
      <c r="AP31" s="1">
        <v>11500</v>
      </c>
      <c r="AQ31" s="5">
        <v>160028</v>
      </c>
      <c r="AR31" s="1">
        <v>2850</v>
      </c>
      <c r="AS31" s="1">
        <f t="shared" si="4"/>
        <v>7125000</v>
      </c>
      <c r="AT31" s="1">
        <v>17000</v>
      </c>
      <c r="BB31" s="1">
        <v>28</v>
      </c>
      <c r="BC31" s="1">
        <v>9</v>
      </c>
      <c r="BD31" s="1">
        <v>69.25</v>
      </c>
      <c r="BE31" s="1">
        <v>2125350</v>
      </c>
      <c r="BF31" s="1">
        <v>115</v>
      </c>
      <c r="BG31" s="1">
        <v>356000</v>
      </c>
      <c r="BH31" s="1">
        <v>28</v>
      </c>
      <c r="BI31" s="1">
        <v>248570000</v>
      </c>
      <c r="BJ31" s="1">
        <v>1400</v>
      </c>
      <c r="BK31" s="1">
        <v>60480</v>
      </c>
      <c r="BL31" s="1">
        <v>150028</v>
      </c>
    </row>
    <row r="32" spans="1:64" x14ac:dyDescent="0.15">
      <c r="A32" s="1">
        <v>29</v>
      </c>
      <c r="B32" s="1" t="s">
        <v>177</v>
      </c>
      <c r="C32" s="2">
        <f>SUM($D$4:D31)</f>
        <v>171242</v>
      </c>
      <c r="D32" s="1">
        <f t="shared" si="0"/>
        <v>18016</v>
      </c>
      <c r="E32" s="1">
        <v>20</v>
      </c>
      <c r="F32" s="1">
        <v>145</v>
      </c>
      <c r="G32" s="1">
        <v>30</v>
      </c>
      <c r="H32" s="1">
        <v>1169</v>
      </c>
      <c r="I32" s="1">
        <v>301</v>
      </c>
      <c r="J32" s="1">
        <v>102</v>
      </c>
      <c r="K32" s="1">
        <v>102</v>
      </c>
      <c r="L32" s="1">
        <v>394</v>
      </c>
      <c r="M32" s="1">
        <v>87</v>
      </c>
      <c r="N32" s="1">
        <v>131</v>
      </c>
      <c r="O32" s="1">
        <v>438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25</v>
      </c>
      <c r="Y32" s="1">
        <v>31</v>
      </c>
      <c r="Z32" s="1">
        <f t="shared" si="3"/>
        <v>12</v>
      </c>
      <c r="AA32" s="1">
        <v>25</v>
      </c>
      <c r="AB32" s="1">
        <v>2600</v>
      </c>
      <c r="AC32" s="1">
        <v>25</v>
      </c>
      <c r="AD32" s="1">
        <f t="shared" si="1"/>
        <v>918</v>
      </c>
      <c r="AE32" s="1">
        <v>263</v>
      </c>
      <c r="AF32" s="1">
        <v>4600</v>
      </c>
      <c r="AG32" s="1">
        <v>15000</v>
      </c>
      <c r="AH32" s="1">
        <v>17000</v>
      </c>
      <c r="AI32" s="1">
        <v>10000</v>
      </c>
      <c r="AJ32" s="1">
        <v>17100</v>
      </c>
      <c r="AK32" s="1">
        <v>2836950</v>
      </c>
      <c r="AL32" s="1">
        <v>125</v>
      </c>
      <c r="AM32" s="1" t="s">
        <v>172</v>
      </c>
      <c r="AN32" s="1">
        <v>781850</v>
      </c>
      <c r="AO32" s="5" t="s">
        <v>162</v>
      </c>
      <c r="AP32" s="1">
        <v>12000</v>
      </c>
      <c r="AQ32" s="5">
        <v>160029</v>
      </c>
      <c r="AR32" s="1">
        <v>3000</v>
      </c>
      <c r="AS32" s="1">
        <f t="shared" si="4"/>
        <v>7500000</v>
      </c>
      <c r="AT32" s="1">
        <v>17250</v>
      </c>
      <c r="BB32" s="1">
        <v>29</v>
      </c>
      <c r="BC32" s="1">
        <v>9</v>
      </c>
      <c r="BD32" s="1">
        <v>69.33</v>
      </c>
      <c r="BE32" s="1">
        <v>2130000</v>
      </c>
      <c r="BF32" s="1">
        <v>115</v>
      </c>
      <c r="BG32" s="1">
        <v>358000</v>
      </c>
      <c r="BH32" s="1">
        <v>29</v>
      </c>
      <c r="BI32" s="1">
        <v>271980000</v>
      </c>
      <c r="BJ32" s="1">
        <v>1450</v>
      </c>
      <c r="BK32" s="1">
        <v>69569</v>
      </c>
      <c r="BL32" s="1">
        <v>150029</v>
      </c>
    </row>
    <row r="33" spans="1:64" x14ac:dyDescent="0.15">
      <c r="A33" s="1">
        <v>30</v>
      </c>
      <c r="B33" s="1" t="s">
        <v>178</v>
      </c>
      <c r="C33" s="2">
        <f>SUM($D$4:D32)</f>
        <v>189258</v>
      </c>
      <c r="D33" s="1">
        <f t="shared" ref="D33:D72" si="5">INT(0.1*A33^3.6)</f>
        <v>20779</v>
      </c>
      <c r="E33" s="1">
        <v>20</v>
      </c>
      <c r="F33" s="1">
        <v>150</v>
      </c>
      <c r="G33" s="1">
        <v>31</v>
      </c>
      <c r="H33" s="1">
        <v>1213</v>
      </c>
      <c r="I33" s="1">
        <v>312</v>
      </c>
      <c r="J33" s="1">
        <v>106</v>
      </c>
      <c r="K33" s="1">
        <v>106</v>
      </c>
      <c r="L33" s="1">
        <v>409</v>
      </c>
      <c r="M33" s="1">
        <v>91</v>
      </c>
      <c r="N33" s="1">
        <v>136</v>
      </c>
      <c r="O33" s="1">
        <v>455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29</v>
      </c>
      <c r="Y33" s="1">
        <v>35</v>
      </c>
      <c r="Z33" s="1">
        <f t="shared" si="3"/>
        <v>14</v>
      </c>
      <c r="AA33" s="1">
        <v>27</v>
      </c>
      <c r="AB33" s="1">
        <v>2500</v>
      </c>
      <c r="AC33" s="1">
        <v>25</v>
      </c>
      <c r="AD33" s="1">
        <f t="shared" si="1"/>
        <v>973</v>
      </c>
      <c r="AE33" s="1">
        <v>277</v>
      </c>
      <c r="AF33" s="1">
        <v>4800</v>
      </c>
      <c r="AG33" s="1">
        <v>15000</v>
      </c>
      <c r="AH33" s="1">
        <v>17000</v>
      </c>
      <c r="AI33" s="1">
        <v>10000</v>
      </c>
      <c r="AJ33" s="1">
        <v>17600</v>
      </c>
      <c r="AK33" s="1">
        <v>3253450</v>
      </c>
      <c r="AL33" s="1">
        <v>130</v>
      </c>
      <c r="AM33" s="1" t="s">
        <v>172</v>
      </c>
      <c r="AN33" s="1">
        <v>844350</v>
      </c>
      <c r="AO33" s="5" t="s">
        <v>162</v>
      </c>
      <c r="AP33" s="1">
        <v>12500</v>
      </c>
      <c r="AQ33" s="5">
        <v>160030</v>
      </c>
      <c r="AR33" s="1">
        <v>3150</v>
      </c>
      <c r="AS33" s="1">
        <f t="shared" si="4"/>
        <v>7875000</v>
      </c>
      <c r="AT33" s="1">
        <v>17500</v>
      </c>
      <c r="BB33" s="1">
        <v>30</v>
      </c>
      <c r="BC33" s="1">
        <v>9</v>
      </c>
      <c r="BD33" s="1">
        <v>69.5</v>
      </c>
      <c r="BE33" s="1">
        <v>2139300</v>
      </c>
      <c r="BF33" s="1">
        <v>115</v>
      </c>
      <c r="BG33" s="1">
        <v>360000</v>
      </c>
      <c r="BH33" s="1">
        <v>30</v>
      </c>
      <c r="BI33" s="1">
        <v>297590000</v>
      </c>
      <c r="BJ33" s="1">
        <v>1500</v>
      </c>
      <c r="BK33" s="1">
        <v>80023</v>
      </c>
      <c r="BL33" s="1">
        <v>150030</v>
      </c>
    </row>
    <row r="34" spans="1:64" x14ac:dyDescent="0.15">
      <c r="A34" s="1">
        <v>31</v>
      </c>
      <c r="B34" s="1" t="s">
        <v>179</v>
      </c>
      <c r="C34" s="2">
        <f>SUM($D$4:D33)</f>
        <v>210037</v>
      </c>
      <c r="D34" s="1">
        <f t="shared" si="5"/>
        <v>23383</v>
      </c>
      <c r="E34" s="1">
        <v>25</v>
      </c>
      <c r="F34" s="1">
        <v>155</v>
      </c>
      <c r="G34" s="1">
        <v>32</v>
      </c>
      <c r="H34" s="1">
        <v>1259</v>
      </c>
      <c r="I34" s="1">
        <v>324</v>
      </c>
      <c r="J34" s="1">
        <v>110</v>
      </c>
      <c r="K34" s="1">
        <v>110</v>
      </c>
      <c r="L34" s="1">
        <v>425</v>
      </c>
      <c r="M34" s="1">
        <v>94</v>
      </c>
      <c r="N34" s="1">
        <v>141</v>
      </c>
      <c r="O34" s="1">
        <v>472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26</v>
      </c>
      <c r="Y34" s="1">
        <v>32</v>
      </c>
      <c r="Z34" s="1">
        <f t="shared" si="3"/>
        <v>13</v>
      </c>
      <c r="AA34" s="1">
        <v>26</v>
      </c>
      <c r="AB34" s="1">
        <v>2400</v>
      </c>
      <c r="AC34" s="1">
        <v>25</v>
      </c>
      <c r="AD34" s="1">
        <f t="shared" si="1"/>
        <v>1029</v>
      </c>
      <c r="AE34" s="1">
        <v>290</v>
      </c>
      <c r="AF34" s="1">
        <v>4900</v>
      </c>
      <c r="AG34" s="1">
        <v>20000</v>
      </c>
      <c r="AH34" s="1">
        <v>18000</v>
      </c>
      <c r="AI34" s="1">
        <v>10000</v>
      </c>
      <c r="AJ34" s="1">
        <v>18100</v>
      </c>
      <c r="AK34" s="1">
        <v>9760350</v>
      </c>
      <c r="AL34" s="1">
        <v>140</v>
      </c>
      <c r="AM34" s="1" t="s">
        <v>172</v>
      </c>
      <c r="AN34" s="1">
        <v>5533050</v>
      </c>
      <c r="AO34" s="5" t="s">
        <v>162</v>
      </c>
      <c r="AP34" s="1">
        <v>13000</v>
      </c>
      <c r="AQ34" s="5">
        <v>160031</v>
      </c>
      <c r="AR34" s="1">
        <v>3300</v>
      </c>
      <c r="AS34" s="1">
        <f t="shared" si="4"/>
        <v>8250000</v>
      </c>
      <c r="AT34" s="1">
        <v>17750</v>
      </c>
      <c r="BB34" s="1">
        <v>31</v>
      </c>
      <c r="BC34" s="1">
        <v>9</v>
      </c>
      <c r="BD34" s="1">
        <v>70</v>
      </c>
      <c r="BE34" s="1">
        <v>2167200</v>
      </c>
      <c r="BF34" s="1">
        <v>116</v>
      </c>
      <c r="BG34" s="1">
        <v>362000</v>
      </c>
      <c r="BH34" s="1">
        <v>31</v>
      </c>
      <c r="BI34" s="1">
        <v>325620000</v>
      </c>
      <c r="BJ34" s="1">
        <v>1500</v>
      </c>
      <c r="BK34" s="1">
        <v>92049</v>
      </c>
      <c r="BL34" s="1">
        <v>150031</v>
      </c>
    </row>
    <row r="35" spans="1:64" x14ac:dyDescent="0.15">
      <c r="A35" s="1">
        <v>32</v>
      </c>
      <c r="B35" s="1" t="s">
        <v>180</v>
      </c>
      <c r="C35" s="2">
        <f>SUM($D$4:D34)</f>
        <v>233420</v>
      </c>
      <c r="D35" s="1">
        <f t="shared" si="5"/>
        <v>26214</v>
      </c>
      <c r="E35" s="1">
        <v>25</v>
      </c>
      <c r="F35" s="1">
        <v>160</v>
      </c>
      <c r="G35" s="1">
        <v>33</v>
      </c>
      <c r="H35" s="1">
        <v>1306</v>
      </c>
      <c r="I35" s="1">
        <v>336</v>
      </c>
      <c r="J35" s="1">
        <v>114</v>
      </c>
      <c r="K35" s="1">
        <v>114</v>
      </c>
      <c r="L35" s="1">
        <v>441</v>
      </c>
      <c r="M35" s="1">
        <v>98</v>
      </c>
      <c r="N35" s="1">
        <v>147</v>
      </c>
      <c r="O35" s="1">
        <v>490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29</v>
      </c>
      <c r="Y35" s="1">
        <v>35</v>
      </c>
      <c r="Z35" s="1">
        <f t="shared" si="3"/>
        <v>14</v>
      </c>
      <c r="AA35" s="1">
        <v>27</v>
      </c>
      <c r="AB35" s="1">
        <v>2300</v>
      </c>
      <c r="AC35" s="1">
        <v>25</v>
      </c>
      <c r="AD35" s="1">
        <f t="shared" si="1"/>
        <v>1086</v>
      </c>
      <c r="AE35" s="1">
        <v>304</v>
      </c>
      <c r="AF35" s="1">
        <v>5100</v>
      </c>
      <c r="AG35" s="1">
        <v>20000</v>
      </c>
      <c r="AH35" s="1">
        <v>18000</v>
      </c>
      <c r="AI35" s="1">
        <v>10000</v>
      </c>
      <c r="AJ35" s="1">
        <v>18600</v>
      </c>
      <c r="AK35" s="1">
        <v>29281050</v>
      </c>
      <c r="AL35" s="1">
        <v>145</v>
      </c>
      <c r="AM35" s="1" t="s">
        <v>172</v>
      </c>
      <c r="AN35" s="1">
        <v>7599150</v>
      </c>
      <c r="AO35" s="5" t="s">
        <v>162</v>
      </c>
      <c r="AP35" s="1">
        <v>13500</v>
      </c>
      <c r="AQ35" s="5">
        <v>160032</v>
      </c>
      <c r="AR35" s="1">
        <v>3450</v>
      </c>
      <c r="AS35" s="1">
        <f t="shared" si="4"/>
        <v>8625000</v>
      </c>
      <c r="AT35" s="1">
        <v>18000</v>
      </c>
      <c r="BB35" s="1">
        <v>32</v>
      </c>
      <c r="BC35" s="1">
        <v>10</v>
      </c>
      <c r="BD35" s="1">
        <v>70.2</v>
      </c>
      <c r="BE35" s="1">
        <v>2178504</v>
      </c>
      <c r="BF35" s="1">
        <v>116</v>
      </c>
      <c r="BG35" s="1">
        <v>364000</v>
      </c>
      <c r="BH35" s="1">
        <v>32</v>
      </c>
      <c r="BI35" s="1">
        <v>355620000</v>
      </c>
      <c r="BJ35" s="1">
        <v>1500</v>
      </c>
      <c r="BK35" s="1">
        <v>105881</v>
      </c>
      <c r="BL35" s="1">
        <v>150032</v>
      </c>
    </row>
    <row r="36" spans="1:64" x14ac:dyDescent="0.15">
      <c r="A36" s="1">
        <v>33</v>
      </c>
      <c r="B36" s="1" t="s">
        <v>181</v>
      </c>
      <c r="C36" s="2">
        <f>SUM($D$4:D35)</f>
        <v>259634</v>
      </c>
      <c r="D36" s="1">
        <f t="shared" si="5"/>
        <v>29285</v>
      </c>
      <c r="E36" s="1">
        <v>25</v>
      </c>
      <c r="F36" s="1">
        <v>165</v>
      </c>
      <c r="G36" s="1">
        <v>34</v>
      </c>
      <c r="H36" s="1">
        <v>1356</v>
      </c>
      <c r="I36" s="1">
        <v>349</v>
      </c>
      <c r="J36" s="1">
        <v>118</v>
      </c>
      <c r="K36" s="1">
        <v>118</v>
      </c>
      <c r="L36" s="1">
        <v>457</v>
      </c>
      <c r="M36" s="1">
        <v>101</v>
      </c>
      <c r="N36" s="1">
        <v>152</v>
      </c>
      <c r="O36" s="1">
        <v>508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29</v>
      </c>
      <c r="Y36" s="1">
        <v>35</v>
      </c>
      <c r="Z36" s="1">
        <f t="shared" si="3"/>
        <v>14</v>
      </c>
      <c r="AA36" s="1">
        <v>27</v>
      </c>
      <c r="AB36" s="1">
        <v>2200</v>
      </c>
      <c r="AC36" s="1">
        <v>25</v>
      </c>
      <c r="AD36" s="1">
        <f t="shared" si="1"/>
        <v>1144</v>
      </c>
      <c r="AE36" s="1">
        <v>318</v>
      </c>
      <c r="AF36" s="1">
        <v>5200</v>
      </c>
      <c r="AG36" s="1">
        <v>20000</v>
      </c>
      <c r="AH36" s="1">
        <v>19000</v>
      </c>
      <c r="AI36" s="1">
        <v>10000</v>
      </c>
      <c r="AJ36" s="1">
        <v>19100</v>
      </c>
      <c r="AK36" s="1">
        <v>87843150</v>
      </c>
      <c r="AL36" s="1">
        <v>150</v>
      </c>
      <c r="AM36" s="1" t="s">
        <v>172</v>
      </c>
      <c r="AN36" s="1">
        <v>9797450</v>
      </c>
      <c r="AO36" s="5" t="s">
        <v>162</v>
      </c>
      <c r="AP36" s="1">
        <v>14000</v>
      </c>
      <c r="AQ36" s="5">
        <v>160033</v>
      </c>
      <c r="AR36" s="1">
        <v>3600</v>
      </c>
      <c r="AS36" s="1">
        <f t="shared" si="4"/>
        <v>9000000</v>
      </c>
      <c r="AT36" s="1">
        <v>18250</v>
      </c>
      <c r="BB36" s="1">
        <v>33</v>
      </c>
      <c r="BC36" s="1">
        <v>10</v>
      </c>
      <c r="BD36" s="1">
        <v>70.25</v>
      </c>
      <c r="BE36" s="1">
        <v>2181330</v>
      </c>
      <c r="BF36" s="1">
        <v>116</v>
      </c>
      <c r="BG36" s="1">
        <v>366000</v>
      </c>
      <c r="BH36" s="1">
        <v>33</v>
      </c>
      <c r="BI36" s="1">
        <v>385620000</v>
      </c>
      <c r="BJ36" s="1">
        <v>1500</v>
      </c>
      <c r="BK36" s="1">
        <v>121792</v>
      </c>
      <c r="BL36" s="1">
        <v>150033</v>
      </c>
    </row>
    <row r="37" spans="1:64" x14ac:dyDescent="0.15">
      <c r="A37" s="1">
        <v>34</v>
      </c>
      <c r="B37" s="1" t="s">
        <v>182</v>
      </c>
      <c r="C37" s="2">
        <f>SUM($D$4:D36)</f>
        <v>288919</v>
      </c>
      <c r="D37" s="1">
        <f t="shared" si="5"/>
        <v>32607</v>
      </c>
      <c r="E37" s="1">
        <v>25</v>
      </c>
      <c r="F37" s="1">
        <v>170</v>
      </c>
      <c r="G37" s="1">
        <v>35</v>
      </c>
      <c r="H37" s="1">
        <v>1407</v>
      </c>
      <c r="I37" s="1">
        <v>362</v>
      </c>
      <c r="J37" s="1">
        <v>123</v>
      </c>
      <c r="K37" s="1">
        <v>123</v>
      </c>
      <c r="L37" s="1">
        <v>474</v>
      </c>
      <c r="M37" s="1">
        <v>105</v>
      </c>
      <c r="N37" s="1">
        <v>158</v>
      </c>
      <c r="O37" s="1">
        <v>527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30</v>
      </c>
      <c r="Y37" s="1">
        <v>36</v>
      </c>
      <c r="Z37" s="1">
        <f t="shared" ref="Z37:Z68" si="6">INT(X37/2)</f>
        <v>15</v>
      </c>
      <c r="AA37" s="1">
        <v>28</v>
      </c>
      <c r="AB37" s="1">
        <v>2100</v>
      </c>
      <c r="AC37" s="1">
        <v>25</v>
      </c>
      <c r="AD37" s="1">
        <f t="shared" si="1"/>
        <v>1204</v>
      </c>
      <c r="AE37" s="1">
        <v>332</v>
      </c>
      <c r="AF37" s="1">
        <v>5400</v>
      </c>
      <c r="AG37" s="1">
        <v>20000</v>
      </c>
      <c r="AH37" s="1">
        <v>19000</v>
      </c>
      <c r="AI37" s="1">
        <v>10000</v>
      </c>
      <c r="AJ37" s="1">
        <v>19600</v>
      </c>
      <c r="AK37" s="1">
        <v>163529450</v>
      </c>
      <c r="AL37" s="1">
        <v>155</v>
      </c>
      <c r="AM37" s="1" t="s">
        <v>172</v>
      </c>
      <c r="AN37" s="1">
        <v>11995750</v>
      </c>
      <c r="AO37" s="5" t="s">
        <v>162</v>
      </c>
      <c r="AP37" s="1">
        <v>14500</v>
      </c>
      <c r="AQ37" s="5">
        <v>160034</v>
      </c>
      <c r="AR37" s="1">
        <v>3750</v>
      </c>
      <c r="AS37" s="1">
        <f t="shared" si="4"/>
        <v>9375000</v>
      </c>
      <c r="AT37" s="1">
        <v>18500</v>
      </c>
      <c r="BB37" s="1">
        <v>34</v>
      </c>
      <c r="BC37" s="1">
        <v>10</v>
      </c>
      <c r="BD37" s="1">
        <v>70.33</v>
      </c>
      <c r="BE37" s="1">
        <v>2186040</v>
      </c>
      <c r="BF37" s="1">
        <v>116</v>
      </c>
      <c r="BG37" s="1">
        <v>368000</v>
      </c>
      <c r="BH37" s="1">
        <v>34</v>
      </c>
      <c r="BI37" s="1">
        <v>415620000</v>
      </c>
      <c r="BJ37" s="1">
        <v>1500</v>
      </c>
      <c r="BK37" s="1">
        <v>140095</v>
      </c>
      <c r="BL37" s="1">
        <v>150034</v>
      </c>
    </row>
    <row r="38" spans="1:64" x14ac:dyDescent="0.15">
      <c r="A38" s="1">
        <v>35</v>
      </c>
      <c r="B38" s="1" t="s">
        <v>183</v>
      </c>
      <c r="C38" s="2">
        <f>SUM($D$4:D37)</f>
        <v>321526</v>
      </c>
      <c r="D38" s="1">
        <f t="shared" si="5"/>
        <v>36194</v>
      </c>
      <c r="E38" s="1">
        <v>25</v>
      </c>
      <c r="F38" s="1">
        <v>175</v>
      </c>
      <c r="G38" s="1">
        <v>36</v>
      </c>
      <c r="H38" s="1">
        <v>1460</v>
      </c>
      <c r="I38" s="1">
        <v>376</v>
      </c>
      <c r="J38" s="1">
        <v>127</v>
      </c>
      <c r="K38" s="1">
        <v>127</v>
      </c>
      <c r="L38" s="1">
        <v>492</v>
      </c>
      <c r="M38" s="1">
        <v>109</v>
      </c>
      <c r="N38" s="1">
        <v>164</v>
      </c>
      <c r="O38" s="1">
        <v>547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30</v>
      </c>
      <c r="Y38" s="1">
        <v>36</v>
      </c>
      <c r="Z38" s="1">
        <f t="shared" si="6"/>
        <v>15</v>
      </c>
      <c r="AA38" s="1">
        <v>28</v>
      </c>
      <c r="AB38" s="1">
        <v>2000</v>
      </c>
      <c r="AC38" s="1">
        <v>25</v>
      </c>
      <c r="AD38" s="1">
        <f t="shared" si="1"/>
        <v>1264</v>
      </c>
      <c r="AE38" s="1">
        <v>346</v>
      </c>
      <c r="AF38" s="1">
        <v>5500</v>
      </c>
      <c r="AG38" s="1">
        <v>20000</v>
      </c>
      <c r="AH38" s="1">
        <v>20000</v>
      </c>
      <c r="AI38" s="1">
        <v>10000</v>
      </c>
      <c r="AJ38" s="1">
        <v>20100</v>
      </c>
      <c r="AK38" s="1">
        <v>290588350</v>
      </c>
      <c r="AL38" s="1">
        <v>160</v>
      </c>
      <c r="AM38" s="1" t="s">
        <v>172</v>
      </c>
      <c r="AN38" s="1">
        <v>14194050</v>
      </c>
      <c r="AO38" s="5" t="s">
        <v>162</v>
      </c>
      <c r="AP38" s="1">
        <v>15000</v>
      </c>
      <c r="AQ38" s="5">
        <v>160035</v>
      </c>
      <c r="AR38" s="1">
        <v>3900</v>
      </c>
      <c r="AS38" s="1">
        <f t="shared" si="4"/>
        <v>9750000</v>
      </c>
      <c r="AT38" s="1">
        <v>18750</v>
      </c>
      <c r="BB38" s="1">
        <v>35</v>
      </c>
      <c r="BC38" s="1">
        <v>10</v>
      </c>
      <c r="BD38" s="1">
        <v>70.5</v>
      </c>
      <c r="BE38" s="1">
        <v>2195460</v>
      </c>
      <c r="BF38" s="1">
        <v>116</v>
      </c>
      <c r="BG38" s="1">
        <v>370000</v>
      </c>
      <c r="BH38" s="1">
        <v>35</v>
      </c>
      <c r="BI38" s="1">
        <v>445620000</v>
      </c>
      <c r="BJ38" s="1">
        <v>1500</v>
      </c>
      <c r="BK38" s="1">
        <v>161147</v>
      </c>
      <c r="BL38" s="1">
        <v>150035</v>
      </c>
    </row>
    <row r="39" spans="1:64" x14ac:dyDescent="0.15">
      <c r="A39" s="1">
        <v>36</v>
      </c>
      <c r="B39" s="1" t="s">
        <v>184</v>
      </c>
      <c r="C39" s="2">
        <f>SUM($D$4:D38)</f>
        <v>357720</v>
      </c>
      <c r="D39" s="1">
        <f t="shared" si="5"/>
        <v>40057</v>
      </c>
      <c r="E39" s="1">
        <v>25</v>
      </c>
      <c r="F39" s="1">
        <v>180</v>
      </c>
      <c r="G39" s="1">
        <v>37</v>
      </c>
      <c r="H39" s="1">
        <v>1515</v>
      </c>
      <c r="I39" s="1">
        <v>390</v>
      </c>
      <c r="J39" s="1">
        <v>132</v>
      </c>
      <c r="K39" s="1">
        <v>132</v>
      </c>
      <c r="L39" s="1">
        <v>511</v>
      </c>
      <c r="M39" s="1">
        <v>113</v>
      </c>
      <c r="N39" s="1">
        <v>170</v>
      </c>
      <c r="O39" s="1">
        <v>568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34</v>
      </c>
      <c r="Y39" s="1">
        <v>41</v>
      </c>
      <c r="Z39" s="1">
        <f t="shared" si="6"/>
        <v>17</v>
      </c>
      <c r="AA39" s="1">
        <v>30</v>
      </c>
      <c r="AB39" s="1">
        <v>1900</v>
      </c>
      <c r="AC39" s="1">
        <v>25</v>
      </c>
      <c r="AD39" s="1">
        <f t="shared" si="1"/>
        <v>1326</v>
      </c>
      <c r="AE39" s="1">
        <v>361</v>
      </c>
      <c r="AF39" s="1">
        <v>5700</v>
      </c>
      <c r="AG39" s="1">
        <v>20000</v>
      </c>
      <c r="AH39" s="1">
        <v>20000</v>
      </c>
      <c r="AI39" s="1">
        <v>10000</v>
      </c>
      <c r="AJ39" s="1">
        <v>20600</v>
      </c>
      <c r="AQ39" s="5"/>
      <c r="AR39" s="1">
        <v>4050</v>
      </c>
      <c r="AS39" s="1">
        <f t="shared" si="4"/>
        <v>10125000</v>
      </c>
      <c r="AT39" s="1">
        <v>19000</v>
      </c>
      <c r="BB39" s="1">
        <v>36</v>
      </c>
      <c r="BC39" s="1">
        <v>10</v>
      </c>
      <c r="BD39" s="1">
        <v>71</v>
      </c>
      <c r="BE39" s="1">
        <v>2223720</v>
      </c>
      <c r="BF39" s="1">
        <v>117</v>
      </c>
      <c r="BG39" s="1">
        <v>372000</v>
      </c>
      <c r="BH39" s="1">
        <v>36</v>
      </c>
      <c r="BI39" s="1">
        <v>475620000</v>
      </c>
      <c r="BJ39" s="1">
        <v>1500</v>
      </c>
      <c r="BK39" s="1">
        <v>185364</v>
      </c>
      <c r="BL39" s="1">
        <v>150036</v>
      </c>
    </row>
    <row r="40" spans="1:64" x14ac:dyDescent="0.15">
      <c r="A40" s="1">
        <v>37</v>
      </c>
      <c r="B40" s="1" t="s">
        <v>185</v>
      </c>
      <c r="C40" s="2">
        <f>SUM($D$4:D39)</f>
        <v>397777</v>
      </c>
      <c r="D40" s="1">
        <f t="shared" si="5"/>
        <v>44210</v>
      </c>
      <c r="E40" s="1">
        <v>25</v>
      </c>
      <c r="F40" s="1">
        <v>185</v>
      </c>
      <c r="G40" s="1">
        <v>38</v>
      </c>
      <c r="H40" s="1">
        <v>1572</v>
      </c>
      <c r="I40" s="1">
        <v>404</v>
      </c>
      <c r="J40" s="1">
        <v>137</v>
      </c>
      <c r="K40" s="1">
        <v>137</v>
      </c>
      <c r="L40" s="1">
        <v>530</v>
      </c>
      <c r="M40" s="1">
        <v>117</v>
      </c>
      <c r="N40" s="1">
        <v>176</v>
      </c>
      <c r="O40" s="1">
        <v>589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31</v>
      </c>
      <c r="Y40" s="1">
        <v>38</v>
      </c>
      <c r="Z40" s="1">
        <f t="shared" si="6"/>
        <v>15</v>
      </c>
      <c r="AA40" s="1">
        <v>29</v>
      </c>
      <c r="AB40" s="1">
        <v>1900</v>
      </c>
      <c r="AC40" s="1">
        <v>25</v>
      </c>
      <c r="AD40" s="1">
        <f t="shared" si="1"/>
        <v>1390</v>
      </c>
      <c r="AE40" s="1">
        <v>375</v>
      </c>
      <c r="AF40" s="1">
        <v>5800</v>
      </c>
      <c r="AG40" s="1">
        <v>20000</v>
      </c>
      <c r="AH40" s="1">
        <v>21000</v>
      </c>
      <c r="AI40" s="1">
        <v>10000</v>
      </c>
      <c r="AJ40" s="1">
        <v>21100</v>
      </c>
      <c r="AQ40" s="5"/>
      <c r="AR40" s="1">
        <v>4200</v>
      </c>
      <c r="AS40" s="1">
        <f t="shared" si="4"/>
        <v>10500000</v>
      </c>
      <c r="AT40" s="1">
        <v>19250</v>
      </c>
      <c r="BB40" s="1">
        <v>37</v>
      </c>
      <c r="BC40" s="1">
        <v>11</v>
      </c>
      <c r="BD40" s="1">
        <v>71.2</v>
      </c>
      <c r="BE40" s="1">
        <v>2235168</v>
      </c>
      <c r="BF40" s="1">
        <v>117</v>
      </c>
      <c r="BG40" s="1">
        <v>374000</v>
      </c>
      <c r="BH40" s="1">
        <v>37</v>
      </c>
      <c r="BI40" s="1">
        <v>505620000</v>
      </c>
      <c r="BJ40" s="1">
        <v>1500</v>
      </c>
      <c r="BK40" s="1">
        <v>213219</v>
      </c>
      <c r="BL40" s="1">
        <v>150037</v>
      </c>
    </row>
    <row r="41" spans="1:64" x14ac:dyDescent="0.15">
      <c r="A41" s="1">
        <v>38</v>
      </c>
      <c r="B41" s="1" t="s">
        <v>186</v>
      </c>
      <c r="C41" s="2">
        <f>SUM($D$4:D40)</f>
        <v>441987</v>
      </c>
      <c r="D41" s="1">
        <f t="shared" si="5"/>
        <v>48665</v>
      </c>
      <c r="E41" s="1">
        <v>25</v>
      </c>
      <c r="F41" s="1">
        <v>190</v>
      </c>
      <c r="G41" s="1">
        <v>39</v>
      </c>
      <c r="H41" s="1">
        <v>1631</v>
      </c>
      <c r="I41" s="1">
        <v>420</v>
      </c>
      <c r="J41" s="1">
        <v>142</v>
      </c>
      <c r="K41" s="1">
        <v>142</v>
      </c>
      <c r="L41" s="1">
        <v>550</v>
      </c>
      <c r="M41" s="1">
        <v>122</v>
      </c>
      <c r="N41" s="1">
        <v>183</v>
      </c>
      <c r="O41" s="1">
        <v>611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35</v>
      </c>
      <c r="Y41" s="1">
        <v>43</v>
      </c>
      <c r="Z41" s="1">
        <f t="shared" si="6"/>
        <v>17</v>
      </c>
      <c r="AA41" s="1">
        <v>31</v>
      </c>
      <c r="AB41" s="1">
        <v>1800</v>
      </c>
      <c r="AC41" s="1">
        <v>25</v>
      </c>
      <c r="AD41" s="1">
        <f t="shared" si="1"/>
        <v>1454</v>
      </c>
      <c r="AE41" s="1">
        <v>390</v>
      </c>
      <c r="AF41" s="1">
        <v>6000</v>
      </c>
      <c r="AG41" s="1">
        <v>20000</v>
      </c>
      <c r="AH41" s="1">
        <v>21000</v>
      </c>
      <c r="AI41" s="1">
        <v>10000</v>
      </c>
      <c r="AJ41" s="1">
        <v>21600</v>
      </c>
      <c r="AQ41" s="5"/>
      <c r="AR41" s="1">
        <v>4350</v>
      </c>
      <c r="AS41" s="1">
        <f t="shared" si="4"/>
        <v>10875000</v>
      </c>
      <c r="AT41" s="1">
        <v>19500</v>
      </c>
      <c r="BB41" s="1">
        <v>38</v>
      </c>
      <c r="BC41" s="1">
        <v>11</v>
      </c>
      <c r="BD41" s="1">
        <v>71.25</v>
      </c>
      <c r="BE41" s="1">
        <v>2238030</v>
      </c>
      <c r="BF41" s="1">
        <v>117</v>
      </c>
      <c r="BG41" s="1">
        <v>376000</v>
      </c>
      <c r="BH41" s="1">
        <v>38</v>
      </c>
      <c r="BI41" s="1">
        <v>535620000</v>
      </c>
      <c r="BJ41" s="1">
        <v>1500</v>
      </c>
      <c r="BK41" s="1">
        <v>245260</v>
      </c>
      <c r="BL41" s="1">
        <v>150038</v>
      </c>
    </row>
    <row r="42" spans="1:64" x14ac:dyDescent="0.15">
      <c r="A42" s="1">
        <v>39</v>
      </c>
      <c r="B42" s="1" t="s">
        <v>187</v>
      </c>
      <c r="C42" s="2">
        <f>SUM($D$4:D41)</f>
        <v>490652</v>
      </c>
      <c r="D42" s="1">
        <f t="shared" si="5"/>
        <v>53435</v>
      </c>
      <c r="E42" s="1">
        <v>25</v>
      </c>
      <c r="F42" s="1">
        <v>195</v>
      </c>
      <c r="G42" s="1">
        <v>40</v>
      </c>
      <c r="H42" s="1">
        <v>1693</v>
      </c>
      <c r="I42" s="1">
        <v>436</v>
      </c>
      <c r="J42" s="1">
        <v>148</v>
      </c>
      <c r="K42" s="1">
        <v>148</v>
      </c>
      <c r="L42" s="1">
        <v>571</v>
      </c>
      <c r="M42" s="1">
        <v>127</v>
      </c>
      <c r="N42" s="1">
        <v>190</v>
      </c>
      <c r="O42" s="1">
        <v>635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36</v>
      </c>
      <c r="Y42" s="1">
        <v>44</v>
      </c>
      <c r="Z42" s="1">
        <f t="shared" si="6"/>
        <v>18</v>
      </c>
      <c r="AA42" s="1">
        <v>32</v>
      </c>
      <c r="AB42" s="1">
        <v>1700</v>
      </c>
      <c r="AC42" s="1">
        <v>25</v>
      </c>
      <c r="AD42" s="1">
        <f t="shared" si="1"/>
        <v>1520</v>
      </c>
      <c r="AE42" s="1">
        <v>405</v>
      </c>
      <c r="AF42" s="1">
        <v>6200</v>
      </c>
      <c r="AG42" s="1">
        <v>20000</v>
      </c>
      <c r="AH42" s="1">
        <v>22000</v>
      </c>
      <c r="AI42" s="1">
        <v>10000</v>
      </c>
      <c r="AJ42" s="1">
        <v>22100</v>
      </c>
      <c r="AQ42" s="5"/>
      <c r="AR42" s="1">
        <v>4500</v>
      </c>
      <c r="AS42" s="1">
        <f t="shared" si="4"/>
        <v>11250000</v>
      </c>
      <c r="AT42" s="1">
        <v>19750</v>
      </c>
      <c r="BB42" s="1">
        <v>39</v>
      </c>
      <c r="BC42" s="1">
        <v>11</v>
      </c>
      <c r="BD42" s="1">
        <v>71.33</v>
      </c>
      <c r="BE42" s="1">
        <v>2242800</v>
      </c>
      <c r="BF42" s="1">
        <v>117</v>
      </c>
      <c r="BG42" s="1">
        <v>378000</v>
      </c>
      <c r="BH42" s="1">
        <v>39</v>
      </c>
      <c r="BI42" s="1">
        <v>565620000</v>
      </c>
      <c r="BJ42" s="1">
        <v>1500</v>
      </c>
      <c r="BK42" s="1">
        <v>282116</v>
      </c>
      <c r="BL42" s="1">
        <v>150039</v>
      </c>
    </row>
    <row r="43" spans="1:64" x14ac:dyDescent="0.15">
      <c r="A43" s="1">
        <v>40</v>
      </c>
      <c r="B43" s="1" t="s">
        <v>188</v>
      </c>
      <c r="C43" s="2">
        <f>SUM($D$4:D42)</f>
        <v>544087</v>
      </c>
      <c r="D43" s="1">
        <f t="shared" si="5"/>
        <v>58535</v>
      </c>
      <c r="E43" s="1">
        <v>25</v>
      </c>
      <c r="F43" s="1">
        <v>200</v>
      </c>
      <c r="G43" s="1">
        <v>41</v>
      </c>
      <c r="H43" s="1">
        <v>1757</v>
      </c>
      <c r="I43" s="1">
        <v>452</v>
      </c>
      <c r="J43" s="1">
        <v>153</v>
      </c>
      <c r="K43" s="1">
        <v>153</v>
      </c>
      <c r="L43" s="1">
        <v>593</v>
      </c>
      <c r="M43" s="1">
        <v>131</v>
      </c>
      <c r="N43" s="1">
        <v>197</v>
      </c>
      <c r="O43" s="1">
        <v>658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35</v>
      </c>
      <c r="Y43" s="1">
        <v>42</v>
      </c>
      <c r="Z43" s="1">
        <f t="shared" si="6"/>
        <v>17</v>
      </c>
      <c r="AA43" s="1">
        <v>31</v>
      </c>
      <c r="AB43" s="1">
        <v>1600</v>
      </c>
      <c r="AC43" s="1">
        <v>25</v>
      </c>
      <c r="AD43" s="1">
        <f t="shared" si="1"/>
        <v>1587</v>
      </c>
      <c r="AE43" s="1">
        <v>420</v>
      </c>
      <c r="AF43" s="1">
        <v>6400</v>
      </c>
      <c r="AG43" s="1">
        <v>20000</v>
      </c>
      <c r="AH43" s="1">
        <v>22000</v>
      </c>
      <c r="AI43" s="1">
        <v>10000</v>
      </c>
      <c r="AJ43" s="1">
        <v>22600</v>
      </c>
      <c r="AQ43" s="5"/>
      <c r="AR43" s="1">
        <v>4650</v>
      </c>
      <c r="AS43" s="1">
        <f t="shared" si="4"/>
        <v>11625000</v>
      </c>
      <c r="AT43" s="1">
        <v>20000</v>
      </c>
      <c r="BB43" s="1">
        <v>40</v>
      </c>
      <c r="BC43" s="1">
        <v>11</v>
      </c>
      <c r="BD43" s="1">
        <v>71.5</v>
      </c>
      <c r="BE43" s="1">
        <v>2252340</v>
      </c>
      <c r="BF43" s="1">
        <v>117</v>
      </c>
      <c r="BG43" s="1">
        <v>380000</v>
      </c>
      <c r="BH43" s="1">
        <v>40</v>
      </c>
      <c r="BI43" s="1">
        <v>595620000</v>
      </c>
      <c r="BJ43" s="1">
        <v>1500</v>
      </c>
      <c r="BK43" s="1">
        <v>324511</v>
      </c>
      <c r="BL43" s="1">
        <v>150040</v>
      </c>
    </row>
    <row r="44" spans="1:64" x14ac:dyDescent="0.15">
      <c r="A44" s="1">
        <v>41</v>
      </c>
      <c r="B44" s="1" t="s">
        <v>189</v>
      </c>
      <c r="C44" s="2">
        <f>SUM($D$4:D43)</f>
        <v>602622</v>
      </c>
      <c r="D44" s="1">
        <f t="shared" si="5"/>
        <v>63976</v>
      </c>
      <c r="E44" s="1">
        <v>30</v>
      </c>
      <c r="F44" s="1">
        <v>205</v>
      </c>
      <c r="G44" s="1">
        <v>42</v>
      </c>
      <c r="H44" s="1">
        <v>1823</v>
      </c>
      <c r="I44" s="1">
        <v>469</v>
      </c>
      <c r="J44" s="1">
        <v>159</v>
      </c>
      <c r="K44" s="1">
        <v>159</v>
      </c>
      <c r="L44" s="1">
        <v>615</v>
      </c>
      <c r="M44" s="1">
        <v>136</v>
      </c>
      <c r="N44" s="1">
        <v>205</v>
      </c>
      <c r="O44" s="1">
        <v>683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38</v>
      </c>
      <c r="Y44" s="1">
        <v>46</v>
      </c>
      <c r="Z44" s="1">
        <f t="shared" si="6"/>
        <v>19</v>
      </c>
      <c r="AA44" s="1">
        <v>33</v>
      </c>
      <c r="AB44" s="1">
        <v>1600</v>
      </c>
      <c r="AC44" s="1">
        <v>28</v>
      </c>
      <c r="AD44" s="1">
        <f t="shared" si="1"/>
        <v>1655</v>
      </c>
      <c r="AE44" s="1">
        <v>436</v>
      </c>
      <c r="AF44" s="1">
        <v>6600</v>
      </c>
      <c r="AG44" s="1">
        <v>25000</v>
      </c>
      <c r="AH44" s="1">
        <v>23000</v>
      </c>
      <c r="AI44" s="1">
        <v>10000</v>
      </c>
      <c r="AJ44" s="1">
        <v>23100</v>
      </c>
      <c r="AQ44" s="5"/>
      <c r="AR44" s="1">
        <v>4800</v>
      </c>
      <c r="AS44" s="1">
        <f t="shared" si="4"/>
        <v>12000000</v>
      </c>
      <c r="AT44" s="1">
        <v>20250</v>
      </c>
      <c r="BB44" s="1">
        <v>41</v>
      </c>
      <c r="BC44" s="1">
        <v>11</v>
      </c>
      <c r="BD44" s="1">
        <v>72</v>
      </c>
      <c r="BE44" s="1">
        <v>2280960</v>
      </c>
      <c r="BF44" s="1">
        <v>118</v>
      </c>
      <c r="BG44" s="1">
        <v>382000</v>
      </c>
      <c r="BH44" s="1">
        <v>41</v>
      </c>
      <c r="BI44" s="1">
        <v>625620000</v>
      </c>
      <c r="BJ44" s="1">
        <v>1500</v>
      </c>
      <c r="BK44" s="1">
        <v>373277</v>
      </c>
      <c r="BL44" s="1">
        <v>150041</v>
      </c>
    </row>
    <row r="45" spans="1:64" x14ac:dyDescent="0.15">
      <c r="A45" s="1">
        <v>42</v>
      </c>
      <c r="B45" s="1" t="s">
        <v>190</v>
      </c>
      <c r="C45" s="2">
        <f>SUM($D$4:D44)</f>
        <v>666598</v>
      </c>
      <c r="D45" s="1">
        <f t="shared" si="5"/>
        <v>69774</v>
      </c>
      <c r="E45" s="1">
        <v>30</v>
      </c>
      <c r="F45" s="1">
        <v>210</v>
      </c>
      <c r="G45" s="1">
        <v>43</v>
      </c>
      <c r="H45" s="1">
        <v>1892</v>
      </c>
      <c r="I45" s="1">
        <v>487</v>
      </c>
      <c r="J45" s="1">
        <v>165</v>
      </c>
      <c r="K45" s="1">
        <v>165</v>
      </c>
      <c r="L45" s="1">
        <v>638</v>
      </c>
      <c r="M45" s="1">
        <v>141</v>
      </c>
      <c r="N45" s="1">
        <v>212</v>
      </c>
      <c r="O45" s="1">
        <v>709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35</v>
      </c>
      <c r="Y45" s="1">
        <v>42</v>
      </c>
      <c r="Z45" s="1">
        <f t="shared" si="6"/>
        <v>17</v>
      </c>
      <c r="AA45" s="1">
        <v>31</v>
      </c>
      <c r="AB45" s="1">
        <v>1500</v>
      </c>
      <c r="AC45" s="1">
        <v>28</v>
      </c>
      <c r="AD45" s="1">
        <f t="shared" si="1"/>
        <v>1724</v>
      </c>
      <c r="AE45" s="1">
        <v>451</v>
      </c>
      <c r="AF45" s="1">
        <v>6800</v>
      </c>
      <c r="AG45" s="1">
        <v>25000</v>
      </c>
      <c r="AH45" s="1">
        <v>23000</v>
      </c>
      <c r="AI45" s="1">
        <v>10000</v>
      </c>
      <c r="AJ45" s="1">
        <v>23600</v>
      </c>
      <c r="AQ45" s="5"/>
      <c r="AR45" s="1">
        <v>4950</v>
      </c>
      <c r="AS45" s="1">
        <f t="shared" si="4"/>
        <v>12375000</v>
      </c>
      <c r="AT45" s="1">
        <v>20500</v>
      </c>
      <c r="BB45" s="1">
        <v>42</v>
      </c>
      <c r="BC45" s="1">
        <v>12</v>
      </c>
      <c r="BD45" s="1">
        <v>72.2</v>
      </c>
      <c r="BE45" s="1">
        <v>2292552</v>
      </c>
      <c r="BF45" s="1">
        <v>118</v>
      </c>
      <c r="BG45" s="1">
        <v>384000</v>
      </c>
      <c r="BH45" s="1">
        <v>42</v>
      </c>
      <c r="BI45" s="1">
        <v>655620000</v>
      </c>
      <c r="BJ45" s="1">
        <v>1500</v>
      </c>
      <c r="BK45" s="1">
        <v>429371</v>
      </c>
      <c r="BL45" s="1">
        <v>150042</v>
      </c>
    </row>
    <row r="46" spans="1:64" x14ac:dyDescent="0.15">
      <c r="A46" s="1">
        <v>43</v>
      </c>
      <c r="B46" s="1" t="s">
        <v>191</v>
      </c>
      <c r="C46" s="2">
        <f>SUM($D$4:D45)</f>
        <v>736372</v>
      </c>
      <c r="D46" s="1">
        <f t="shared" si="5"/>
        <v>75942</v>
      </c>
      <c r="E46" s="1">
        <v>30</v>
      </c>
      <c r="F46" s="1">
        <v>215</v>
      </c>
      <c r="G46" s="1">
        <v>44</v>
      </c>
      <c r="H46" s="1">
        <v>1963</v>
      </c>
      <c r="I46" s="1">
        <v>505</v>
      </c>
      <c r="J46" s="1">
        <v>171</v>
      </c>
      <c r="K46" s="1">
        <v>171</v>
      </c>
      <c r="L46" s="1">
        <v>662</v>
      </c>
      <c r="M46" s="1">
        <v>147</v>
      </c>
      <c r="N46" s="1">
        <v>220</v>
      </c>
      <c r="O46" s="1">
        <v>736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37</v>
      </c>
      <c r="Y46" s="1">
        <v>45</v>
      </c>
      <c r="Z46" s="1">
        <f t="shared" si="6"/>
        <v>18</v>
      </c>
      <c r="AA46" s="1">
        <v>32</v>
      </c>
      <c r="AB46" s="1">
        <v>1400</v>
      </c>
      <c r="AC46" s="1">
        <v>28</v>
      </c>
      <c r="AD46" s="1">
        <f t="shared" si="1"/>
        <v>1794</v>
      </c>
      <c r="AE46" s="1">
        <v>467</v>
      </c>
      <c r="AF46" s="1">
        <v>7000</v>
      </c>
      <c r="AG46" s="1">
        <v>25000</v>
      </c>
      <c r="AH46" s="1">
        <v>24000</v>
      </c>
      <c r="AI46" s="1">
        <v>10000</v>
      </c>
      <c r="AJ46" s="1">
        <v>24100</v>
      </c>
      <c r="AQ46" s="5"/>
      <c r="AR46" s="1">
        <v>5100</v>
      </c>
      <c r="AS46" s="1">
        <f t="shared" si="4"/>
        <v>12750000</v>
      </c>
      <c r="AT46" s="1">
        <v>20750</v>
      </c>
      <c r="BB46" s="1">
        <v>43</v>
      </c>
      <c r="BC46" s="1">
        <v>12</v>
      </c>
      <c r="BD46" s="1">
        <v>72.25</v>
      </c>
      <c r="BE46" s="1">
        <v>2295450</v>
      </c>
      <c r="BF46" s="1">
        <v>118</v>
      </c>
      <c r="BG46" s="1">
        <v>386000</v>
      </c>
      <c r="BH46" s="1">
        <v>43</v>
      </c>
      <c r="BI46" s="1">
        <v>685620000</v>
      </c>
      <c r="BJ46" s="1">
        <v>1500</v>
      </c>
      <c r="BK46" s="1">
        <v>493894</v>
      </c>
      <c r="BL46" s="1">
        <v>150043</v>
      </c>
    </row>
    <row r="47" spans="1:64" x14ac:dyDescent="0.15">
      <c r="A47" s="1">
        <v>44</v>
      </c>
      <c r="B47" s="1" t="s">
        <v>192</v>
      </c>
      <c r="C47" s="2">
        <f>SUM($D$4:D46)</f>
        <v>812314</v>
      </c>
      <c r="D47" s="1">
        <f t="shared" si="5"/>
        <v>82495</v>
      </c>
      <c r="E47" s="1">
        <v>30</v>
      </c>
      <c r="F47" s="1">
        <v>220</v>
      </c>
      <c r="G47" s="1">
        <v>45</v>
      </c>
      <c r="H47" s="1">
        <v>2037</v>
      </c>
      <c r="I47" s="1">
        <v>524</v>
      </c>
      <c r="J47" s="1">
        <v>178</v>
      </c>
      <c r="K47" s="1">
        <v>178</v>
      </c>
      <c r="L47" s="1">
        <v>687</v>
      </c>
      <c r="M47" s="1">
        <v>152</v>
      </c>
      <c r="N47" s="1">
        <v>229</v>
      </c>
      <c r="O47" s="1">
        <v>764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36</v>
      </c>
      <c r="Y47" s="1">
        <v>44</v>
      </c>
      <c r="Z47" s="1">
        <f t="shared" si="6"/>
        <v>18</v>
      </c>
      <c r="AA47" s="1">
        <v>32</v>
      </c>
      <c r="AB47" s="1">
        <v>1400</v>
      </c>
      <c r="AC47" s="1">
        <v>28</v>
      </c>
      <c r="AD47" s="1">
        <f t="shared" si="1"/>
        <v>1866</v>
      </c>
      <c r="AE47" s="1">
        <v>483</v>
      </c>
      <c r="AF47" s="1">
        <v>7200</v>
      </c>
      <c r="AG47" s="1">
        <v>25000</v>
      </c>
      <c r="AH47" s="1">
        <v>24000</v>
      </c>
      <c r="AI47" s="1">
        <v>10000</v>
      </c>
      <c r="AJ47" s="1">
        <v>24600</v>
      </c>
      <c r="AQ47" s="5"/>
      <c r="AR47" s="1">
        <v>5250</v>
      </c>
      <c r="AS47" s="1">
        <f t="shared" si="4"/>
        <v>13125000</v>
      </c>
      <c r="AT47" s="1">
        <v>21000</v>
      </c>
      <c r="BB47" s="1">
        <v>44</v>
      </c>
      <c r="BC47" s="1">
        <v>12</v>
      </c>
      <c r="BD47" s="1">
        <v>72.33</v>
      </c>
      <c r="BE47" s="1">
        <v>2300280</v>
      </c>
      <c r="BF47" s="1">
        <v>118</v>
      </c>
      <c r="BG47" s="1">
        <v>388000</v>
      </c>
      <c r="BH47" s="1">
        <v>44</v>
      </c>
      <c r="BI47" s="1">
        <v>715620000</v>
      </c>
      <c r="BJ47" s="1">
        <v>1500</v>
      </c>
      <c r="BK47" s="1">
        <v>568113</v>
      </c>
      <c r="BL47" s="1">
        <v>150044</v>
      </c>
    </row>
    <row r="48" spans="1:64" x14ac:dyDescent="0.15">
      <c r="A48" s="1">
        <v>45</v>
      </c>
      <c r="B48" s="1" t="s">
        <v>193</v>
      </c>
      <c r="C48" s="2">
        <f>SUM($D$4:D47)</f>
        <v>894809</v>
      </c>
      <c r="D48" s="1">
        <f t="shared" si="5"/>
        <v>89446</v>
      </c>
      <c r="E48" s="1">
        <v>30</v>
      </c>
      <c r="F48" s="1">
        <v>225</v>
      </c>
      <c r="G48" s="1">
        <v>46</v>
      </c>
      <c r="H48" s="1">
        <v>2114</v>
      </c>
      <c r="I48" s="1">
        <v>544</v>
      </c>
      <c r="J48" s="1">
        <v>184</v>
      </c>
      <c r="K48" s="1">
        <v>184</v>
      </c>
      <c r="L48" s="1">
        <v>713</v>
      </c>
      <c r="M48" s="1">
        <v>158</v>
      </c>
      <c r="N48" s="1">
        <v>237</v>
      </c>
      <c r="O48" s="1">
        <v>792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39</v>
      </c>
      <c r="Y48" s="1">
        <v>47</v>
      </c>
      <c r="Z48" s="1">
        <f t="shared" si="6"/>
        <v>19</v>
      </c>
      <c r="AA48" s="1">
        <v>33</v>
      </c>
      <c r="AB48" s="1">
        <v>1300</v>
      </c>
      <c r="AC48" s="1">
        <v>28</v>
      </c>
      <c r="AD48" s="1">
        <f t="shared" si="1"/>
        <v>1939</v>
      </c>
      <c r="AE48" s="1">
        <v>499</v>
      </c>
      <c r="AF48" s="1">
        <v>7400</v>
      </c>
      <c r="AG48" s="1">
        <v>25000</v>
      </c>
      <c r="AH48" s="1">
        <v>25000</v>
      </c>
      <c r="AI48" s="1">
        <v>10000</v>
      </c>
      <c r="AJ48" s="1">
        <v>25100</v>
      </c>
      <c r="AQ48" s="5"/>
      <c r="AR48" s="1">
        <v>5400</v>
      </c>
      <c r="AS48" s="1">
        <f t="shared" si="4"/>
        <v>13500000</v>
      </c>
      <c r="AT48" s="1">
        <v>21250</v>
      </c>
      <c r="BB48" s="1">
        <v>45</v>
      </c>
      <c r="BC48" s="1">
        <v>12</v>
      </c>
      <c r="BD48" s="1">
        <v>72.5</v>
      </c>
      <c r="BE48" s="1">
        <v>2309940</v>
      </c>
      <c r="BF48" s="1">
        <v>118</v>
      </c>
      <c r="BG48" s="1">
        <v>390000</v>
      </c>
      <c r="BH48" s="1">
        <v>45</v>
      </c>
      <c r="BI48" s="1">
        <v>745620000</v>
      </c>
      <c r="BJ48" s="1">
        <v>1500</v>
      </c>
      <c r="BK48" s="1">
        <v>653486</v>
      </c>
      <c r="BL48" s="1">
        <v>150045</v>
      </c>
    </row>
    <row r="49" spans="1:64" x14ac:dyDescent="0.15">
      <c r="A49" s="1">
        <v>46</v>
      </c>
      <c r="B49" s="1" t="s">
        <v>194</v>
      </c>
      <c r="C49" s="2">
        <f>SUM($D$4:D48)</f>
        <v>984255</v>
      </c>
      <c r="D49" s="1">
        <f t="shared" si="5"/>
        <v>96811</v>
      </c>
      <c r="E49" s="1">
        <v>30</v>
      </c>
      <c r="F49" s="1">
        <v>230</v>
      </c>
      <c r="G49" s="1">
        <v>47</v>
      </c>
      <c r="H49" s="1">
        <v>2193</v>
      </c>
      <c r="I49" s="1">
        <v>564</v>
      </c>
      <c r="J49" s="1">
        <v>191</v>
      </c>
      <c r="K49" s="1">
        <v>191</v>
      </c>
      <c r="L49" s="1">
        <v>740</v>
      </c>
      <c r="M49" s="1">
        <v>164</v>
      </c>
      <c r="N49" s="1">
        <v>246</v>
      </c>
      <c r="O49" s="1">
        <v>822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40</v>
      </c>
      <c r="Y49" s="1">
        <v>49</v>
      </c>
      <c r="Z49" s="1">
        <f t="shared" si="6"/>
        <v>20</v>
      </c>
      <c r="AA49" s="1">
        <v>34</v>
      </c>
      <c r="AB49" s="1">
        <v>1200</v>
      </c>
      <c r="AC49" s="1">
        <v>28</v>
      </c>
      <c r="AD49" s="1">
        <v>2000</v>
      </c>
      <c r="AE49" s="1">
        <v>515</v>
      </c>
      <c r="AF49" s="1">
        <v>7600</v>
      </c>
      <c r="AG49" s="1">
        <v>25000</v>
      </c>
      <c r="AH49" s="1">
        <v>25000</v>
      </c>
      <c r="AI49" s="1">
        <v>10000</v>
      </c>
      <c r="AJ49" s="1">
        <v>25600</v>
      </c>
      <c r="AQ49" s="5"/>
      <c r="AR49" s="1">
        <v>5550</v>
      </c>
      <c r="AS49" s="1">
        <f t="shared" si="4"/>
        <v>13875000</v>
      </c>
      <c r="AT49" s="1">
        <v>21500</v>
      </c>
      <c r="BB49" s="1">
        <v>46</v>
      </c>
      <c r="BC49" s="1">
        <v>12</v>
      </c>
      <c r="BD49" s="1">
        <v>73</v>
      </c>
      <c r="BE49" s="1">
        <v>2338920</v>
      </c>
      <c r="BF49" s="1">
        <v>119</v>
      </c>
      <c r="BG49" s="1">
        <v>392000</v>
      </c>
      <c r="BH49" s="1">
        <v>46</v>
      </c>
      <c r="BI49" s="1">
        <v>775620000</v>
      </c>
      <c r="BJ49" s="1">
        <v>1500</v>
      </c>
      <c r="BK49" s="1">
        <v>751688</v>
      </c>
      <c r="BL49" s="1">
        <v>150046</v>
      </c>
    </row>
    <row r="50" spans="1:64" x14ac:dyDescent="0.15">
      <c r="A50" s="1">
        <v>47</v>
      </c>
      <c r="B50" s="1" t="s">
        <v>195</v>
      </c>
      <c r="C50" s="2">
        <f>SUM($D$4:D49)</f>
        <v>1081066</v>
      </c>
      <c r="D50" s="1">
        <f t="shared" si="5"/>
        <v>104604</v>
      </c>
      <c r="E50" s="1">
        <v>30</v>
      </c>
      <c r="F50" s="1">
        <v>235</v>
      </c>
      <c r="G50" s="1">
        <v>48</v>
      </c>
      <c r="H50" s="1">
        <v>2276</v>
      </c>
      <c r="I50" s="1">
        <v>586</v>
      </c>
      <c r="J50" s="1">
        <v>199</v>
      </c>
      <c r="K50" s="1">
        <v>199</v>
      </c>
      <c r="L50" s="1">
        <v>768</v>
      </c>
      <c r="M50" s="1">
        <v>170</v>
      </c>
      <c r="N50" s="1">
        <v>256</v>
      </c>
      <c r="O50" s="1">
        <v>853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42</v>
      </c>
      <c r="Y50" s="1">
        <v>51</v>
      </c>
      <c r="Z50" s="1">
        <f t="shared" si="6"/>
        <v>21</v>
      </c>
      <c r="AA50" s="1">
        <v>35</v>
      </c>
      <c r="AB50" s="1">
        <v>1200</v>
      </c>
      <c r="AC50" s="1">
        <v>28</v>
      </c>
      <c r="AD50" s="1">
        <v>0</v>
      </c>
      <c r="AE50" s="1">
        <v>531</v>
      </c>
      <c r="AF50" s="1">
        <v>7800</v>
      </c>
      <c r="AG50" s="1">
        <v>25000</v>
      </c>
      <c r="AH50" s="1">
        <v>26000</v>
      </c>
      <c r="AI50" s="1">
        <v>10000</v>
      </c>
      <c r="AJ50" s="1">
        <v>26100</v>
      </c>
      <c r="AQ50" s="5"/>
      <c r="AR50" s="1">
        <v>5700</v>
      </c>
      <c r="AS50" s="1">
        <f t="shared" si="4"/>
        <v>14250000</v>
      </c>
      <c r="AT50" s="1">
        <v>21750</v>
      </c>
      <c r="BB50" s="1">
        <v>47</v>
      </c>
      <c r="BC50" s="1">
        <v>13</v>
      </c>
      <c r="BD50" s="1">
        <v>73.2</v>
      </c>
      <c r="BE50" s="1">
        <v>2350656</v>
      </c>
      <c r="BF50" s="1">
        <v>119</v>
      </c>
      <c r="BG50" s="1">
        <v>394000</v>
      </c>
      <c r="BH50" s="1">
        <v>47</v>
      </c>
      <c r="BI50" s="1">
        <v>805620000</v>
      </c>
      <c r="BJ50" s="1">
        <v>1500</v>
      </c>
      <c r="BK50" s="1">
        <v>864647</v>
      </c>
      <c r="BL50" s="1">
        <v>150047</v>
      </c>
    </row>
    <row r="51" spans="1:64" x14ac:dyDescent="0.15">
      <c r="A51" s="1">
        <v>48</v>
      </c>
      <c r="B51" s="1" t="s">
        <v>196</v>
      </c>
      <c r="C51" s="2">
        <f>SUM($D$4:D50)</f>
        <v>1185670</v>
      </c>
      <c r="D51" s="1">
        <f t="shared" si="5"/>
        <v>112841</v>
      </c>
      <c r="E51" s="1">
        <v>30</v>
      </c>
      <c r="F51" s="1">
        <v>240</v>
      </c>
      <c r="G51" s="1">
        <v>49</v>
      </c>
      <c r="H51" s="1">
        <v>2362</v>
      </c>
      <c r="I51" s="1">
        <v>608</v>
      </c>
      <c r="J51" s="1">
        <v>206</v>
      </c>
      <c r="K51" s="1">
        <v>206</v>
      </c>
      <c r="L51" s="1">
        <v>797</v>
      </c>
      <c r="M51" s="1">
        <v>177</v>
      </c>
      <c r="N51" s="1">
        <v>265</v>
      </c>
      <c r="O51" s="1">
        <v>885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41</v>
      </c>
      <c r="Y51" s="1">
        <v>50</v>
      </c>
      <c r="Z51" s="1">
        <f t="shared" si="6"/>
        <v>20</v>
      </c>
      <c r="AA51" s="1">
        <v>35</v>
      </c>
      <c r="AB51" s="1">
        <v>1100</v>
      </c>
      <c r="AC51" s="1">
        <v>28</v>
      </c>
      <c r="AD51" s="1">
        <v>0</v>
      </c>
      <c r="AE51" s="1">
        <v>548</v>
      </c>
      <c r="AF51" s="1">
        <v>8100</v>
      </c>
      <c r="AG51" s="1">
        <v>25000</v>
      </c>
      <c r="AH51" s="1">
        <v>26000</v>
      </c>
      <c r="AI51" s="1">
        <v>10000</v>
      </c>
      <c r="AJ51" s="1">
        <v>26600</v>
      </c>
      <c r="AQ51" s="5"/>
      <c r="AR51" s="1">
        <v>5850</v>
      </c>
      <c r="AS51" s="1">
        <f t="shared" si="4"/>
        <v>14625000</v>
      </c>
      <c r="AT51" s="1">
        <v>22000</v>
      </c>
      <c r="BB51" s="1">
        <v>48</v>
      </c>
      <c r="BC51" s="1">
        <v>13</v>
      </c>
      <c r="BD51" s="1">
        <v>73.25</v>
      </c>
      <c r="BE51" s="1">
        <v>2353590</v>
      </c>
      <c r="BF51" s="1">
        <v>119</v>
      </c>
      <c r="BG51" s="1">
        <v>396000</v>
      </c>
      <c r="BH51" s="1">
        <v>48</v>
      </c>
      <c r="BI51" s="1">
        <v>835620000</v>
      </c>
      <c r="BJ51" s="1">
        <v>1500</v>
      </c>
      <c r="BK51" s="1">
        <v>994581</v>
      </c>
      <c r="BL51" s="1">
        <v>150048</v>
      </c>
    </row>
    <row r="52" spans="1:64" x14ac:dyDescent="0.15">
      <c r="A52" s="1">
        <v>49</v>
      </c>
      <c r="B52" s="1" t="s">
        <v>197</v>
      </c>
      <c r="C52" s="2">
        <f>SUM($D$4:D51)</f>
        <v>1298511</v>
      </c>
      <c r="D52" s="1">
        <f t="shared" si="5"/>
        <v>121536</v>
      </c>
      <c r="E52" s="1">
        <v>30</v>
      </c>
      <c r="F52" s="1">
        <v>245</v>
      </c>
      <c r="G52" s="1">
        <v>50</v>
      </c>
      <c r="H52" s="1">
        <v>2451</v>
      </c>
      <c r="I52" s="1">
        <v>631</v>
      </c>
      <c r="J52" s="1">
        <v>214</v>
      </c>
      <c r="K52" s="1">
        <v>214</v>
      </c>
      <c r="L52" s="1">
        <v>827</v>
      </c>
      <c r="M52" s="1">
        <v>183</v>
      </c>
      <c r="N52" s="1">
        <v>275</v>
      </c>
      <c r="O52" s="1">
        <v>919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40</v>
      </c>
      <c r="Y52" s="1">
        <v>49</v>
      </c>
      <c r="Z52" s="1">
        <f t="shared" si="6"/>
        <v>20</v>
      </c>
      <c r="AA52" s="1">
        <v>34</v>
      </c>
      <c r="AB52" s="1">
        <v>1000</v>
      </c>
      <c r="AC52" s="1">
        <v>28</v>
      </c>
      <c r="AD52" s="1">
        <v>0</v>
      </c>
      <c r="AE52" s="1">
        <v>564</v>
      </c>
      <c r="AF52" s="1">
        <v>8300</v>
      </c>
      <c r="AG52" s="1">
        <v>25000</v>
      </c>
      <c r="AH52" s="1">
        <v>27000</v>
      </c>
      <c r="AI52" s="1">
        <v>10000</v>
      </c>
      <c r="AJ52" s="1">
        <v>27100</v>
      </c>
      <c r="AQ52" s="5"/>
      <c r="AR52" s="1">
        <v>6000</v>
      </c>
      <c r="AS52" s="1">
        <f t="shared" si="4"/>
        <v>15000000</v>
      </c>
      <c r="AT52" s="1">
        <v>22250</v>
      </c>
      <c r="BB52" s="1">
        <v>49</v>
      </c>
      <c r="BC52" s="1">
        <v>13</v>
      </c>
      <c r="BD52" s="1">
        <v>73.33</v>
      </c>
      <c r="BE52" s="1">
        <v>2358480</v>
      </c>
      <c r="BF52" s="1">
        <v>119</v>
      </c>
      <c r="BG52" s="1">
        <v>398000</v>
      </c>
      <c r="BH52" s="1">
        <v>49</v>
      </c>
      <c r="BI52" s="1">
        <v>865620000</v>
      </c>
      <c r="BJ52" s="1">
        <v>1500</v>
      </c>
      <c r="BK52" s="1">
        <v>1144040</v>
      </c>
      <c r="BL52" s="1">
        <v>150049</v>
      </c>
    </row>
    <row r="53" spans="1:64" x14ac:dyDescent="0.15">
      <c r="A53" s="1">
        <v>50</v>
      </c>
      <c r="B53" s="1" t="s">
        <v>198</v>
      </c>
      <c r="C53" s="2">
        <f>SUM($D$4:D52)</f>
        <v>1420047</v>
      </c>
      <c r="D53" s="1">
        <f t="shared" si="5"/>
        <v>130704</v>
      </c>
      <c r="E53" s="1">
        <v>30</v>
      </c>
      <c r="F53" s="1">
        <v>250</v>
      </c>
      <c r="G53" s="1">
        <v>51</v>
      </c>
      <c r="H53" s="1">
        <v>2543</v>
      </c>
      <c r="I53" s="1">
        <v>655</v>
      </c>
      <c r="J53" s="1">
        <v>222</v>
      </c>
      <c r="K53" s="1">
        <v>222</v>
      </c>
      <c r="L53" s="1">
        <v>858</v>
      </c>
      <c r="M53" s="1">
        <v>190</v>
      </c>
      <c r="N53" s="1">
        <v>286</v>
      </c>
      <c r="O53" s="1">
        <v>953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41</v>
      </c>
      <c r="Y53" s="1">
        <v>50</v>
      </c>
      <c r="Z53" s="1">
        <f t="shared" si="6"/>
        <v>20</v>
      </c>
      <c r="AA53" s="1">
        <v>35</v>
      </c>
      <c r="AB53" s="1">
        <v>1000</v>
      </c>
      <c r="AC53" s="1">
        <v>29</v>
      </c>
      <c r="AD53" s="1">
        <v>0</v>
      </c>
      <c r="AE53" s="1">
        <v>581</v>
      </c>
      <c r="AF53" s="1">
        <v>8600</v>
      </c>
      <c r="AG53" s="1">
        <v>25000</v>
      </c>
      <c r="AH53" s="1">
        <v>27000</v>
      </c>
      <c r="AI53" s="1">
        <v>10000</v>
      </c>
      <c r="AJ53" s="1">
        <v>27600</v>
      </c>
      <c r="AQ53" s="5"/>
      <c r="AT53" s="1">
        <v>22500</v>
      </c>
      <c r="BB53" s="1">
        <v>50</v>
      </c>
      <c r="BC53" s="1">
        <v>13</v>
      </c>
      <c r="BD53" s="1">
        <v>73.5</v>
      </c>
      <c r="BE53" s="1">
        <v>2368260</v>
      </c>
      <c r="BF53" s="1">
        <v>119</v>
      </c>
      <c r="BG53" s="1">
        <v>400000</v>
      </c>
      <c r="BH53" s="1">
        <v>50</v>
      </c>
      <c r="BI53" s="1">
        <v>895620000</v>
      </c>
      <c r="BJ53" s="1">
        <v>1500</v>
      </c>
      <c r="BK53" s="1">
        <v>1315959</v>
      </c>
      <c r="BL53" s="1">
        <v>150050</v>
      </c>
    </row>
    <row r="54" spans="1:64" x14ac:dyDescent="0.15">
      <c r="A54" s="1">
        <v>51</v>
      </c>
      <c r="B54" s="1" t="s">
        <v>199</v>
      </c>
      <c r="C54" s="2">
        <f>SUM($D$4:D53)</f>
        <v>1550751</v>
      </c>
      <c r="D54" s="1">
        <f t="shared" si="5"/>
        <v>140362</v>
      </c>
      <c r="E54" s="1">
        <v>35</v>
      </c>
      <c r="F54" s="1">
        <v>255</v>
      </c>
      <c r="G54" s="1">
        <v>52</v>
      </c>
      <c r="H54" s="1">
        <v>2639</v>
      </c>
      <c r="I54" s="1">
        <v>679</v>
      </c>
      <c r="J54" s="1">
        <v>230</v>
      </c>
      <c r="K54" s="1">
        <v>230</v>
      </c>
      <c r="L54" s="1">
        <v>890</v>
      </c>
      <c r="M54" s="1">
        <v>197</v>
      </c>
      <c r="N54" s="1">
        <v>296</v>
      </c>
      <c r="O54" s="1">
        <v>989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43</v>
      </c>
      <c r="Y54" s="1">
        <v>52</v>
      </c>
      <c r="Z54" s="1">
        <f t="shared" si="6"/>
        <v>21</v>
      </c>
      <c r="AA54" s="1">
        <v>36</v>
      </c>
      <c r="AB54" s="1">
        <v>900</v>
      </c>
      <c r="AC54" s="1">
        <v>29</v>
      </c>
      <c r="AD54" s="1">
        <v>0</v>
      </c>
      <c r="AE54" s="1">
        <v>598</v>
      </c>
      <c r="AF54" s="1">
        <v>8800</v>
      </c>
      <c r="AG54" s="1">
        <v>30000</v>
      </c>
      <c r="AH54" s="1">
        <v>28000</v>
      </c>
      <c r="AI54" s="1">
        <v>10000</v>
      </c>
      <c r="AJ54" s="1">
        <v>28100</v>
      </c>
      <c r="BB54" s="1">
        <v>51</v>
      </c>
      <c r="BC54" s="1">
        <v>13</v>
      </c>
      <c r="BD54" s="1">
        <v>74</v>
      </c>
      <c r="BE54" s="1">
        <v>2397600</v>
      </c>
      <c r="BF54" s="1">
        <v>120</v>
      </c>
      <c r="BG54" s="1">
        <v>402000</v>
      </c>
    </row>
    <row r="55" spans="1:64" x14ac:dyDescent="0.15">
      <c r="A55" s="1">
        <v>52</v>
      </c>
      <c r="B55" s="1" t="s">
        <v>200</v>
      </c>
      <c r="C55" s="2">
        <f>SUM($D$4:D54)</f>
        <v>1691113</v>
      </c>
      <c r="D55" s="1">
        <f t="shared" si="5"/>
        <v>150526</v>
      </c>
      <c r="E55" s="1">
        <v>35</v>
      </c>
      <c r="F55" s="1">
        <v>260</v>
      </c>
      <c r="G55" s="1">
        <v>53</v>
      </c>
      <c r="H55" s="1">
        <v>2739</v>
      </c>
      <c r="I55" s="1">
        <v>705</v>
      </c>
      <c r="J55" s="1">
        <v>239</v>
      </c>
      <c r="K55" s="1">
        <v>239</v>
      </c>
      <c r="L55" s="1">
        <v>924</v>
      </c>
      <c r="M55" s="1">
        <v>205</v>
      </c>
      <c r="N55" s="1">
        <v>308</v>
      </c>
      <c r="O55" s="1">
        <v>1027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47</v>
      </c>
      <c r="Y55" s="1">
        <v>57</v>
      </c>
      <c r="Z55" s="1">
        <f t="shared" si="6"/>
        <v>23</v>
      </c>
      <c r="AA55" s="1">
        <v>38</v>
      </c>
      <c r="AB55" s="1">
        <v>900</v>
      </c>
      <c r="AC55" s="1">
        <v>29</v>
      </c>
      <c r="AD55" s="1">
        <v>0</v>
      </c>
      <c r="AE55" s="1">
        <v>615</v>
      </c>
      <c r="AF55" s="1">
        <v>9100</v>
      </c>
      <c r="AG55" s="1">
        <v>30000</v>
      </c>
      <c r="AH55" s="1">
        <v>28000</v>
      </c>
      <c r="AI55" s="1">
        <v>10000</v>
      </c>
      <c r="AJ55" s="1">
        <v>28600</v>
      </c>
      <c r="BB55" s="1">
        <v>52</v>
      </c>
      <c r="BC55" s="1">
        <v>14</v>
      </c>
      <c r="BD55" s="1">
        <v>74.2</v>
      </c>
      <c r="BE55" s="1">
        <v>2409480</v>
      </c>
      <c r="BF55" s="1">
        <v>120</v>
      </c>
      <c r="BG55" s="1">
        <v>404000</v>
      </c>
    </row>
    <row r="56" spans="1:64" x14ac:dyDescent="0.15">
      <c r="A56" s="1">
        <v>53</v>
      </c>
      <c r="B56" s="1" t="s">
        <v>201</v>
      </c>
      <c r="C56" s="2">
        <f>SUM($D$4:D55)</f>
        <v>1841639</v>
      </c>
      <c r="D56" s="1">
        <f t="shared" si="5"/>
        <v>161210</v>
      </c>
      <c r="E56" s="1">
        <v>35</v>
      </c>
      <c r="F56" s="1">
        <v>265</v>
      </c>
      <c r="G56" s="1">
        <v>54</v>
      </c>
      <c r="H56" s="1">
        <v>2842</v>
      </c>
      <c r="I56" s="1">
        <v>731</v>
      </c>
      <c r="J56" s="1">
        <v>248</v>
      </c>
      <c r="K56" s="1">
        <v>248</v>
      </c>
      <c r="L56" s="1">
        <v>959</v>
      </c>
      <c r="M56" s="1">
        <v>213</v>
      </c>
      <c r="N56" s="1">
        <v>319</v>
      </c>
      <c r="O56" s="1">
        <v>1065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45</v>
      </c>
      <c r="Y56" s="1">
        <v>54</v>
      </c>
      <c r="Z56" s="1">
        <f t="shared" si="6"/>
        <v>22</v>
      </c>
      <c r="AA56" s="1">
        <v>37</v>
      </c>
      <c r="AB56" s="1">
        <v>800</v>
      </c>
      <c r="AC56" s="1">
        <v>29</v>
      </c>
      <c r="AD56" s="1">
        <v>0</v>
      </c>
      <c r="AE56" s="1">
        <v>632</v>
      </c>
      <c r="AF56" s="1">
        <v>9400</v>
      </c>
      <c r="AG56" s="1">
        <v>30000</v>
      </c>
      <c r="AH56" s="1">
        <v>29000</v>
      </c>
      <c r="AI56" s="1">
        <v>10000</v>
      </c>
      <c r="AJ56" s="1">
        <v>29100</v>
      </c>
      <c r="BB56" s="1">
        <v>53</v>
      </c>
      <c r="BC56" s="1">
        <v>14</v>
      </c>
      <c r="BD56" s="1">
        <v>74.25</v>
      </c>
      <c r="BE56" s="1">
        <v>2412450</v>
      </c>
      <c r="BF56" s="1">
        <v>120</v>
      </c>
      <c r="BG56" s="1">
        <v>406000</v>
      </c>
    </row>
    <row r="57" spans="1:64" x14ac:dyDescent="0.15">
      <c r="A57" s="1">
        <v>54</v>
      </c>
      <c r="B57" s="1" t="s">
        <v>202</v>
      </c>
      <c r="C57" s="2">
        <f>SUM($D$4:D56)</f>
        <v>2002849</v>
      </c>
      <c r="D57" s="1">
        <f t="shared" si="5"/>
        <v>172431</v>
      </c>
      <c r="E57" s="1">
        <v>35</v>
      </c>
      <c r="F57" s="1">
        <v>270</v>
      </c>
      <c r="G57" s="1">
        <v>55</v>
      </c>
      <c r="H57" s="1">
        <v>2949</v>
      </c>
      <c r="I57" s="1">
        <v>759</v>
      </c>
      <c r="J57" s="1">
        <v>258</v>
      </c>
      <c r="K57" s="1">
        <v>258</v>
      </c>
      <c r="L57" s="1">
        <v>995</v>
      </c>
      <c r="M57" s="1">
        <v>221</v>
      </c>
      <c r="N57" s="1">
        <v>331</v>
      </c>
      <c r="O57" s="1">
        <v>1106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47</v>
      </c>
      <c r="Y57" s="1">
        <v>57</v>
      </c>
      <c r="Z57" s="1">
        <f t="shared" si="6"/>
        <v>23</v>
      </c>
      <c r="AA57" s="1">
        <v>38</v>
      </c>
      <c r="AB57" s="1">
        <v>800</v>
      </c>
      <c r="AC57" s="1">
        <v>29</v>
      </c>
      <c r="AD57" s="1">
        <v>0</v>
      </c>
      <c r="AE57" s="1">
        <v>650</v>
      </c>
      <c r="AF57" s="1">
        <v>9600</v>
      </c>
      <c r="AG57" s="1">
        <v>30000</v>
      </c>
      <c r="AH57" s="1">
        <v>29000</v>
      </c>
      <c r="AI57" s="1">
        <v>10000</v>
      </c>
      <c r="AJ57" s="1">
        <v>29600</v>
      </c>
      <c r="BB57" s="1">
        <v>54</v>
      </c>
      <c r="BC57" s="1">
        <v>14</v>
      </c>
      <c r="BD57" s="1">
        <v>74.33</v>
      </c>
      <c r="BE57" s="1">
        <v>2417400</v>
      </c>
      <c r="BF57" s="1">
        <v>120</v>
      </c>
      <c r="BG57" s="1">
        <v>408000</v>
      </c>
    </row>
    <row r="58" spans="1:64" x14ac:dyDescent="0.15">
      <c r="A58" s="1">
        <v>55</v>
      </c>
      <c r="B58" s="1" t="s">
        <v>203</v>
      </c>
      <c r="C58" s="2">
        <f>SUM($D$4:D57)</f>
        <v>2175280</v>
      </c>
      <c r="D58" s="1">
        <f t="shared" si="5"/>
        <v>184206</v>
      </c>
      <c r="E58" s="1">
        <v>35</v>
      </c>
      <c r="F58" s="1">
        <v>275</v>
      </c>
      <c r="G58" s="1">
        <v>56</v>
      </c>
      <c r="H58" s="1">
        <v>3060</v>
      </c>
      <c r="I58" s="1">
        <v>788</v>
      </c>
      <c r="J58" s="1">
        <v>267</v>
      </c>
      <c r="K58" s="1">
        <v>267</v>
      </c>
      <c r="L58" s="1">
        <v>1033</v>
      </c>
      <c r="M58" s="1">
        <v>229</v>
      </c>
      <c r="N58" s="1">
        <v>344</v>
      </c>
      <c r="O58" s="1">
        <v>1147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48</v>
      </c>
      <c r="Y58" s="1">
        <v>58</v>
      </c>
      <c r="Z58" s="1">
        <f t="shared" si="6"/>
        <v>24</v>
      </c>
      <c r="AA58" s="1">
        <v>39</v>
      </c>
      <c r="AB58" s="1">
        <v>700</v>
      </c>
      <c r="AC58" s="1">
        <v>29</v>
      </c>
      <c r="AD58" s="1">
        <v>0</v>
      </c>
      <c r="AE58" s="1">
        <v>667</v>
      </c>
      <c r="AF58" s="1">
        <v>9900</v>
      </c>
      <c r="AG58" s="1">
        <v>30000</v>
      </c>
      <c r="AH58" s="1">
        <v>30000</v>
      </c>
      <c r="AI58" s="1">
        <v>10000</v>
      </c>
      <c r="AJ58" s="1">
        <v>30100</v>
      </c>
      <c r="BB58" s="1">
        <v>55</v>
      </c>
      <c r="BC58" s="1">
        <v>14</v>
      </c>
      <c r="BD58" s="1">
        <v>74.5</v>
      </c>
      <c r="BE58" s="1">
        <v>2427300</v>
      </c>
      <c r="BF58" s="1">
        <v>120</v>
      </c>
      <c r="BG58" s="1">
        <v>410000</v>
      </c>
    </row>
    <row r="59" spans="1:64" x14ac:dyDescent="0.15">
      <c r="A59" s="1">
        <v>56</v>
      </c>
      <c r="B59" s="1" t="s">
        <v>204</v>
      </c>
      <c r="C59" s="2">
        <f>SUM($D$4:D58)</f>
        <v>2359486</v>
      </c>
      <c r="D59" s="1">
        <f t="shared" si="5"/>
        <v>196551</v>
      </c>
      <c r="E59" s="1">
        <v>35</v>
      </c>
      <c r="F59" s="1">
        <v>280</v>
      </c>
      <c r="G59" s="1">
        <v>57</v>
      </c>
      <c r="H59" s="1">
        <v>3176</v>
      </c>
      <c r="I59" s="1">
        <v>817</v>
      </c>
      <c r="J59" s="1">
        <v>277</v>
      </c>
      <c r="K59" s="1">
        <v>277</v>
      </c>
      <c r="L59" s="1">
        <v>1071</v>
      </c>
      <c r="M59" s="1">
        <v>238</v>
      </c>
      <c r="N59" s="1">
        <v>357</v>
      </c>
      <c r="O59" s="1">
        <v>1191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50</v>
      </c>
      <c r="Y59" s="1">
        <v>60</v>
      </c>
      <c r="Z59" s="1">
        <f t="shared" si="6"/>
        <v>25</v>
      </c>
      <c r="AA59" s="1">
        <v>40</v>
      </c>
      <c r="AB59" s="1">
        <v>700</v>
      </c>
      <c r="AC59" s="1">
        <v>30</v>
      </c>
      <c r="AD59" s="1">
        <v>0</v>
      </c>
      <c r="AE59" s="1">
        <v>685</v>
      </c>
      <c r="AF59" s="1">
        <v>10200</v>
      </c>
      <c r="AG59" s="1">
        <v>30000</v>
      </c>
      <c r="AH59" s="1">
        <v>30000</v>
      </c>
      <c r="AI59" s="1">
        <v>10000</v>
      </c>
      <c r="AJ59" s="1">
        <v>30600</v>
      </c>
      <c r="BB59" s="1">
        <v>56</v>
      </c>
      <c r="BC59" s="1">
        <v>14</v>
      </c>
      <c r="BD59" s="1">
        <v>75</v>
      </c>
      <c r="BE59" s="1">
        <v>2457000</v>
      </c>
      <c r="BF59" s="1">
        <v>121</v>
      </c>
      <c r="BG59" s="1">
        <v>412000</v>
      </c>
    </row>
    <row r="60" spans="1:64" x14ac:dyDescent="0.15">
      <c r="A60" s="1">
        <v>57</v>
      </c>
      <c r="B60" s="1" t="s">
        <v>205</v>
      </c>
      <c r="C60" s="2">
        <f>SUM($D$4:D59)</f>
        <v>2556037</v>
      </c>
      <c r="D60" s="1">
        <f t="shared" si="5"/>
        <v>209483</v>
      </c>
      <c r="E60" s="1">
        <v>35</v>
      </c>
      <c r="F60" s="1">
        <v>285</v>
      </c>
      <c r="G60" s="1">
        <v>58</v>
      </c>
      <c r="H60" s="1">
        <v>3295</v>
      </c>
      <c r="I60" s="1">
        <v>848</v>
      </c>
      <c r="J60" s="1">
        <v>288</v>
      </c>
      <c r="K60" s="1">
        <v>288</v>
      </c>
      <c r="L60" s="1">
        <v>1112</v>
      </c>
      <c r="M60" s="1">
        <v>247</v>
      </c>
      <c r="N60" s="1">
        <v>370</v>
      </c>
      <c r="O60" s="1">
        <v>1235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50</v>
      </c>
      <c r="Y60" s="1">
        <v>60</v>
      </c>
      <c r="Z60" s="1">
        <f t="shared" si="6"/>
        <v>25</v>
      </c>
      <c r="AA60" s="1">
        <v>40</v>
      </c>
      <c r="AB60" s="1">
        <v>600</v>
      </c>
      <c r="AC60" s="1">
        <v>30</v>
      </c>
      <c r="AD60" s="1">
        <v>0</v>
      </c>
      <c r="AE60" s="1">
        <v>703</v>
      </c>
      <c r="AF60" s="1">
        <v>10500</v>
      </c>
      <c r="AG60" s="1">
        <v>30000</v>
      </c>
      <c r="AH60" s="1">
        <v>31000</v>
      </c>
      <c r="AI60" s="1">
        <v>10000</v>
      </c>
      <c r="AJ60" s="1">
        <v>31100</v>
      </c>
      <c r="BB60" s="1">
        <v>57</v>
      </c>
      <c r="BC60" s="1">
        <v>15</v>
      </c>
      <c r="BD60" s="1">
        <v>75.2</v>
      </c>
      <c r="BE60" s="1">
        <v>2469024</v>
      </c>
      <c r="BF60" s="1">
        <v>121</v>
      </c>
      <c r="BG60" s="1">
        <v>414000</v>
      </c>
    </row>
    <row r="61" spans="1:64" x14ac:dyDescent="0.15">
      <c r="A61" s="1">
        <v>58</v>
      </c>
      <c r="B61" s="1" t="s">
        <v>206</v>
      </c>
      <c r="C61" s="2">
        <f>SUM($D$4:D60)</f>
        <v>2765520</v>
      </c>
      <c r="D61" s="1">
        <f t="shared" si="5"/>
        <v>223018</v>
      </c>
      <c r="E61" s="1">
        <v>35</v>
      </c>
      <c r="F61" s="1">
        <v>290</v>
      </c>
      <c r="G61" s="1">
        <v>59</v>
      </c>
      <c r="H61" s="1">
        <v>3420</v>
      </c>
      <c r="I61" s="1">
        <v>880</v>
      </c>
      <c r="J61" s="1">
        <v>299</v>
      </c>
      <c r="K61" s="1">
        <v>299</v>
      </c>
      <c r="L61" s="1">
        <v>1154</v>
      </c>
      <c r="M61" s="1">
        <v>256</v>
      </c>
      <c r="N61" s="1">
        <v>384</v>
      </c>
      <c r="O61" s="1">
        <v>1282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50</v>
      </c>
      <c r="Y61" s="1">
        <v>61</v>
      </c>
      <c r="Z61" s="1">
        <f t="shared" si="6"/>
        <v>25</v>
      </c>
      <c r="AA61" s="1">
        <v>40</v>
      </c>
      <c r="AB61" s="1">
        <v>600</v>
      </c>
      <c r="AC61" s="1">
        <v>30</v>
      </c>
      <c r="AD61" s="1">
        <v>0</v>
      </c>
      <c r="AE61" s="1">
        <v>721</v>
      </c>
      <c r="AF61" s="1">
        <v>10800</v>
      </c>
      <c r="AG61" s="1">
        <v>30000</v>
      </c>
      <c r="AH61" s="1">
        <v>31000</v>
      </c>
      <c r="AI61" s="1">
        <v>10000</v>
      </c>
      <c r="AJ61" s="1">
        <v>31600</v>
      </c>
      <c r="BB61" s="1">
        <v>58</v>
      </c>
      <c r="BC61" s="1">
        <v>15</v>
      </c>
      <c r="BD61" s="1">
        <v>75.25</v>
      </c>
      <c r="BE61" s="1">
        <v>2472030</v>
      </c>
      <c r="BF61" s="1">
        <v>121</v>
      </c>
      <c r="BG61" s="1">
        <v>416000</v>
      </c>
    </row>
    <row r="62" spans="1:64" x14ac:dyDescent="0.15">
      <c r="A62" s="1">
        <v>59</v>
      </c>
      <c r="B62" s="1" t="s">
        <v>207</v>
      </c>
      <c r="C62" s="2">
        <f>SUM($D$4:D61)</f>
        <v>2988538</v>
      </c>
      <c r="D62" s="1">
        <f t="shared" si="5"/>
        <v>237174</v>
      </c>
      <c r="E62" s="1">
        <v>35</v>
      </c>
      <c r="F62" s="1">
        <v>295</v>
      </c>
      <c r="G62" s="1">
        <v>60</v>
      </c>
      <c r="H62" s="1">
        <v>3549</v>
      </c>
      <c r="I62" s="1">
        <v>913</v>
      </c>
      <c r="J62" s="1">
        <v>310</v>
      </c>
      <c r="K62" s="1">
        <v>310</v>
      </c>
      <c r="L62" s="1">
        <v>1197</v>
      </c>
      <c r="M62" s="1">
        <v>266</v>
      </c>
      <c r="N62" s="1">
        <v>399</v>
      </c>
      <c r="O62" s="1">
        <v>1330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52</v>
      </c>
      <c r="Y62" s="1">
        <v>63</v>
      </c>
      <c r="Z62" s="1">
        <f t="shared" si="6"/>
        <v>26</v>
      </c>
      <c r="AA62" s="1">
        <v>41</v>
      </c>
      <c r="AB62" s="1">
        <v>500</v>
      </c>
      <c r="AC62" s="1">
        <v>30</v>
      </c>
      <c r="AD62" s="1">
        <v>0</v>
      </c>
      <c r="AE62" s="1">
        <v>739</v>
      </c>
      <c r="AF62" s="1">
        <v>11200</v>
      </c>
      <c r="AG62" s="1">
        <v>30000</v>
      </c>
      <c r="AH62" s="1">
        <v>32000</v>
      </c>
      <c r="AI62" s="1">
        <v>10000</v>
      </c>
      <c r="AJ62" s="1">
        <v>32100</v>
      </c>
      <c r="BB62" s="1">
        <v>59</v>
      </c>
      <c r="BC62" s="1">
        <v>15</v>
      </c>
      <c r="BD62" s="1">
        <v>75.33</v>
      </c>
      <c r="BE62" s="1">
        <v>2477040</v>
      </c>
      <c r="BF62" s="1">
        <v>121</v>
      </c>
      <c r="BG62" s="1">
        <v>418000</v>
      </c>
    </row>
    <row r="63" spans="1:64" x14ac:dyDescent="0.15">
      <c r="A63" s="1">
        <v>60</v>
      </c>
      <c r="B63" s="1" t="s">
        <v>208</v>
      </c>
      <c r="C63" s="2">
        <f>SUM($D$4:D62)</f>
        <v>3225712</v>
      </c>
      <c r="D63" s="1">
        <f t="shared" si="5"/>
        <v>251967</v>
      </c>
      <c r="E63" s="1">
        <v>35</v>
      </c>
      <c r="F63" s="1">
        <v>300</v>
      </c>
      <c r="G63" s="1">
        <v>61</v>
      </c>
      <c r="H63" s="1">
        <v>3682</v>
      </c>
      <c r="I63" s="1">
        <v>948</v>
      </c>
      <c r="J63" s="1">
        <v>322</v>
      </c>
      <c r="K63" s="1">
        <v>322</v>
      </c>
      <c r="L63" s="1">
        <v>1242</v>
      </c>
      <c r="M63" s="1">
        <v>276</v>
      </c>
      <c r="N63" s="1">
        <v>414</v>
      </c>
      <c r="O63" s="1">
        <v>1381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54</v>
      </c>
      <c r="Y63" s="1">
        <v>65</v>
      </c>
      <c r="Z63" s="1">
        <f t="shared" si="6"/>
        <v>27</v>
      </c>
      <c r="AA63" s="1">
        <v>42</v>
      </c>
      <c r="AB63" s="1">
        <v>500</v>
      </c>
      <c r="AC63" s="1">
        <v>30</v>
      </c>
      <c r="AD63" s="1">
        <v>0</v>
      </c>
      <c r="AE63" s="1">
        <v>757</v>
      </c>
      <c r="AF63" s="1">
        <v>11500</v>
      </c>
      <c r="AG63" s="1">
        <v>30000</v>
      </c>
      <c r="AH63" s="1">
        <v>32000</v>
      </c>
      <c r="AI63" s="1">
        <v>10000</v>
      </c>
      <c r="AJ63" s="1">
        <v>32600</v>
      </c>
      <c r="BB63" s="1">
        <v>60</v>
      </c>
      <c r="BC63" s="1">
        <v>15</v>
      </c>
      <c r="BD63" s="1">
        <v>75.5</v>
      </c>
      <c r="BE63" s="1">
        <v>2487060</v>
      </c>
      <c r="BF63" s="1">
        <v>121</v>
      </c>
      <c r="BG63" s="1">
        <v>420000</v>
      </c>
    </row>
    <row r="64" spans="1:64" x14ac:dyDescent="0.15">
      <c r="A64" s="1">
        <v>61</v>
      </c>
      <c r="B64" s="1" t="s">
        <v>209</v>
      </c>
      <c r="C64" s="2">
        <f>SUM($D$4:D63)</f>
        <v>3477679</v>
      </c>
      <c r="D64" s="1">
        <f t="shared" si="5"/>
        <v>267416</v>
      </c>
      <c r="E64" s="1">
        <v>40</v>
      </c>
      <c r="F64" s="1">
        <v>305</v>
      </c>
      <c r="G64" s="1">
        <v>62</v>
      </c>
      <c r="H64" s="1">
        <v>3821</v>
      </c>
      <c r="I64" s="1">
        <v>984</v>
      </c>
      <c r="J64" s="1">
        <v>334</v>
      </c>
      <c r="K64" s="1">
        <v>334</v>
      </c>
      <c r="L64" s="1">
        <v>1289</v>
      </c>
      <c r="M64" s="1">
        <v>286</v>
      </c>
      <c r="N64" s="1">
        <v>429</v>
      </c>
      <c r="O64" s="1">
        <v>1433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52</v>
      </c>
      <c r="Y64" s="1">
        <v>63</v>
      </c>
      <c r="Z64" s="1">
        <f t="shared" si="6"/>
        <v>26</v>
      </c>
      <c r="AA64" s="1">
        <v>41</v>
      </c>
      <c r="AB64" s="1">
        <v>400</v>
      </c>
      <c r="AC64" s="1">
        <v>31</v>
      </c>
      <c r="AD64" s="1">
        <v>0</v>
      </c>
      <c r="AE64" s="1">
        <v>775</v>
      </c>
      <c r="AF64" s="1">
        <v>11800</v>
      </c>
      <c r="AG64" s="1">
        <v>35000</v>
      </c>
      <c r="AH64" s="1">
        <v>33000</v>
      </c>
      <c r="AI64" s="1">
        <v>10000</v>
      </c>
      <c r="AJ64" s="1">
        <v>33100</v>
      </c>
      <c r="BB64" s="1">
        <v>61</v>
      </c>
      <c r="BC64" s="1">
        <v>15</v>
      </c>
      <c r="BD64" s="1">
        <v>76</v>
      </c>
      <c r="BE64" s="1">
        <v>2517120</v>
      </c>
      <c r="BF64" s="1">
        <v>122</v>
      </c>
      <c r="BG64" s="1">
        <v>422000</v>
      </c>
    </row>
    <row r="65" spans="1:59" x14ac:dyDescent="0.15">
      <c r="A65" s="1">
        <v>62</v>
      </c>
      <c r="B65" s="1" t="s">
        <v>210</v>
      </c>
      <c r="C65" s="2">
        <f>SUM($D$4:D64)</f>
        <v>3745095</v>
      </c>
      <c r="D65" s="1">
        <f t="shared" si="5"/>
        <v>283537</v>
      </c>
      <c r="E65" s="1">
        <v>40</v>
      </c>
      <c r="F65" s="1">
        <v>310</v>
      </c>
      <c r="G65" s="1">
        <v>63</v>
      </c>
      <c r="H65" s="1">
        <v>3965</v>
      </c>
      <c r="I65" s="1">
        <v>1021</v>
      </c>
      <c r="J65" s="1">
        <v>347</v>
      </c>
      <c r="K65" s="1">
        <v>347</v>
      </c>
      <c r="L65" s="1">
        <v>1338</v>
      </c>
      <c r="M65" s="1">
        <v>297</v>
      </c>
      <c r="N65" s="1">
        <v>446</v>
      </c>
      <c r="O65" s="1">
        <v>1487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53</v>
      </c>
      <c r="Y65" s="1">
        <v>64</v>
      </c>
      <c r="Z65" s="1">
        <f t="shared" si="6"/>
        <v>26</v>
      </c>
      <c r="AA65" s="1">
        <v>42</v>
      </c>
      <c r="AB65" s="1">
        <v>400</v>
      </c>
      <c r="AC65" s="1">
        <v>31</v>
      </c>
      <c r="AD65" s="1">
        <v>0</v>
      </c>
      <c r="AE65" s="1">
        <v>794</v>
      </c>
      <c r="AF65" s="1">
        <v>12200</v>
      </c>
      <c r="AG65" s="1">
        <v>35000</v>
      </c>
      <c r="AH65" s="1">
        <v>34000</v>
      </c>
      <c r="AI65" s="1">
        <v>10000</v>
      </c>
      <c r="AJ65" s="1">
        <v>33600</v>
      </c>
      <c r="BB65" s="1">
        <v>62</v>
      </c>
      <c r="BC65" s="1">
        <v>16</v>
      </c>
      <c r="BD65" s="1">
        <v>76.2</v>
      </c>
      <c r="BE65" s="1">
        <v>2529288</v>
      </c>
      <c r="BF65" s="1">
        <v>122</v>
      </c>
      <c r="BG65" s="1">
        <v>424000</v>
      </c>
    </row>
    <row r="66" spans="1:59" x14ac:dyDescent="0.15">
      <c r="A66" s="1">
        <v>63</v>
      </c>
      <c r="B66" s="1" t="s">
        <v>211</v>
      </c>
      <c r="C66" s="2">
        <f>SUM($D$4:D65)</f>
        <v>4028632</v>
      </c>
      <c r="D66" s="1">
        <f t="shared" si="5"/>
        <v>300348</v>
      </c>
      <c r="E66" s="1">
        <v>40</v>
      </c>
      <c r="F66" s="1">
        <v>315</v>
      </c>
      <c r="G66" s="1">
        <v>64</v>
      </c>
      <c r="H66" s="1">
        <v>4115</v>
      </c>
      <c r="I66" s="1">
        <v>1059</v>
      </c>
      <c r="J66" s="1">
        <v>360</v>
      </c>
      <c r="K66" s="1">
        <v>360</v>
      </c>
      <c r="L66" s="1">
        <v>1388</v>
      </c>
      <c r="M66" s="1">
        <v>308</v>
      </c>
      <c r="N66" s="1">
        <v>462</v>
      </c>
      <c r="O66" s="1">
        <v>1543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52</v>
      </c>
      <c r="Y66" s="1">
        <v>63</v>
      </c>
      <c r="Z66" s="1">
        <f t="shared" si="6"/>
        <v>26</v>
      </c>
      <c r="AA66" s="1">
        <v>41</v>
      </c>
      <c r="AB66" s="1">
        <v>300</v>
      </c>
      <c r="AC66" s="1">
        <v>31</v>
      </c>
      <c r="AD66" s="1">
        <v>0</v>
      </c>
      <c r="AE66" s="1">
        <v>812</v>
      </c>
      <c r="AF66" s="1">
        <v>12600</v>
      </c>
      <c r="AG66" s="1">
        <v>35000</v>
      </c>
      <c r="AH66" s="1">
        <v>35000</v>
      </c>
      <c r="AI66" s="1">
        <v>10000</v>
      </c>
      <c r="AJ66" s="1">
        <v>34100</v>
      </c>
      <c r="BB66" s="1">
        <v>63</v>
      </c>
      <c r="BC66" s="1">
        <v>16</v>
      </c>
      <c r="BD66" s="1">
        <v>76.25</v>
      </c>
      <c r="BE66" s="1">
        <v>2532330</v>
      </c>
      <c r="BF66" s="1">
        <v>122</v>
      </c>
      <c r="BG66" s="1">
        <v>426000</v>
      </c>
    </row>
    <row r="67" spans="1:59" x14ac:dyDescent="0.15">
      <c r="A67" s="1">
        <v>64</v>
      </c>
      <c r="B67" s="1" t="s">
        <v>212</v>
      </c>
      <c r="C67" s="2">
        <f>SUM($D$4:D66)</f>
        <v>4328980</v>
      </c>
      <c r="D67" s="1">
        <f t="shared" si="5"/>
        <v>317868</v>
      </c>
      <c r="E67" s="1">
        <v>40</v>
      </c>
      <c r="F67" s="1">
        <v>320</v>
      </c>
      <c r="G67" s="1">
        <v>65</v>
      </c>
      <c r="H67" s="1">
        <v>4270</v>
      </c>
      <c r="I67" s="1">
        <v>1099</v>
      </c>
      <c r="J67" s="1">
        <v>373</v>
      </c>
      <c r="K67" s="1">
        <v>373</v>
      </c>
      <c r="L67" s="1">
        <v>1441</v>
      </c>
      <c r="M67" s="1">
        <v>320</v>
      </c>
      <c r="N67" s="1">
        <v>480</v>
      </c>
      <c r="O67" s="1">
        <v>1601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55</v>
      </c>
      <c r="Y67" s="1">
        <v>67</v>
      </c>
      <c r="Z67" s="1">
        <f t="shared" si="6"/>
        <v>27</v>
      </c>
      <c r="AA67" s="1">
        <v>43</v>
      </c>
      <c r="AB67" s="1">
        <v>300</v>
      </c>
      <c r="AC67" s="1">
        <v>31</v>
      </c>
      <c r="AD67" s="1">
        <v>0</v>
      </c>
      <c r="AE67" s="1">
        <v>831</v>
      </c>
      <c r="AF67" s="1">
        <v>12900</v>
      </c>
      <c r="AG67" s="1">
        <v>35000</v>
      </c>
      <c r="AH67" s="1">
        <v>36000</v>
      </c>
      <c r="AI67" s="1">
        <v>10000</v>
      </c>
      <c r="AJ67" s="1">
        <v>34600</v>
      </c>
      <c r="BB67" s="1">
        <v>64</v>
      </c>
      <c r="BC67" s="1">
        <v>16</v>
      </c>
      <c r="BD67" s="1">
        <v>76.33</v>
      </c>
      <c r="BE67" s="1">
        <v>2537400</v>
      </c>
      <c r="BF67" s="1">
        <v>122</v>
      </c>
      <c r="BG67" s="1">
        <v>428000</v>
      </c>
    </row>
    <row r="68" spans="1:59" x14ac:dyDescent="0.15">
      <c r="A68" s="1">
        <v>65</v>
      </c>
      <c r="B68" s="1" t="s">
        <v>213</v>
      </c>
      <c r="C68" s="2">
        <f>SUM($D$4:D67)</f>
        <v>4646848</v>
      </c>
      <c r="D68" s="1">
        <f t="shared" si="5"/>
        <v>336115</v>
      </c>
      <c r="E68" s="1">
        <v>40</v>
      </c>
      <c r="F68" s="1">
        <v>325</v>
      </c>
      <c r="G68" s="1">
        <v>66</v>
      </c>
      <c r="H68" s="1">
        <v>4431</v>
      </c>
      <c r="I68" s="1">
        <v>1141</v>
      </c>
      <c r="J68" s="1">
        <v>387</v>
      </c>
      <c r="K68" s="1">
        <v>387</v>
      </c>
      <c r="L68" s="1">
        <v>1495</v>
      </c>
      <c r="M68" s="1">
        <v>332</v>
      </c>
      <c r="N68" s="1">
        <v>498</v>
      </c>
      <c r="O68" s="1">
        <v>1661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55</v>
      </c>
      <c r="Y68" s="1">
        <v>67</v>
      </c>
      <c r="Z68" s="1">
        <f t="shared" si="6"/>
        <v>27</v>
      </c>
      <c r="AA68" s="1">
        <v>43</v>
      </c>
      <c r="AB68" s="1">
        <v>300</v>
      </c>
      <c r="AC68" s="1">
        <v>32</v>
      </c>
      <c r="AD68" s="1">
        <v>0</v>
      </c>
      <c r="AE68" s="1">
        <v>850</v>
      </c>
      <c r="AF68" s="1">
        <v>13300</v>
      </c>
      <c r="AG68" s="1">
        <v>35000</v>
      </c>
      <c r="AH68" s="1">
        <v>37000</v>
      </c>
      <c r="AI68" s="1">
        <v>10000</v>
      </c>
      <c r="AJ68" s="1">
        <v>35100</v>
      </c>
      <c r="BB68" s="1">
        <v>65</v>
      </c>
      <c r="BC68" s="1">
        <v>16</v>
      </c>
      <c r="BD68" s="1">
        <v>76.5</v>
      </c>
      <c r="BE68" s="1">
        <v>2547540</v>
      </c>
      <c r="BF68" s="1">
        <v>122</v>
      </c>
      <c r="BG68" s="1">
        <v>430000</v>
      </c>
    </row>
    <row r="69" spans="1:59" x14ac:dyDescent="0.15">
      <c r="A69" s="1">
        <v>66</v>
      </c>
      <c r="B69" s="1" t="s">
        <v>214</v>
      </c>
      <c r="C69" s="2">
        <f>SUM($D$4:D68)</f>
        <v>4982963</v>
      </c>
      <c r="D69" s="1">
        <f t="shared" si="5"/>
        <v>355106</v>
      </c>
      <c r="E69" s="1">
        <v>40</v>
      </c>
      <c r="F69" s="1">
        <v>330</v>
      </c>
      <c r="G69" s="1">
        <v>67</v>
      </c>
      <c r="H69" s="1">
        <v>4598</v>
      </c>
      <c r="I69" s="1">
        <v>1184</v>
      </c>
      <c r="J69" s="1">
        <v>402</v>
      </c>
      <c r="K69" s="1">
        <v>402</v>
      </c>
      <c r="L69" s="1">
        <v>1551</v>
      </c>
      <c r="M69" s="1">
        <v>344</v>
      </c>
      <c r="N69" s="1">
        <v>517</v>
      </c>
      <c r="O69" s="1">
        <v>1724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55</v>
      </c>
      <c r="Y69" s="1">
        <v>66</v>
      </c>
      <c r="Z69" s="1">
        <f t="shared" ref="Z69:Z100" si="7">INT(X69/2)</f>
        <v>27</v>
      </c>
      <c r="AA69" s="1">
        <v>43</v>
      </c>
      <c r="AB69" s="1">
        <v>200</v>
      </c>
      <c r="AC69" s="1">
        <v>32</v>
      </c>
      <c r="AD69" s="1">
        <v>0</v>
      </c>
      <c r="AE69" s="1">
        <v>869</v>
      </c>
      <c r="AF69" s="1">
        <v>13700</v>
      </c>
      <c r="AG69" s="1">
        <v>35000</v>
      </c>
      <c r="AH69" s="1">
        <v>38000</v>
      </c>
      <c r="AI69" s="1">
        <v>10000</v>
      </c>
      <c r="AJ69" s="1">
        <v>35600</v>
      </c>
      <c r="BB69" s="1">
        <v>66</v>
      </c>
      <c r="BC69" s="1">
        <v>16</v>
      </c>
      <c r="BD69" s="1">
        <v>77</v>
      </c>
      <c r="BE69" s="1">
        <v>2577960</v>
      </c>
      <c r="BF69" s="1">
        <v>123</v>
      </c>
      <c r="BG69" s="1">
        <v>432000</v>
      </c>
    </row>
    <row r="70" spans="1:59" x14ac:dyDescent="0.15">
      <c r="A70" s="1">
        <v>67</v>
      </c>
      <c r="B70" s="1" t="s">
        <v>215</v>
      </c>
      <c r="C70" s="2">
        <f>SUM($D$4:D69)</f>
        <v>5338069</v>
      </c>
      <c r="D70" s="1">
        <f t="shared" si="5"/>
        <v>374860</v>
      </c>
      <c r="E70" s="1">
        <v>40</v>
      </c>
      <c r="F70" s="1">
        <v>335</v>
      </c>
      <c r="G70" s="1">
        <v>68</v>
      </c>
      <c r="H70" s="1">
        <v>4771</v>
      </c>
      <c r="I70" s="1">
        <v>1228</v>
      </c>
      <c r="J70" s="1">
        <v>417</v>
      </c>
      <c r="K70" s="1">
        <v>417</v>
      </c>
      <c r="L70" s="1">
        <v>1610</v>
      </c>
      <c r="M70" s="1">
        <v>357</v>
      </c>
      <c r="N70" s="1">
        <v>536</v>
      </c>
      <c r="O70" s="1">
        <v>1789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59</v>
      </c>
      <c r="Y70" s="1">
        <v>71</v>
      </c>
      <c r="Z70" s="1">
        <f t="shared" si="7"/>
        <v>29</v>
      </c>
      <c r="AA70" s="1">
        <v>45</v>
      </c>
      <c r="AB70" s="1">
        <v>200</v>
      </c>
      <c r="AC70" s="1">
        <v>32</v>
      </c>
      <c r="AD70" s="1">
        <v>0</v>
      </c>
      <c r="AE70" s="1">
        <v>888</v>
      </c>
      <c r="AF70" s="1">
        <v>14100</v>
      </c>
      <c r="AG70" s="1">
        <v>35000</v>
      </c>
      <c r="AH70" s="1">
        <v>39000</v>
      </c>
      <c r="AI70" s="1">
        <v>10000</v>
      </c>
      <c r="AJ70" s="1">
        <v>36100</v>
      </c>
      <c r="BB70" s="1">
        <v>67</v>
      </c>
      <c r="BC70" s="1">
        <v>17</v>
      </c>
      <c r="BD70" s="1">
        <v>77.2</v>
      </c>
      <c r="BE70" s="1">
        <v>2590272</v>
      </c>
      <c r="BF70" s="1">
        <v>123</v>
      </c>
      <c r="BG70" s="1">
        <v>434000</v>
      </c>
    </row>
    <row r="71" spans="1:59" x14ac:dyDescent="0.15">
      <c r="A71" s="1">
        <v>68</v>
      </c>
      <c r="B71" s="1" t="s">
        <v>216</v>
      </c>
      <c r="C71" s="2">
        <f>SUM($D$4:D70)</f>
        <v>5712929</v>
      </c>
      <c r="D71" s="1">
        <f t="shared" si="5"/>
        <v>395395</v>
      </c>
      <c r="E71" s="1">
        <v>40</v>
      </c>
      <c r="F71" s="1">
        <v>340</v>
      </c>
      <c r="G71" s="1">
        <v>69</v>
      </c>
      <c r="H71" s="1">
        <v>4951</v>
      </c>
      <c r="I71" s="1">
        <v>1275</v>
      </c>
      <c r="J71" s="1">
        <v>433</v>
      </c>
      <c r="K71" s="1">
        <v>433</v>
      </c>
      <c r="L71" s="1">
        <v>1671</v>
      </c>
      <c r="M71" s="1">
        <v>371</v>
      </c>
      <c r="N71" s="1">
        <v>557</v>
      </c>
      <c r="O71" s="1">
        <v>1856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56</v>
      </c>
      <c r="Y71" s="1">
        <v>68</v>
      </c>
      <c r="Z71" s="1">
        <f t="shared" si="7"/>
        <v>28</v>
      </c>
      <c r="AA71" s="1">
        <v>44</v>
      </c>
      <c r="AB71" s="1">
        <v>100</v>
      </c>
      <c r="AC71" s="1">
        <v>32</v>
      </c>
      <c r="AD71" s="1">
        <v>0</v>
      </c>
      <c r="AE71" s="1">
        <v>908</v>
      </c>
      <c r="AF71" s="1">
        <v>14500</v>
      </c>
      <c r="AG71" s="1">
        <v>35000</v>
      </c>
      <c r="AH71" s="1">
        <v>40000</v>
      </c>
      <c r="AI71" s="1">
        <v>10000</v>
      </c>
      <c r="AJ71" s="1">
        <v>36600</v>
      </c>
      <c r="BB71" s="1">
        <v>68</v>
      </c>
      <c r="BC71" s="1">
        <v>17</v>
      </c>
      <c r="BD71" s="1">
        <v>77.25</v>
      </c>
      <c r="BE71" s="1">
        <v>2593350</v>
      </c>
      <c r="BF71" s="1">
        <v>123</v>
      </c>
      <c r="BG71" s="1">
        <v>436000</v>
      </c>
    </row>
    <row r="72" spans="1:59" x14ac:dyDescent="0.15">
      <c r="A72" s="1">
        <v>69</v>
      </c>
      <c r="B72" s="1" t="s">
        <v>217</v>
      </c>
      <c r="C72" s="2">
        <f>SUM($D$4:D71)</f>
        <v>6108324</v>
      </c>
      <c r="D72" s="1">
        <f t="shared" si="5"/>
        <v>416731</v>
      </c>
      <c r="E72" s="1">
        <v>40</v>
      </c>
      <c r="F72" s="1">
        <v>345</v>
      </c>
      <c r="G72" s="1">
        <v>70</v>
      </c>
      <c r="H72" s="1">
        <v>5138</v>
      </c>
      <c r="I72" s="1">
        <v>1323</v>
      </c>
      <c r="J72" s="1">
        <v>449</v>
      </c>
      <c r="K72" s="1">
        <v>449</v>
      </c>
      <c r="L72" s="1">
        <v>1734</v>
      </c>
      <c r="M72" s="1">
        <v>385</v>
      </c>
      <c r="N72" s="1">
        <v>578</v>
      </c>
      <c r="O72" s="1">
        <v>1926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58</v>
      </c>
      <c r="Y72" s="1">
        <v>70</v>
      </c>
      <c r="Z72" s="1">
        <f t="shared" si="7"/>
        <v>29</v>
      </c>
      <c r="AA72" s="1">
        <v>45</v>
      </c>
      <c r="AB72" s="1">
        <v>100</v>
      </c>
      <c r="AC72" s="1">
        <v>32</v>
      </c>
      <c r="AD72" s="1">
        <v>0</v>
      </c>
      <c r="AE72" s="1">
        <v>927</v>
      </c>
      <c r="AF72" s="1">
        <v>15000</v>
      </c>
      <c r="AG72" s="1">
        <v>35000</v>
      </c>
      <c r="AH72" s="1">
        <v>41000</v>
      </c>
      <c r="AI72" s="1">
        <v>10000</v>
      </c>
      <c r="AJ72" s="1">
        <v>37100</v>
      </c>
      <c r="BB72" s="1">
        <v>69</v>
      </c>
      <c r="BC72" s="1">
        <v>17</v>
      </c>
      <c r="BD72" s="1">
        <v>77.33</v>
      </c>
      <c r="BE72" s="1">
        <v>2598480</v>
      </c>
      <c r="BF72" s="1">
        <v>123</v>
      </c>
      <c r="BG72" s="1">
        <v>438000</v>
      </c>
    </row>
    <row r="73" spans="1:59" x14ac:dyDescent="0.15">
      <c r="A73" s="1">
        <v>70</v>
      </c>
      <c r="B73" s="1" t="s">
        <v>218</v>
      </c>
      <c r="C73" s="2">
        <f>SUM($D$4:D72)</f>
        <v>6525055</v>
      </c>
      <c r="D73" s="1">
        <f t="shared" ref="D73:D92" si="8">INT(0.001*A73^4.75)</f>
        <v>581052</v>
      </c>
      <c r="E73" s="1">
        <v>40</v>
      </c>
      <c r="F73" s="1">
        <v>350</v>
      </c>
      <c r="G73" s="1">
        <v>71</v>
      </c>
      <c r="H73" s="1">
        <v>5331</v>
      </c>
      <c r="I73" s="1">
        <v>1372</v>
      </c>
      <c r="J73" s="1">
        <v>466</v>
      </c>
      <c r="K73" s="1">
        <v>466</v>
      </c>
      <c r="L73" s="1">
        <v>1799</v>
      </c>
      <c r="M73" s="1">
        <v>399</v>
      </c>
      <c r="N73" s="1">
        <v>599</v>
      </c>
      <c r="O73" s="1">
        <v>1999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62</v>
      </c>
      <c r="Y73" s="1">
        <v>75</v>
      </c>
      <c r="Z73" s="1">
        <f t="shared" si="7"/>
        <v>31</v>
      </c>
      <c r="AA73" s="1">
        <v>47</v>
      </c>
      <c r="AB73" s="1">
        <v>0</v>
      </c>
      <c r="AC73" s="1">
        <v>33</v>
      </c>
      <c r="AD73" s="1">
        <v>0</v>
      </c>
      <c r="AE73" s="1">
        <v>947</v>
      </c>
      <c r="AF73" s="1">
        <v>15400</v>
      </c>
      <c r="AG73" s="1">
        <v>35000</v>
      </c>
      <c r="AH73" s="1">
        <v>42000</v>
      </c>
      <c r="AI73" s="1">
        <v>10000</v>
      </c>
      <c r="AJ73" s="1">
        <v>37600</v>
      </c>
      <c r="BB73" s="1">
        <v>70</v>
      </c>
      <c r="BC73" s="1">
        <v>17</v>
      </c>
      <c r="BD73" s="1">
        <v>77.5</v>
      </c>
      <c r="BE73" s="1">
        <v>2608740</v>
      </c>
      <c r="BF73" s="1">
        <v>123</v>
      </c>
      <c r="BG73" s="1">
        <v>440000</v>
      </c>
    </row>
    <row r="74" spans="1:59" x14ac:dyDescent="0.15">
      <c r="A74" s="1">
        <v>71</v>
      </c>
      <c r="B74" s="1" t="s">
        <v>219</v>
      </c>
      <c r="C74" s="2">
        <f>SUM($D$4:D73)</f>
        <v>7106107</v>
      </c>
      <c r="D74" s="1">
        <f t="shared" si="8"/>
        <v>621551</v>
      </c>
      <c r="E74" s="1">
        <v>45</v>
      </c>
      <c r="F74" s="1">
        <v>355</v>
      </c>
      <c r="G74" s="1">
        <v>72</v>
      </c>
      <c r="H74" s="1">
        <v>5532</v>
      </c>
      <c r="I74" s="1">
        <v>1424</v>
      </c>
      <c r="J74" s="1">
        <v>484</v>
      </c>
      <c r="K74" s="1">
        <v>484</v>
      </c>
      <c r="L74" s="1">
        <v>1867</v>
      </c>
      <c r="M74" s="1">
        <v>414</v>
      </c>
      <c r="N74" s="1">
        <v>622</v>
      </c>
      <c r="O74" s="1">
        <v>2074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60</v>
      </c>
      <c r="Y74" s="1">
        <v>73</v>
      </c>
      <c r="Z74" s="1">
        <f t="shared" si="7"/>
        <v>30</v>
      </c>
      <c r="AA74" s="1">
        <v>46</v>
      </c>
      <c r="AB74" s="1">
        <v>0</v>
      </c>
      <c r="AC74" s="1">
        <v>40</v>
      </c>
      <c r="AD74" s="1">
        <v>0</v>
      </c>
      <c r="AE74" s="1">
        <v>966</v>
      </c>
      <c r="AF74" s="1">
        <v>15900</v>
      </c>
      <c r="AG74" s="1">
        <v>40000</v>
      </c>
      <c r="AH74" s="1">
        <v>43000</v>
      </c>
      <c r="AI74" s="1">
        <v>10000</v>
      </c>
      <c r="AJ74" s="1">
        <v>38100</v>
      </c>
      <c r="BB74" s="1">
        <v>71</v>
      </c>
      <c r="BC74" s="1">
        <v>17</v>
      </c>
      <c r="BD74" s="1">
        <v>78</v>
      </c>
      <c r="BE74" s="1">
        <v>2639520</v>
      </c>
      <c r="BF74" s="1">
        <v>124</v>
      </c>
      <c r="BG74" s="1">
        <v>442000</v>
      </c>
    </row>
    <row r="75" spans="1:59" x14ac:dyDescent="0.15">
      <c r="A75" s="1">
        <v>72</v>
      </c>
      <c r="B75" s="1" t="s">
        <v>220</v>
      </c>
      <c r="C75" s="2">
        <f>SUM($D$4:D74)</f>
        <v>7727658</v>
      </c>
      <c r="D75" s="1">
        <f t="shared" si="8"/>
        <v>664246</v>
      </c>
      <c r="E75" s="1">
        <v>45</v>
      </c>
      <c r="F75" s="1">
        <v>360</v>
      </c>
      <c r="G75" s="1">
        <v>73</v>
      </c>
      <c r="H75" s="1">
        <v>5741</v>
      </c>
      <c r="I75" s="1">
        <v>1478</v>
      </c>
      <c r="J75" s="1">
        <v>502</v>
      </c>
      <c r="K75" s="1">
        <v>502</v>
      </c>
      <c r="L75" s="1">
        <v>1937</v>
      </c>
      <c r="M75" s="1">
        <v>430</v>
      </c>
      <c r="N75" s="1">
        <v>645</v>
      </c>
      <c r="O75" s="1">
        <v>2153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62</v>
      </c>
      <c r="Y75" s="1">
        <v>75</v>
      </c>
      <c r="Z75" s="1">
        <f t="shared" si="7"/>
        <v>31</v>
      </c>
      <c r="AA75" s="1">
        <v>47</v>
      </c>
      <c r="AB75" s="1">
        <v>0</v>
      </c>
      <c r="AC75" s="1">
        <v>40</v>
      </c>
      <c r="AD75" s="1">
        <v>0</v>
      </c>
      <c r="AE75" s="1">
        <v>986</v>
      </c>
      <c r="AF75" s="1">
        <v>16400</v>
      </c>
      <c r="AG75" s="1">
        <v>40000</v>
      </c>
      <c r="AH75" s="1">
        <v>44000</v>
      </c>
      <c r="AI75" s="1">
        <v>10000</v>
      </c>
      <c r="AJ75" s="1">
        <v>38600</v>
      </c>
      <c r="BB75" s="1">
        <v>72</v>
      </c>
      <c r="BC75" s="1">
        <v>18</v>
      </c>
      <c r="BD75" s="1">
        <v>78.2</v>
      </c>
      <c r="BE75" s="1">
        <v>2651976</v>
      </c>
      <c r="BF75" s="1">
        <v>124</v>
      </c>
      <c r="BG75" s="1">
        <v>444000</v>
      </c>
    </row>
    <row r="76" spans="1:59" x14ac:dyDescent="0.15">
      <c r="A76" s="1">
        <v>73</v>
      </c>
      <c r="B76" s="1" t="s">
        <v>221</v>
      </c>
      <c r="C76" s="2">
        <f>SUM($D$4:D75)</f>
        <v>8391904</v>
      </c>
      <c r="D76" s="1">
        <f t="shared" si="8"/>
        <v>709224</v>
      </c>
      <c r="E76" s="1">
        <v>45</v>
      </c>
      <c r="F76" s="1">
        <v>365</v>
      </c>
      <c r="G76" s="1">
        <v>74</v>
      </c>
      <c r="H76" s="1">
        <v>5957</v>
      </c>
      <c r="I76" s="1">
        <v>1534</v>
      </c>
      <c r="J76" s="1">
        <v>521</v>
      </c>
      <c r="K76" s="1">
        <v>521</v>
      </c>
      <c r="L76" s="1">
        <v>2010</v>
      </c>
      <c r="M76" s="1">
        <v>446</v>
      </c>
      <c r="N76" s="1">
        <v>670</v>
      </c>
      <c r="O76" s="1">
        <v>2234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62</v>
      </c>
      <c r="Y76" s="1">
        <v>75</v>
      </c>
      <c r="Z76" s="1">
        <f t="shared" si="7"/>
        <v>31</v>
      </c>
      <c r="AA76" s="1">
        <v>47</v>
      </c>
      <c r="AB76" s="1">
        <v>0</v>
      </c>
      <c r="AC76" s="1">
        <v>41</v>
      </c>
      <c r="AD76" s="1">
        <v>0</v>
      </c>
      <c r="AE76" s="1">
        <v>1006</v>
      </c>
      <c r="AF76" s="1">
        <v>16900</v>
      </c>
      <c r="AG76" s="1">
        <v>40000</v>
      </c>
      <c r="AH76" s="1">
        <v>45000</v>
      </c>
      <c r="AI76" s="1">
        <v>10000</v>
      </c>
      <c r="AJ76" s="1">
        <v>39100</v>
      </c>
      <c r="BB76" s="1">
        <v>73</v>
      </c>
      <c r="BC76" s="1">
        <v>18</v>
      </c>
      <c r="BD76" s="1">
        <v>78.25</v>
      </c>
      <c r="BE76" s="1">
        <v>2655090</v>
      </c>
      <c r="BF76" s="1">
        <v>124</v>
      </c>
      <c r="BG76" s="1">
        <v>446000</v>
      </c>
    </row>
    <row r="77" spans="1:59" x14ac:dyDescent="0.15">
      <c r="A77" s="1">
        <v>74</v>
      </c>
      <c r="B77" s="1" t="s">
        <v>222</v>
      </c>
      <c r="C77" s="2">
        <f>SUM($D$4:D76)</f>
        <v>9101128</v>
      </c>
      <c r="D77" s="1">
        <f t="shared" si="8"/>
        <v>756572</v>
      </c>
      <c r="E77" s="1">
        <v>45</v>
      </c>
      <c r="F77" s="1">
        <v>370</v>
      </c>
      <c r="G77" s="1">
        <v>75</v>
      </c>
      <c r="H77" s="1">
        <v>6182</v>
      </c>
      <c r="I77" s="1">
        <v>1591</v>
      </c>
      <c r="J77" s="1">
        <v>540</v>
      </c>
      <c r="K77" s="1">
        <v>540</v>
      </c>
      <c r="L77" s="1">
        <v>2086</v>
      </c>
      <c r="M77" s="1">
        <v>463</v>
      </c>
      <c r="N77" s="1">
        <v>695</v>
      </c>
      <c r="O77" s="1">
        <v>2318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61</v>
      </c>
      <c r="Y77" s="1">
        <v>74</v>
      </c>
      <c r="Z77" s="1">
        <f t="shared" si="7"/>
        <v>30</v>
      </c>
      <c r="AA77" s="1">
        <v>47</v>
      </c>
      <c r="AB77" s="1">
        <v>0</v>
      </c>
      <c r="AC77" s="1">
        <v>41</v>
      </c>
      <c r="AD77" s="1">
        <v>0</v>
      </c>
      <c r="AE77" s="1">
        <v>1026</v>
      </c>
      <c r="AF77" s="1">
        <v>17400</v>
      </c>
      <c r="AG77" s="1">
        <v>40000</v>
      </c>
      <c r="AH77" s="1">
        <v>46000</v>
      </c>
      <c r="AI77" s="1">
        <v>10000</v>
      </c>
      <c r="AJ77" s="1">
        <v>39600</v>
      </c>
      <c r="BB77" s="1">
        <v>74</v>
      </c>
      <c r="BC77" s="1">
        <v>18</v>
      </c>
      <c r="BD77" s="1">
        <v>78.33</v>
      </c>
      <c r="BE77" s="1">
        <v>2660280</v>
      </c>
      <c r="BF77" s="1">
        <v>124</v>
      </c>
      <c r="BG77" s="1">
        <v>448000</v>
      </c>
    </row>
    <row r="78" spans="1:59" x14ac:dyDescent="0.15">
      <c r="A78" s="1">
        <v>75</v>
      </c>
      <c r="B78" s="1" t="s">
        <v>223</v>
      </c>
      <c r="C78" s="2">
        <f>SUM($D$4:D77)</f>
        <v>9857700</v>
      </c>
      <c r="D78" s="1">
        <f t="shared" si="8"/>
        <v>806382</v>
      </c>
      <c r="E78" s="1">
        <v>45</v>
      </c>
      <c r="F78" s="1">
        <v>375</v>
      </c>
      <c r="G78" s="1">
        <v>76</v>
      </c>
      <c r="H78" s="1">
        <v>6415</v>
      </c>
      <c r="I78" s="1">
        <v>1651</v>
      </c>
      <c r="J78" s="1">
        <v>561</v>
      </c>
      <c r="K78" s="1">
        <v>561</v>
      </c>
      <c r="L78" s="1">
        <v>2165</v>
      </c>
      <c r="M78" s="1">
        <v>481</v>
      </c>
      <c r="N78" s="1">
        <v>721</v>
      </c>
      <c r="O78" s="1">
        <v>2405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63</v>
      </c>
      <c r="Y78" s="1">
        <v>76</v>
      </c>
      <c r="Z78" s="1">
        <f t="shared" si="7"/>
        <v>31</v>
      </c>
      <c r="AA78" s="1">
        <v>48</v>
      </c>
      <c r="AB78" s="1">
        <v>0</v>
      </c>
      <c r="AC78" s="1">
        <v>41</v>
      </c>
      <c r="AD78" s="1">
        <v>0</v>
      </c>
      <c r="AE78" s="1">
        <v>1046</v>
      </c>
      <c r="AF78" s="1">
        <v>17900</v>
      </c>
      <c r="AG78" s="1">
        <v>40000</v>
      </c>
      <c r="AH78" s="1">
        <v>47000</v>
      </c>
      <c r="AI78" s="1">
        <v>10000</v>
      </c>
      <c r="AJ78" s="1">
        <v>40100</v>
      </c>
      <c r="BB78" s="1">
        <v>75</v>
      </c>
      <c r="BC78" s="1">
        <v>18</v>
      </c>
      <c r="BD78" s="1">
        <v>78.5</v>
      </c>
      <c r="BE78" s="1">
        <v>2670660</v>
      </c>
      <c r="BF78" s="1">
        <v>124</v>
      </c>
      <c r="BG78" s="1">
        <v>450000</v>
      </c>
    </row>
    <row r="79" spans="1:59" x14ac:dyDescent="0.15">
      <c r="A79" s="1">
        <v>76</v>
      </c>
      <c r="B79" s="1" t="s">
        <v>224</v>
      </c>
      <c r="C79" s="2">
        <f>SUM($D$4:D78)</f>
        <v>10664082</v>
      </c>
      <c r="D79" s="1">
        <f t="shared" si="8"/>
        <v>858745</v>
      </c>
      <c r="E79" s="1">
        <v>45</v>
      </c>
      <c r="F79" s="1">
        <v>380</v>
      </c>
      <c r="G79" s="1">
        <v>77</v>
      </c>
      <c r="H79" s="1">
        <v>6657</v>
      </c>
      <c r="I79" s="1">
        <v>1714</v>
      </c>
      <c r="J79" s="1">
        <v>582</v>
      </c>
      <c r="K79" s="1">
        <v>582</v>
      </c>
      <c r="L79" s="1">
        <v>2246</v>
      </c>
      <c r="M79" s="1">
        <v>499</v>
      </c>
      <c r="N79" s="1">
        <v>748</v>
      </c>
      <c r="O79" s="1">
        <v>2496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67</v>
      </c>
      <c r="Y79" s="1">
        <v>81</v>
      </c>
      <c r="Z79" s="1">
        <f t="shared" si="7"/>
        <v>33</v>
      </c>
      <c r="AA79" s="1">
        <v>50</v>
      </c>
      <c r="AB79" s="1">
        <v>0</v>
      </c>
      <c r="AC79" s="1">
        <v>41</v>
      </c>
      <c r="AD79" s="1">
        <v>0</v>
      </c>
      <c r="AE79" s="1">
        <v>1067</v>
      </c>
      <c r="AF79" s="1">
        <v>18400</v>
      </c>
      <c r="AG79" s="1">
        <v>40000</v>
      </c>
      <c r="AH79" s="1">
        <v>48000</v>
      </c>
      <c r="AI79" s="1">
        <v>10000</v>
      </c>
      <c r="AJ79" s="1">
        <v>40600</v>
      </c>
      <c r="BB79" s="1">
        <v>76</v>
      </c>
      <c r="BC79" s="1">
        <v>18</v>
      </c>
      <c r="BD79" s="1">
        <v>79</v>
      </c>
      <c r="BE79" s="1">
        <v>2701800</v>
      </c>
      <c r="BF79" s="1">
        <v>125</v>
      </c>
      <c r="BG79" s="1">
        <v>452000</v>
      </c>
    </row>
    <row r="80" spans="1:59" x14ac:dyDescent="0.15">
      <c r="A80" s="1">
        <v>77</v>
      </c>
      <c r="B80" s="1" t="s">
        <v>225</v>
      </c>
      <c r="C80" s="2">
        <f>SUM($D$4:D79)</f>
        <v>11522827</v>
      </c>
      <c r="D80" s="1">
        <f t="shared" si="8"/>
        <v>913757</v>
      </c>
      <c r="E80" s="1">
        <v>45</v>
      </c>
      <c r="F80" s="1">
        <v>385</v>
      </c>
      <c r="G80" s="1">
        <v>78</v>
      </c>
      <c r="H80" s="1">
        <v>6908</v>
      </c>
      <c r="I80" s="1">
        <v>1778</v>
      </c>
      <c r="J80" s="1">
        <v>604</v>
      </c>
      <c r="K80" s="1">
        <v>604</v>
      </c>
      <c r="L80" s="1">
        <v>2331</v>
      </c>
      <c r="M80" s="1">
        <v>518</v>
      </c>
      <c r="N80" s="1">
        <v>777</v>
      </c>
      <c r="O80" s="1">
        <v>2590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64</v>
      </c>
      <c r="Y80" s="1">
        <v>77</v>
      </c>
      <c r="Z80" s="1">
        <f t="shared" si="7"/>
        <v>32</v>
      </c>
      <c r="AA80" s="1">
        <v>48</v>
      </c>
      <c r="AB80" s="1">
        <v>0</v>
      </c>
      <c r="AC80" s="1">
        <v>42</v>
      </c>
      <c r="AD80" s="1">
        <v>0</v>
      </c>
      <c r="AE80" s="1">
        <v>1087</v>
      </c>
      <c r="AF80" s="1">
        <v>19000</v>
      </c>
      <c r="AG80" s="1">
        <v>40000</v>
      </c>
      <c r="AH80" s="1">
        <v>49000</v>
      </c>
      <c r="AI80" s="1">
        <v>10000</v>
      </c>
      <c r="AJ80" s="1">
        <v>41100</v>
      </c>
      <c r="BB80" s="1">
        <v>77</v>
      </c>
      <c r="BC80" s="1">
        <v>19</v>
      </c>
      <c r="BD80" s="1">
        <v>79.2</v>
      </c>
      <c r="BE80" s="1">
        <v>2714400</v>
      </c>
      <c r="BF80" s="1">
        <v>125</v>
      </c>
      <c r="BG80" s="1">
        <v>454000</v>
      </c>
    </row>
    <row r="81" spans="1:59" x14ac:dyDescent="0.15">
      <c r="A81" s="1">
        <v>78</v>
      </c>
      <c r="B81" s="1" t="s">
        <v>226</v>
      </c>
      <c r="C81" s="2">
        <f>SUM($D$4:D80)</f>
        <v>12436584</v>
      </c>
      <c r="D81" s="1">
        <f t="shared" si="8"/>
        <v>971514</v>
      </c>
      <c r="E81" s="1">
        <v>45</v>
      </c>
      <c r="F81" s="1">
        <v>390</v>
      </c>
      <c r="G81" s="1">
        <v>79</v>
      </c>
      <c r="H81" s="1">
        <v>7168</v>
      </c>
      <c r="I81" s="1">
        <v>1845</v>
      </c>
      <c r="J81" s="1">
        <v>627</v>
      </c>
      <c r="K81" s="1">
        <v>627</v>
      </c>
      <c r="L81" s="1">
        <v>2419</v>
      </c>
      <c r="M81" s="1">
        <v>537</v>
      </c>
      <c r="N81" s="1">
        <v>806</v>
      </c>
      <c r="O81" s="1">
        <v>2688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65</v>
      </c>
      <c r="Y81" s="1">
        <v>79</v>
      </c>
      <c r="Z81" s="1">
        <f t="shared" si="7"/>
        <v>32</v>
      </c>
      <c r="AA81" s="1">
        <v>49</v>
      </c>
      <c r="AB81" s="1">
        <v>0</v>
      </c>
      <c r="AC81" s="1">
        <v>42</v>
      </c>
      <c r="AD81" s="1">
        <v>0</v>
      </c>
      <c r="AE81" s="1">
        <v>1108</v>
      </c>
      <c r="AF81" s="1">
        <v>19500</v>
      </c>
      <c r="AG81" s="1">
        <v>40000</v>
      </c>
      <c r="AH81" s="1">
        <v>50000</v>
      </c>
      <c r="AI81" s="1">
        <v>10000</v>
      </c>
      <c r="AJ81" s="1">
        <v>41600</v>
      </c>
      <c r="BB81" s="1">
        <v>78</v>
      </c>
      <c r="BC81" s="1">
        <v>19</v>
      </c>
      <c r="BD81" s="1">
        <v>79.25</v>
      </c>
      <c r="BE81" s="1">
        <v>2717550</v>
      </c>
      <c r="BF81" s="1">
        <v>125</v>
      </c>
      <c r="BG81" s="1">
        <v>456000</v>
      </c>
    </row>
    <row r="82" spans="1:59" x14ac:dyDescent="0.15">
      <c r="A82" s="1">
        <v>79</v>
      </c>
      <c r="B82" s="1" t="s">
        <v>227</v>
      </c>
      <c r="C82" s="2">
        <f>SUM($D$4:D81)</f>
        <v>13408098</v>
      </c>
      <c r="D82" s="1">
        <f t="shared" si="8"/>
        <v>1032116</v>
      </c>
      <c r="E82" s="1">
        <v>45</v>
      </c>
      <c r="F82" s="1">
        <v>395</v>
      </c>
      <c r="G82" s="1">
        <v>80</v>
      </c>
      <c r="H82" s="1">
        <v>7438</v>
      </c>
      <c r="I82" s="1">
        <v>1915</v>
      </c>
      <c r="J82" s="1">
        <v>650</v>
      </c>
      <c r="K82" s="1">
        <v>650</v>
      </c>
      <c r="L82" s="1">
        <v>2510</v>
      </c>
      <c r="M82" s="1">
        <v>557</v>
      </c>
      <c r="N82" s="1">
        <v>836</v>
      </c>
      <c r="O82" s="1">
        <v>2789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68</v>
      </c>
      <c r="Y82" s="1">
        <v>82</v>
      </c>
      <c r="Z82" s="1">
        <f t="shared" si="7"/>
        <v>34</v>
      </c>
      <c r="AA82" s="1">
        <v>51</v>
      </c>
      <c r="AB82" s="1">
        <v>0</v>
      </c>
      <c r="AC82" s="1">
        <v>42</v>
      </c>
      <c r="AD82" s="1">
        <v>0</v>
      </c>
      <c r="AE82" s="1">
        <v>1128</v>
      </c>
      <c r="AF82" s="1">
        <v>20100</v>
      </c>
      <c r="AG82" s="1">
        <v>40000</v>
      </c>
      <c r="AH82" s="1">
        <v>51000</v>
      </c>
      <c r="AI82" s="1">
        <v>10000</v>
      </c>
      <c r="AJ82" s="1">
        <v>42100</v>
      </c>
      <c r="BB82" s="1">
        <v>79</v>
      </c>
      <c r="BC82" s="1">
        <v>19</v>
      </c>
      <c r="BD82" s="1">
        <v>79.33</v>
      </c>
      <c r="BE82" s="1">
        <v>2722800</v>
      </c>
      <c r="BF82" s="1">
        <v>125</v>
      </c>
      <c r="BG82" s="1">
        <v>458000</v>
      </c>
    </row>
    <row r="83" spans="1:59" x14ac:dyDescent="0.15">
      <c r="A83" s="1">
        <v>80</v>
      </c>
      <c r="B83" s="1" t="s">
        <v>228</v>
      </c>
      <c r="C83" s="2">
        <f>SUM($D$4:D82)</f>
        <v>14440214</v>
      </c>
      <c r="D83" s="1">
        <f t="shared" si="8"/>
        <v>1095664</v>
      </c>
      <c r="E83" s="1">
        <v>45</v>
      </c>
      <c r="F83" s="1">
        <v>400</v>
      </c>
      <c r="G83" s="1">
        <v>81</v>
      </c>
      <c r="H83" s="1">
        <v>7719</v>
      </c>
      <c r="I83" s="1">
        <v>1987</v>
      </c>
      <c r="J83" s="1">
        <v>675</v>
      </c>
      <c r="K83" s="1">
        <v>675</v>
      </c>
      <c r="L83" s="1">
        <v>2605</v>
      </c>
      <c r="M83" s="1">
        <v>578</v>
      </c>
      <c r="N83" s="1">
        <v>868</v>
      </c>
      <c r="O83" s="1">
        <v>2894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66</v>
      </c>
      <c r="Y83" s="1">
        <v>80</v>
      </c>
      <c r="Z83" s="1">
        <f t="shared" si="7"/>
        <v>33</v>
      </c>
      <c r="AA83" s="1">
        <v>50</v>
      </c>
      <c r="AB83" s="1">
        <v>0</v>
      </c>
      <c r="AC83" s="1">
        <v>42</v>
      </c>
      <c r="AD83" s="1">
        <v>0</v>
      </c>
      <c r="AE83" s="1">
        <v>1149</v>
      </c>
      <c r="AF83" s="1">
        <v>20700</v>
      </c>
      <c r="AG83" s="1">
        <v>40000</v>
      </c>
      <c r="AH83" s="1">
        <v>52000</v>
      </c>
      <c r="AI83" s="1">
        <v>10000</v>
      </c>
      <c r="AJ83" s="1">
        <v>42600</v>
      </c>
      <c r="BB83" s="1">
        <v>80</v>
      </c>
      <c r="BC83" s="1">
        <v>19</v>
      </c>
      <c r="BD83" s="1">
        <v>79.5</v>
      </c>
      <c r="BE83" s="1">
        <v>2733300</v>
      </c>
      <c r="BF83" s="1">
        <v>125</v>
      </c>
      <c r="BG83" s="1">
        <v>460000</v>
      </c>
    </row>
    <row r="84" spans="1:59" x14ac:dyDescent="0.15">
      <c r="A84" s="1">
        <v>81</v>
      </c>
      <c r="B84" s="1" t="s">
        <v>229</v>
      </c>
      <c r="C84" s="2">
        <f>SUM($D$4:D83)</f>
        <v>15535878</v>
      </c>
      <c r="D84" s="1">
        <f t="shared" si="8"/>
        <v>1162261</v>
      </c>
      <c r="E84" s="1">
        <v>50</v>
      </c>
      <c r="F84" s="1">
        <v>405</v>
      </c>
      <c r="G84" s="1">
        <v>82</v>
      </c>
      <c r="H84" s="1">
        <v>8010</v>
      </c>
      <c r="I84" s="1">
        <v>2062</v>
      </c>
      <c r="J84" s="1">
        <v>700</v>
      </c>
      <c r="K84" s="1">
        <v>700</v>
      </c>
      <c r="L84" s="1">
        <v>2703</v>
      </c>
      <c r="M84" s="1">
        <v>600</v>
      </c>
      <c r="N84" s="1">
        <v>901</v>
      </c>
      <c r="O84" s="1">
        <v>3003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71</v>
      </c>
      <c r="Y84" s="1">
        <v>86</v>
      </c>
      <c r="Z84" s="1">
        <f t="shared" si="7"/>
        <v>35</v>
      </c>
      <c r="AA84" s="1">
        <v>53</v>
      </c>
      <c r="AB84" s="1">
        <v>0</v>
      </c>
      <c r="AC84" s="1">
        <v>43</v>
      </c>
      <c r="AD84" s="1">
        <v>0</v>
      </c>
      <c r="AE84" s="1">
        <v>1170</v>
      </c>
      <c r="AF84" s="1">
        <v>21300</v>
      </c>
      <c r="AG84" s="1">
        <v>45000</v>
      </c>
      <c r="AH84" s="1">
        <v>53000</v>
      </c>
      <c r="AI84" s="1">
        <v>10000</v>
      </c>
      <c r="AJ84" s="1">
        <v>43100</v>
      </c>
      <c r="BB84" s="1">
        <v>81</v>
      </c>
      <c r="BC84" s="1">
        <v>19</v>
      </c>
      <c r="BD84" s="1">
        <v>80</v>
      </c>
      <c r="BE84" s="1">
        <v>2764800</v>
      </c>
      <c r="BF84" s="1">
        <v>126</v>
      </c>
      <c r="BG84" s="1">
        <v>462000</v>
      </c>
    </row>
    <row r="85" spans="1:59" x14ac:dyDescent="0.15">
      <c r="A85" s="1">
        <v>82</v>
      </c>
      <c r="B85" s="1" t="s">
        <v>230</v>
      </c>
      <c r="C85" s="2">
        <f>SUM($D$4:D84)</f>
        <v>16698139</v>
      </c>
      <c r="D85" s="1">
        <f t="shared" si="8"/>
        <v>1232014</v>
      </c>
      <c r="E85" s="1">
        <v>50</v>
      </c>
      <c r="F85" s="1">
        <v>410</v>
      </c>
      <c r="G85" s="1">
        <v>83</v>
      </c>
      <c r="H85" s="1">
        <v>8312</v>
      </c>
      <c r="I85" s="1">
        <v>2140</v>
      </c>
      <c r="J85" s="1">
        <v>727</v>
      </c>
      <c r="K85" s="1">
        <v>727</v>
      </c>
      <c r="L85" s="1">
        <v>2805</v>
      </c>
      <c r="M85" s="1">
        <v>623</v>
      </c>
      <c r="N85" s="1">
        <v>935</v>
      </c>
      <c r="O85" s="1">
        <v>3117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70</v>
      </c>
      <c r="Y85" s="1">
        <v>85</v>
      </c>
      <c r="Z85" s="1">
        <f t="shared" si="7"/>
        <v>35</v>
      </c>
      <c r="AA85" s="1">
        <v>52</v>
      </c>
      <c r="AB85" s="1">
        <v>0</v>
      </c>
      <c r="AC85" s="1">
        <v>43</v>
      </c>
      <c r="AD85" s="1">
        <v>0</v>
      </c>
      <c r="AE85" s="1">
        <v>1191</v>
      </c>
      <c r="AF85" s="1">
        <v>22000</v>
      </c>
      <c r="AG85" s="1">
        <v>45000</v>
      </c>
      <c r="AH85" s="1">
        <v>54000</v>
      </c>
      <c r="AI85" s="1">
        <v>10000</v>
      </c>
      <c r="AJ85" s="1">
        <v>43600</v>
      </c>
      <c r="BB85" s="1">
        <v>82</v>
      </c>
      <c r="BC85" s="1">
        <v>20</v>
      </c>
      <c r="BD85" s="1">
        <v>80.2</v>
      </c>
      <c r="BE85" s="1">
        <v>2777544</v>
      </c>
      <c r="BF85" s="1">
        <v>126</v>
      </c>
      <c r="BG85" s="1">
        <v>464000</v>
      </c>
    </row>
    <row r="86" spans="1:59" x14ac:dyDescent="0.15">
      <c r="A86" s="1">
        <v>83</v>
      </c>
      <c r="B86" s="1" t="s">
        <v>231</v>
      </c>
      <c r="C86" s="2">
        <f>SUM($D$4:D85)</f>
        <v>17930153</v>
      </c>
      <c r="D86" s="1">
        <f t="shared" si="8"/>
        <v>1305031</v>
      </c>
      <c r="E86" s="1">
        <v>50</v>
      </c>
      <c r="F86" s="1">
        <v>415</v>
      </c>
      <c r="G86" s="1">
        <v>84</v>
      </c>
      <c r="H86" s="1">
        <v>8625</v>
      </c>
      <c r="I86" s="1">
        <v>2221</v>
      </c>
      <c r="J86" s="1">
        <v>754</v>
      </c>
      <c r="K86" s="1">
        <v>754</v>
      </c>
      <c r="L86" s="1">
        <v>2911</v>
      </c>
      <c r="M86" s="1">
        <v>646</v>
      </c>
      <c r="N86" s="1">
        <v>970</v>
      </c>
      <c r="O86" s="1">
        <v>3234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69</v>
      </c>
      <c r="Y86" s="1">
        <v>83</v>
      </c>
      <c r="Z86" s="1">
        <f t="shared" si="7"/>
        <v>34</v>
      </c>
      <c r="AA86" s="1">
        <v>51</v>
      </c>
      <c r="AB86" s="1">
        <v>0</v>
      </c>
      <c r="AC86" s="1">
        <v>43</v>
      </c>
      <c r="AD86" s="1">
        <v>0</v>
      </c>
      <c r="AE86" s="1">
        <v>1212</v>
      </c>
      <c r="AF86" s="1">
        <v>22600</v>
      </c>
      <c r="AG86" s="1">
        <v>45000</v>
      </c>
      <c r="AH86" s="1">
        <v>55000</v>
      </c>
      <c r="AI86" s="1">
        <v>10000</v>
      </c>
      <c r="AJ86" s="1">
        <v>44100</v>
      </c>
      <c r="BB86" s="1">
        <v>83</v>
      </c>
      <c r="BC86" s="1">
        <v>20</v>
      </c>
      <c r="BD86" s="1">
        <v>80.25</v>
      </c>
      <c r="BE86" s="1">
        <v>2780730</v>
      </c>
      <c r="BF86" s="1">
        <v>126</v>
      </c>
      <c r="BG86" s="1">
        <v>466000</v>
      </c>
    </row>
    <row r="87" spans="1:59" x14ac:dyDescent="0.15">
      <c r="A87" s="1">
        <v>84</v>
      </c>
      <c r="B87" s="1" t="s">
        <v>232</v>
      </c>
      <c r="C87" s="2">
        <f>SUM($D$4:D86)</f>
        <v>19235184</v>
      </c>
      <c r="D87" s="1">
        <f t="shared" si="8"/>
        <v>1381422</v>
      </c>
      <c r="E87" s="1">
        <v>50</v>
      </c>
      <c r="F87" s="1">
        <v>420</v>
      </c>
      <c r="G87" s="1">
        <v>85</v>
      </c>
      <c r="H87" s="1">
        <v>8950</v>
      </c>
      <c r="I87" s="1">
        <v>2304</v>
      </c>
      <c r="J87" s="1">
        <v>783</v>
      </c>
      <c r="K87" s="1">
        <v>783</v>
      </c>
      <c r="L87" s="1">
        <v>3020</v>
      </c>
      <c r="M87" s="1">
        <v>671</v>
      </c>
      <c r="N87" s="1">
        <v>1006</v>
      </c>
      <c r="O87" s="1">
        <v>3356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72</v>
      </c>
      <c r="Y87" s="1">
        <v>87</v>
      </c>
      <c r="Z87" s="1">
        <f t="shared" si="7"/>
        <v>36</v>
      </c>
      <c r="AA87" s="1">
        <v>53</v>
      </c>
      <c r="AB87" s="1">
        <v>0</v>
      </c>
      <c r="AC87" s="1">
        <v>43</v>
      </c>
      <c r="AD87" s="1">
        <v>0</v>
      </c>
      <c r="AE87" s="1">
        <v>1233</v>
      </c>
      <c r="AF87" s="1">
        <v>23300</v>
      </c>
      <c r="AG87" s="1">
        <v>45000</v>
      </c>
      <c r="AH87" s="1">
        <v>56000</v>
      </c>
      <c r="AI87" s="1">
        <v>10000</v>
      </c>
      <c r="AJ87" s="1">
        <v>44600</v>
      </c>
      <c r="BB87" s="1">
        <v>84</v>
      </c>
      <c r="BC87" s="1">
        <v>20</v>
      </c>
      <c r="BD87" s="1">
        <v>80.33</v>
      </c>
      <c r="BE87" s="1">
        <v>2786040</v>
      </c>
      <c r="BF87" s="1">
        <v>126</v>
      </c>
      <c r="BG87" s="1">
        <v>468000</v>
      </c>
    </row>
    <row r="88" spans="1:59" x14ac:dyDescent="0.15">
      <c r="A88" s="1">
        <v>85</v>
      </c>
      <c r="B88" s="1" t="s">
        <v>233</v>
      </c>
      <c r="C88" s="2">
        <f>SUM($D$4:D87)</f>
        <v>20616606</v>
      </c>
      <c r="D88" s="1">
        <f t="shared" si="8"/>
        <v>1461301</v>
      </c>
      <c r="E88" s="1">
        <v>50</v>
      </c>
      <c r="F88" s="1">
        <v>425</v>
      </c>
      <c r="G88" s="1">
        <v>86</v>
      </c>
      <c r="H88" s="1">
        <v>9287</v>
      </c>
      <c r="I88" s="1">
        <v>2391</v>
      </c>
      <c r="J88" s="1">
        <v>812</v>
      </c>
      <c r="K88" s="1">
        <v>812</v>
      </c>
      <c r="L88" s="1">
        <v>3134</v>
      </c>
      <c r="M88" s="1">
        <v>696</v>
      </c>
      <c r="N88" s="1">
        <v>1044</v>
      </c>
      <c r="O88" s="1">
        <v>3482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72</v>
      </c>
      <c r="Y88" s="1">
        <v>87</v>
      </c>
      <c r="Z88" s="1">
        <f t="shared" si="7"/>
        <v>36</v>
      </c>
      <c r="AA88" s="1">
        <v>53</v>
      </c>
      <c r="AB88" s="1">
        <v>0</v>
      </c>
      <c r="AC88" s="1">
        <v>44</v>
      </c>
      <c r="AD88" s="1">
        <v>0</v>
      </c>
      <c r="AE88" s="1">
        <v>1255</v>
      </c>
      <c r="AF88" s="1">
        <v>24000</v>
      </c>
      <c r="AG88" s="1">
        <v>45000</v>
      </c>
      <c r="AH88" s="1">
        <v>57000</v>
      </c>
      <c r="AI88" s="1">
        <v>10000</v>
      </c>
      <c r="AJ88" s="1">
        <v>45100</v>
      </c>
      <c r="BB88" s="1">
        <v>85</v>
      </c>
      <c r="BC88" s="1">
        <v>20</v>
      </c>
      <c r="BD88" s="1">
        <v>80.5</v>
      </c>
      <c r="BE88" s="1">
        <v>2796660</v>
      </c>
      <c r="BF88" s="1">
        <v>126</v>
      </c>
      <c r="BG88" s="1">
        <v>470000</v>
      </c>
    </row>
    <row r="89" spans="1:59" x14ac:dyDescent="0.15">
      <c r="A89" s="1">
        <v>86</v>
      </c>
      <c r="B89" s="1" t="s">
        <v>234</v>
      </c>
      <c r="C89" s="2">
        <f>SUM($D$4:D88)</f>
        <v>22077907</v>
      </c>
      <c r="D89" s="1">
        <f t="shared" si="8"/>
        <v>1544783</v>
      </c>
      <c r="E89" s="1">
        <v>50</v>
      </c>
      <c r="F89" s="1">
        <v>430</v>
      </c>
      <c r="G89" s="1">
        <v>87</v>
      </c>
      <c r="H89" s="1">
        <v>9637</v>
      </c>
      <c r="I89" s="1">
        <v>2481</v>
      </c>
      <c r="J89" s="1">
        <v>843</v>
      </c>
      <c r="K89" s="1">
        <v>843</v>
      </c>
      <c r="L89" s="1">
        <v>3252</v>
      </c>
      <c r="M89" s="1">
        <v>722</v>
      </c>
      <c r="N89" s="1">
        <v>1084</v>
      </c>
      <c r="O89" s="1">
        <v>3614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72</v>
      </c>
      <c r="Y89" s="1">
        <v>87</v>
      </c>
      <c r="Z89" s="1">
        <f t="shared" si="7"/>
        <v>36</v>
      </c>
      <c r="AA89" s="1">
        <v>53</v>
      </c>
      <c r="AB89" s="1">
        <v>0</v>
      </c>
      <c r="AC89" s="1">
        <v>44</v>
      </c>
      <c r="AD89" s="1">
        <v>0</v>
      </c>
      <c r="AE89" s="1">
        <v>1276</v>
      </c>
      <c r="AF89" s="1">
        <v>24700</v>
      </c>
      <c r="AG89" s="1">
        <v>45000</v>
      </c>
      <c r="AH89" s="1">
        <v>58000</v>
      </c>
      <c r="AI89" s="1">
        <v>10000</v>
      </c>
      <c r="AJ89" s="1">
        <v>45600</v>
      </c>
      <c r="BB89" s="1">
        <v>86</v>
      </c>
      <c r="BC89" s="1">
        <v>20</v>
      </c>
      <c r="BD89" s="1">
        <v>81</v>
      </c>
      <c r="BE89" s="1">
        <v>2828520</v>
      </c>
      <c r="BF89" s="1">
        <v>127</v>
      </c>
      <c r="BG89" s="1">
        <v>472000</v>
      </c>
    </row>
    <row r="90" spans="1:59" x14ac:dyDescent="0.15">
      <c r="A90" s="1">
        <v>87</v>
      </c>
      <c r="B90" s="1" t="s">
        <v>235</v>
      </c>
      <c r="C90" s="2">
        <f>SUM($D$4:D89)</f>
        <v>23622690</v>
      </c>
      <c r="D90" s="1">
        <f t="shared" si="8"/>
        <v>1631986</v>
      </c>
      <c r="E90" s="1">
        <v>50</v>
      </c>
      <c r="F90" s="1">
        <v>435</v>
      </c>
      <c r="G90" s="1">
        <v>88</v>
      </c>
      <c r="H90" s="1">
        <v>10001</v>
      </c>
      <c r="I90" s="1">
        <v>2575</v>
      </c>
      <c r="J90" s="1">
        <v>875</v>
      </c>
      <c r="K90" s="1">
        <v>875</v>
      </c>
      <c r="L90" s="1">
        <v>3375</v>
      </c>
      <c r="M90" s="1">
        <v>750</v>
      </c>
      <c r="N90" s="1">
        <v>1125</v>
      </c>
      <c r="O90" s="1">
        <v>3750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75</v>
      </c>
      <c r="Y90" s="1">
        <v>91</v>
      </c>
      <c r="Z90" s="1">
        <f t="shared" si="7"/>
        <v>37</v>
      </c>
      <c r="AA90" s="1">
        <v>55</v>
      </c>
      <c r="AB90" s="1">
        <v>0</v>
      </c>
      <c r="AC90" s="1">
        <v>44</v>
      </c>
      <c r="AD90" s="1">
        <v>0</v>
      </c>
      <c r="AE90" s="1">
        <v>1298</v>
      </c>
      <c r="AF90" s="1">
        <v>25500</v>
      </c>
      <c r="AG90" s="1">
        <v>45000</v>
      </c>
      <c r="AH90" s="1">
        <v>59000</v>
      </c>
      <c r="AI90" s="1">
        <v>10000</v>
      </c>
      <c r="AJ90" s="1">
        <v>46100</v>
      </c>
      <c r="BB90" s="1">
        <v>87</v>
      </c>
      <c r="BC90" s="1">
        <v>21</v>
      </c>
      <c r="BD90" s="1">
        <v>81.2</v>
      </c>
      <c r="BE90" s="1">
        <v>2841408</v>
      </c>
      <c r="BF90" s="1">
        <v>127</v>
      </c>
      <c r="BG90" s="1">
        <v>474000</v>
      </c>
    </row>
    <row r="91" spans="1:59" x14ac:dyDescent="0.15">
      <c r="A91" s="1">
        <v>88</v>
      </c>
      <c r="B91" s="1" t="s">
        <v>236</v>
      </c>
      <c r="C91" s="2">
        <f>SUM($D$4:D90)</f>
        <v>25254676</v>
      </c>
      <c r="D91" s="1">
        <f t="shared" si="8"/>
        <v>1723029</v>
      </c>
      <c r="E91" s="1">
        <v>50</v>
      </c>
      <c r="F91" s="1">
        <v>440</v>
      </c>
      <c r="G91" s="1">
        <v>89</v>
      </c>
      <c r="H91" s="1">
        <v>10378</v>
      </c>
      <c r="I91" s="1">
        <v>2672</v>
      </c>
      <c r="J91" s="1">
        <v>908</v>
      </c>
      <c r="K91" s="1">
        <v>908</v>
      </c>
      <c r="L91" s="1">
        <v>3502</v>
      </c>
      <c r="M91" s="1">
        <v>778</v>
      </c>
      <c r="N91" s="1">
        <v>1167</v>
      </c>
      <c r="O91" s="1">
        <v>3891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73</v>
      </c>
      <c r="Y91" s="1">
        <v>88</v>
      </c>
      <c r="Z91" s="1">
        <f t="shared" si="7"/>
        <v>36</v>
      </c>
      <c r="AA91" s="1">
        <v>54</v>
      </c>
      <c r="AB91" s="1">
        <v>0</v>
      </c>
      <c r="AC91" s="1">
        <v>45</v>
      </c>
      <c r="AD91" s="1">
        <v>0</v>
      </c>
      <c r="AE91" s="1">
        <v>1319</v>
      </c>
      <c r="AF91" s="1">
        <v>26200</v>
      </c>
      <c r="AG91" s="1">
        <v>45000</v>
      </c>
      <c r="AH91" s="1">
        <v>60000</v>
      </c>
      <c r="AI91" s="1">
        <v>10000</v>
      </c>
      <c r="AJ91" s="1">
        <v>46600</v>
      </c>
      <c r="BB91" s="1">
        <v>88</v>
      </c>
      <c r="BC91" s="1">
        <v>21</v>
      </c>
      <c r="BD91" s="1">
        <v>81.25</v>
      </c>
      <c r="BE91" s="1">
        <v>2844630</v>
      </c>
      <c r="BF91" s="1">
        <v>127</v>
      </c>
      <c r="BG91" s="1">
        <v>476000</v>
      </c>
    </row>
    <row r="92" spans="1:59" x14ac:dyDescent="0.15">
      <c r="A92" s="1">
        <v>89</v>
      </c>
      <c r="B92" s="1" t="s">
        <v>237</v>
      </c>
      <c r="C92" s="2">
        <f>SUM($D$4:D91)</f>
        <v>26977705</v>
      </c>
      <c r="D92" s="1">
        <f t="shared" si="8"/>
        <v>1818036</v>
      </c>
      <c r="E92" s="1">
        <v>50</v>
      </c>
      <c r="F92" s="1">
        <v>445</v>
      </c>
      <c r="G92" s="1">
        <v>90</v>
      </c>
      <c r="H92" s="1">
        <v>10769</v>
      </c>
      <c r="I92" s="1">
        <v>2773</v>
      </c>
      <c r="J92" s="1">
        <v>942</v>
      </c>
      <c r="K92" s="1">
        <v>942</v>
      </c>
      <c r="L92" s="1">
        <v>3634</v>
      </c>
      <c r="M92" s="1">
        <v>807</v>
      </c>
      <c r="N92" s="1">
        <v>1211</v>
      </c>
      <c r="O92" s="1">
        <v>4038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76</v>
      </c>
      <c r="Y92" s="1">
        <v>92</v>
      </c>
      <c r="Z92" s="1">
        <f t="shared" si="7"/>
        <v>38</v>
      </c>
      <c r="AA92" s="1">
        <v>56</v>
      </c>
      <c r="AB92" s="1">
        <v>0</v>
      </c>
      <c r="AC92" s="1">
        <v>45</v>
      </c>
      <c r="AD92" s="1">
        <v>0</v>
      </c>
      <c r="AE92" s="1">
        <v>1341</v>
      </c>
      <c r="AF92" s="1">
        <v>27000</v>
      </c>
      <c r="AG92" s="1">
        <v>45000</v>
      </c>
      <c r="AH92" s="1">
        <v>61000</v>
      </c>
      <c r="AI92" s="1">
        <v>10000</v>
      </c>
      <c r="AJ92" s="1">
        <v>47100</v>
      </c>
      <c r="BB92" s="1">
        <v>89</v>
      </c>
      <c r="BC92" s="1">
        <v>21</v>
      </c>
      <c r="BD92" s="1">
        <v>81.33</v>
      </c>
      <c r="BE92" s="1">
        <v>2850000</v>
      </c>
      <c r="BF92" s="1">
        <v>127</v>
      </c>
      <c r="BG92" s="1">
        <v>478000</v>
      </c>
    </row>
    <row r="93" spans="1:59" x14ac:dyDescent="0.15">
      <c r="A93" s="1">
        <v>90</v>
      </c>
      <c r="B93" s="1" t="s">
        <v>238</v>
      </c>
      <c r="C93" s="2">
        <f>SUM($D$4:D92)</f>
        <v>28795741</v>
      </c>
      <c r="D93" s="1">
        <f t="shared" ref="D93:D104" si="9">INT(0.0001*A93^5.3)</f>
        <v>2277641</v>
      </c>
      <c r="E93" s="1">
        <v>50</v>
      </c>
      <c r="F93" s="1">
        <v>450</v>
      </c>
      <c r="G93" s="1">
        <v>91</v>
      </c>
      <c r="H93" s="1">
        <v>11175</v>
      </c>
      <c r="I93" s="1">
        <v>2877</v>
      </c>
      <c r="J93" s="1">
        <v>977</v>
      </c>
      <c r="K93" s="1">
        <v>977</v>
      </c>
      <c r="L93" s="1">
        <v>3771</v>
      </c>
      <c r="M93" s="1">
        <v>838</v>
      </c>
      <c r="N93" s="1">
        <v>1257</v>
      </c>
      <c r="O93" s="1">
        <v>4190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79</v>
      </c>
      <c r="Y93" s="1">
        <v>95</v>
      </c>
      <c r="Z93" s="1">
        <f t="shared" si="7"/>
        <v>39</v>
      </c>
      <c r="AA93" s="1">
        <v>57</v>
      </c>
      <c r="AB93" s="1">
        <v>0</v>
      </c>
      <c r="AC93" s="1">
        <v>45</v>
      </c>
      <c r="AD93" s="1">
        <v>0</v>
      </c>
      <c r="AE93" s="1">
        <v>1363</v>
      </c>
      <c r="AF93" s="1">
        <v>27800</v>
      </c>
      <c r="AG93" s="1">
        <v>45000</v>
      </c>
      <c r="AH93" s="1">
        <v>62000</v>
      </c>
      <c r="AI93" s="1">
        <v>10000</v>
      </c>
      <c r="AJ93" s="1">
        <v>47600</v>
      </c>
      <c r="BB93" s="1">
        <v>90</v>
      </c>
      <c r="BC93" s="1">
        <v>21</v>
      </c>
      <c r="BD93" s="1">
        <v>81.5</v>
      </c>
      <c r="BE93" s="1">
        <v>2860740</v>
      </c>
      <c r="BF93" s="1">
        <v>127</v>
      </c>
      <c r="BG93" s="1">
        <v>480000</v>
      </c>
    </row>
    <row r="94" spans="1:59" x14ac:dyDescent="0.15">
      <c r="A94" s="1">
        <v>91</v>
      </c>
      <c r="B94" s="1" t="s">
        <v>239</v>
      </c>
      <c r="C94" s="2">
        <f>SUM($D$4:D93)</f>
        <v>31073382</v>
      </c>
      <c r="D94" s="1">
        <f t="shared" si="9"/>
        <v>2415012</v>
      </c>
      <c r="E94" s="1">
        <v>55</v>
      </c>
      <c r="F94" s="1">
        <v>455</v>
      </c>
      <c r="G94" s="1">
        <v>92</v>
      </c>
      <c r="H94" s="1">
        <v>11596</v>
      </c>
      <c r="I94" s="1">
        <v>2986</v>
      </c>
      <c r="J94" s="1">
        <v>1014</v>
      </c>
      <c r="K94" s="1">
        <v>1014</v>
      </c>
      <c r="L94" s="1">
        <v>3913</v>
      </c>
      <c r="M94" s="1">
        <v>869</v>
      </c>
      <c r="N94" s="1">
        <v>1304</v>
      </c>
      <c r="O94" s="1">
        <v>4348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80</v>
      </c>
      <c r="Y94" s="1">
        <v>96</v>
      </c>
      <c r="Z94" s="1">
        <f t="shared" si="7"/>
        <v>40</v>
      </c>
      <c r="AA94" s="1">
        <v>58</v>
      </c>
      <c r="AB94" s="1">
        <v>0</v>
      </c>
      <c r="AC94" s="1">
        <v>46</v>
      </c>
      <c r="AD94" s="1">
        <v>0</v>
      </c>
      <c r="AE94" s="1">
        <v>1385</v>
      </c>
      <c r="AF94" s="1">
        <v>28700</v>
      </c>
      <c r="AG94" s="1">
        <v>50000</v>
      </c>
      <c r="AH94" s="1">
        <v>63000</v>
      </c>
      <c r="AI94" s="1">
        <v>10000</v>
      </c>
      <c r="AJ94" s="1">
        <v>48100</v>
      </c>
      <c r="BB94" s="1">
        <v>91</v>
      </c>
      <c r="BC94" s="1">
        <v>21</v>
      </c>
      <c r="BD94" s="1">
        <v>82</v>
      </c>
      <c r="BE94" s="1">
        <v>2892960</v>
      </c>
      <c r="BF94" s="1">
        <v>128</v>
      </c>
      <c r="BG94" s="1">
        <v>482000</v>
      </c>
    </row>
    <row r="95" spans="1:59" x14ac:dyDescent="0.15">
      <c r="A95" s="1">
        <v>92</v>
      </c>
      <c r="B95" s="1" t="s">
        <v>240</v>
      </c>
      <c r="C95" s="2">
        <f>SUM($D$4:D94)</f>
        <v>33488394</v>
      </c>
      <c r="D95" s="1">
        <f t="shared" si="9"/>
        <v>2559030</v>
      </c>
      <c r="E95" s="1">
        <v>55</v>
      </c>
      <c r="F95" s="1">
        <v>460</v>
      </c>
      <c r="G95" s="1">
        <v>93</v>
      </c>
      <c r="H95" s="1">
        <v>12033</v>
      </c>
      <c r="I95" s="1">
        <v>3098</v>
      </c>
      <c r="J95" s="1">
        <v>1052</v>
      </c>
      <c r="K95" s="1">
        <v>1052</v>
      </c>
      <c r="L95" s="1">
        <v>4061</v>
      </c>
      <c r="M95" s="1">
        <v>902</v>
      </c>
      <c r="N95" s="1">
        <v>1353</v>
      </c>
      <c r="O95" s="1">
        <v>4512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77</v>
      </c>
      <c r="Y95" s="1">
        <v>93</v>
      </c>
      <c r="Z95" s="1">
        <f t="shared" si="7"/>
        <v>38</v>
      </c>
      <c r="AA95" s="1">
        <v>56</v>
      </c>
      <c r="AB95" s="1">
        <v>0</v>
      </c>
      <c r="AC95" s="1">
        <v>46</v>
      </c>
      <c r="AD95" s="1">
        <v>0</v>
      </c>
      <c r="AE95" s="1">
        <v>1407</v>
      </c>
      <c r="AF95" s="1">
        <v>29500</v>
      </c>
      <c r="AG95" s="1">
        <v>50000</v>
      </c>
      <c r="AH95" s="1">
        <v>64000</v>
      </c>
      <c r="AI95" s="1">
        <v>10000</v>
      </c>
      <c r="AJ95" s="1">
        <v>48600</v>
      </c>
      <c r="BB95" s="1">
        <v>92</v>
      </c>
      <c r="BC95" s="1">
        <v>22</v>
      </c>
      <c r="BD95" s="1">
        <v>82.2</v>
      </c>
      <c r="BE95" s="1">
        <v>2905992</v>
      </c>
      <c r="BF95" s="1">
        <v>128</v>
      </c>
      <c r="BG95" s="1">
        <v>484000</v>
      </c>
    </row>
    <row r="96" spans="1:59" x14ac:dyDescent="0.15">
      <c r="A96" s="1">
        <v>93</v>
      </c>
      <c r="B96" s="1" t="s">
        <v>241</v>
      </c>
      <c r="C96" s="2">
        <f>SUM($D$4:D95)</f>
        <v>36047424</v>
      </c>
      <c r="D96" s="1">
        <f t="shared" si="9"/>
        <v>2709939</v>
      </c>
      <c r="E96" s="1">
        <v>55</v>
      </c>
      <c r="F96" s="1">
        <v>465</v>
      </c>
      <c r="G96" s="1">
        <v>94</v>
      </c>
      <c r="H96" s="1">
        <v>12487</v>
      </c>
      <c r="I96" s="1">
        <v>3215</v>
      </c>
      <c r="J96" s="1">
        <v>1092</v>
      </c>
      <c r="K96" s="1">
        <v>1092</v>
      </c>
      <c r="L96" s="1">
        <v>4214</v>
      </c>
      <c r="M96" s="1">
        <v>936</v>
      </c>
      <c r="N96" s="1">
        <v>1404</v>
      </c>
      <c r="O96" s="1">
        <v>4682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78</v>
      </c>
      <c r="Y96" s="1">
        <v>94</v>
      </c>
      <c r="Z96" s="1">
        <f t="shared" si="7"/>
        <v>39</v>
      </c>
      <c r="AA96" s="1">
        <v>57</v>
      </c>
      <c r="AB96" s="1">
        <v>0</v>
      </c>
      <c r="AC96" s="1">
        <v>46</v>
      </c>
      <c r="AD96" s="1">
        <v>0</v>
      </c>
      <c r="AE96" s="1">
        <v>1429</v>
      </c>
      <c r="AF96" s="1">
        <v>30400</v>
      </c>
      <c r="AG96" s="1">
        <v>50000</v>
      </c>
      <c r="AH96" s="1">
        <v>65000</v>
      </c>
      <c r="AI96" s="1">
        <v>10000</v>
      </c>
      <c r="AJ96" s="1">
        <v>49100</v>
      </c>
      <c r="BB96" s="1">
        <v>93</v>
      </c>
      <c r="BC96" s="1">
        <v>22</v>
      </c>
      <c r="BD96" s="1">
        <v>82.25</v>
      </c>
      <c r="BE96" s="1">
        <v>2909250</v>
      </c>
      <c r="BF96" s="1">
        <v>128</v>
      </c>
      <c r="BG96" s="1">
        <v>486000</v>
      </c>
    </row>
    <row r="97" spans="1:59" x14ac:dyDescent="0.15">
      <c r="A97" s="1">
        <v>94</v>
      </c>
      <c r="B97" s="1" t="s">
        <v>242</v>
      </c>
      <c r="C97" s="2">
        <f>SUM($D$4:D96)</f>
        <v>38757363</v>
      </c>
      <c r="D97" s="1">
        <f t="shared" si="9"/>
        <v>2867989</v>
      </c>
      <c r="E97" s="1">
        <v>55</v>
      </c>
      <c r="F97" s="1">
        <v>470</v>
      </c>
      <c r="G97" s="1">
        <v>95</v>
      </c>
      <c r="H97" s="1">
        <v>12957</v>
      </c>
      <c r="I97" s="1">
        <v>3336</v>
      </c>
      <c r="J97" s="1">
        <v>1133</v>
      </c>
      <c r="K97" s="1">
        <v>1133</v>
      </c>
      <c r="L97" s="1">
        <v>4373</v>
      </c>
      <c r="M97" s="1">
        <v>971</v>
      </c>
      <c r="N97" s="1">
        <v>1457</v>
      </c>
      <c r="O97" s="1">
        <v>4859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80</v>
      </c>
      <c r="Y97" s="1">
        <v>97</v>
      </c>
      <c r="Z97" s="1">
        <f t="shared" si="7"/>
        <v>40</v>
      </c>
      <c r="AA97" s="1">
        <v>58</v>
      </c>
      <c r="AB97" s="1">
        <v>0</v>
      </c>
      <c r="AC97" s="1">
        <v>46</v>
      </c>
      <c r="AD97" s="1">
        <v>0</v>
      </c>
      <c r="AE97" s="1">
        <v>1452</v>
      </c>
      <c r="AF97" s="1">
        <v>31300</v>
      </c>
      <c r="AG97" s="1">
        <v>50000</v>
      </c>
      <c r="AH97" s="1">
        <v>66000</v>
      </c>
      <c r="AI97" s="1">
        <v>10000</v>
      </c>
      <c r="AJ97" s="1">
        <v>49600</v>
      </c>
      <c r="BB97" s="1">
        <v>94</v>
      </c>
      <c r="BC97" s="1">
        <v>22</v>
      </c>
      <c r="BD97" s="1">
        <v>82.33</v>
      </c>
      <c r="BE97" s="1">
        <v>2914680</v>
      </c>
      <c r="BF97" s="1">
        <v>128</v>
      </c>
      <c r="BG97" s="1">
        <v>488000</v>
      </c>
    </row>
    <row r="98" spans="1:59" x14ac:dyDescent="0.15">
      <c r="A98" s="1">
        <v>95</v>
      </c>
      <c r="B98" s="1" t="s">
        <v>243</v>
      </c>
      <c r="C98" s="2">
        <f>SUM($D$4:D97)</f>
        <v>41625352</v>
      </c>
      <c r="D98" s="1">
        <f t="shared" si="9"/>
        <v>3033437</v>
      </c>
      <c r="E98" s="1">
        <v>55</v>
      </c>
      <c r="F98" s="1">
        <v>475</v>
      </c>
      <c r="G98" s="1">
        <v>96</v>
      </c>
      <c r="H98" s="1">
        <v>13446</v>
      </c>
      <c r="I98" s="1">
        <v>3462</v>
      </c>
      <c r="J98" s="1">
        <v>1176</v>
      </c>
      <c r="K98" s="1">
        <v>1176</v>
      </c>
      <c r="L98" s="1">
        <v>4538</v>
      </c>
      <c r="M98" s="1">
        <v>1008</v>
      </c>
      <c r="N98" s="1">
        <v>1512</v>
      </c>
      <c r="O98" s="1">
        <v>5042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81</v>
      </c>
      <c r="Y98" s="1">
        <v>98</v>
      </c>
      <c r="Z98" s="1">
        <f t="shared" si="7"/>
        <v>40</v>
      </c>
      <c r="AA98" s="1">
        <v>59</v>
      </c>
      <c r="AB98" s="1">
        <v>0</v>
      </c>
      <c r="AC98" s="1">
        <v>47</v>
      </c>
      <c r="AD98" s="1">
        <v>0</v>
      </c>
      <c r="AE98" s="1">
        <v>1474</v>
      </c>
      <c r="AF98" s="1">
        <v>32200</v>
      </c>
      <c r="AG98" s="1">
        <v>50000</v>
      </c>
      <c r="AH98" s="1">
        <v>67000</v>
      </c>
      <c r="AI98" s="1">
        <v>10000</v>
      </c>
      <c r="AJ98" s="1">
        <v>50100</v>
      </c>
      <c r="BB98" s="1">
        <v>95</v>
      </c>
      <c r="BC98" s="1">
        <v>22</v>
      </c>
      <c r="BD98" s="1">
        <v>82.5</v>
      </c>
      <c r="BE98" s="1">
        <v>2925540</v>
      </c>
      <c r="BF98" s="1">
        <v>128</v>
      </c>
      <c r="BG98" s="1">
        <v>490000</v>
      </c>
    </row>
    <row r="99" spans="1:59" x14ac:dyDescent="0.15">
      <c r="A99" s="1">
        <v>96</v>
      </c>
      <c r="B99" s="1" t="s">
        <v>244</v>
      </c>
      <c r="C99" s="2">
        <f>SUM($D$4:D98)</f>
        <v>44658789</v>
      </c>
      <c r="D99" s="1">
        <f t="shared" si="9"/>
        <v>3206546</v>
      </c>
      <c r="E99" s="1">
        <v>55</v>
      </c>
      <c r="F99" s="1">
        <v>480</v>
      </c>
      <c r="G99" s="1">
        <v>97</v>
      </c>
      <c r="H99" s="1">
        <v>13953</v>
      </c>
      <c r="I99" s="1">
        <v>3592</v>
      </c>
      <c r="J99" s="1">
        <v>1220</v>
      </c>
      <c r="K99" s="1">
        <v>1220</v>
      </c>
      <c r="L99" s="1">
        <v>4709</v>
      </c>
      <c r="M99" s="1">
        <v>1046</v>
      </c>
      <c r="N99" s="1">
        <v>1569</v>
      </c>
      <c r="O99" s="1">
        <v>5232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83</v>
      </c>
      <c r="Y99" s="1">
        <v>100</v>
      </c>
      <c r="Z99" s="1">
        <f t="shared" si="7"/>
        <v>41</v>
      </c>
      <c r="AA99" s="1">
        <v>60</v>
      </c>
      <c r="AB99" s="1">
        <v>0</v>
      </c>
      <c r="AC99" s="1">
        <v>47</v>
      </c>
      <c r="AD99" s="1">
        <v>0</v>
      </c>
      <c r="AE99" s="1">
        <v>1497</v>
      </c>
      <c r="AF99" s="1">
        <v>33200</v>
      </c>
      <c r="AG99" s="1">
        <v>50000</v>
      </c>
      <c r="AH99" s="1">
        <v>68000</v>
      </c>
      <c r="AI99" s="1">
        <v>10000</v>
      </c>
      <c r="AJ99" s="1">
        <v>50600</v>
      </c>
      <c r="BB99" s="1">
        <v>96</v>
      </c>
      <c r="BC99" s="1">
        <v>22</v>
      </c>
      <c r="BD99" s="1">
        <v>83</v>
      </c>
      <c r="BE99" s="1">
        <v>2958120</v>
      </c>
      <c r="BF99" s="1">
        <v>129</v>
      </c>
      <c r="BG99" s="1">
        <v>492000</v>
      </c>
    </row>
    <row r="100" spans="1:59" x14ac:dyDescent="0.15">
      <c r="A100" s="1">
        <v>97</v>
      </c>
      <c r="B100" s="1" t="s">
        <v>245</v>
      </c>
      <c r="C100" s="2">
        <f>SUM($D$4:D99)</f>
        <v>47865335</v>
      </c>
      <c r="D100" s="1">
        <f t="shared" si="9"/>
        <v>3387584</v>
      </c>
      <c r="E100" s="1">
        <v>55</v>
      </c>
      <c r="F100" s="1">
        <v>485</v>
      </c>
      <c r="G100" s="1">
        <v>98</v>
      </c>
      <c r="H100" s="1">
        <v>14479</v>
      </c>
      <c r="I100" s="1">
        <v>3728</v>
      </c>
      <c r="J100" s="1">
        <v>1266</v>
      </c>
      <c r="K100" s="1">
        <v>1266</v>
      </c>
      <c r="L100" s="1">
        <v>4886</v>
      </c>
      <c r="M100" s="1">
        <v>1085</v>
      </c>
      <c r="N100" s="1">
        <v>1628</v>
      </c>
      <c r="O100" s="1">
        <v>5429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85</v>
      </c>
      <c r="Y100" s="1">
        <v>102</v>
      </c>
      <c r="Z100" s="1">
        <f t="shared" si="7"/>
        <v>42</v>
      </c>
      <c r="AA100" s="1">
        <v>61</v>
      </c>
      <c r="AB100" s="1">
        <v>0</v>
      </c>
      <c r="AC100" s="1">
        <v>47</v>
      </c>
      <c r="AD100" s="1">
        <v>0</v>
      </c>
      <c r="AE100" s="1">
        <v>1520</v>
      </c>
      <c r="AF100" s="1">
        <v>34200</v>
      </c>
      <c r="AG100" s="1">
        <v>50000</v>
      </c>
      <c r="AH100" s="1">
        <v>69000</v>
      </c>
      <c r="AI100" s="1">
        <v>10000</v>
      </c>
      <c r="AJ100" s="1">
        <v>51100</v>
      </c>
      <c r="BB100" s="1">
        <v>97</v>
      </c>
      <c r="BC100" s="1">
        <v>23</v>
      </c>
      <c r="BD100" s="1">
        <v>83.2</v>
      </c>
      <c r="BE100" s="1">
        <v>2971296</v>
      </c>
      <c r="BF100" s="1">
        <v>129</v>
      </c>
      <c r="BG100" s="1">
        <v>494000</v>
      </c>
    </row>
    <row r="101" spans="1:59" x14ac:dyDescent="0.15">
      <c r="A101" s="1">
        <v>98</v>
      </c>
      <c r="B101" s="1" t="s">
        <v>246</v>
      </c>
      <c r="C101" s="2">
        <f>SUM($D$4:D100)</f>
        <v>51252919</v>
      </c>
      <c r="D101" s="1">
        <f t="shared" si="9"/>
        <v>3576829</v>
      </c>
      <c r="E101" s="1">
        <v>55</v>
      </c>
      <c r="F101" s="1">
        <v>490</v>
      </c>
      <c r="G101" s="1">
        <v>99</v>
      </c>
      <c r="H101" s="1">
        <v>15024</v>
      </c>
      <c r="I101" s="1">
        <v>3868</v>
      </c>
      <c r="J101" s="1">
        <v>1314</v>
      </c>
      <c r="K101" s="1">
        <v>1314</v>
      </c>
      <c r="L101" s="1">
        <v>5070</v>
      </c>
      <c r="M101" s="1">
        <v>1126</v>
      </c>
      <c r="N101" s="1">
        <v>1690</v>
      </c>
      <c r="O101" s="1">
        <v>5634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81</v>
      </c>
      <c r="Y101" s="1">
        <v>98</v>
      </c>
      <c r="Z101" s="1">
        <f t="shared" ref="Z101:Z132" si="10">INT(X101/2)</f>
        <v>40</v>
      </c>
      <c r="AA101" s="1">
        <v>59</v>
      </c>
      <c r="AB101" s="1">
        <v>0</v>
      </c>
      <c r="AC101" s="1">
        <v>48</v>
      </c>
      <c r="AD101" s="1">
        <v>0</v>
      </c>
      <c r="AE101" s="1">
        <v>1542</v>
      </c>
      <c r="AF101" s="1">
        <v>35200</v>
      </c>
      <c r="AG101" s="1">
        <v>50000</v>
      </c>
      <c r="AH101" s="1">
        <v>70000</v>
      </c>
      <c r="AI101" s="1">
        <v>10000</v>
      </c>
      <c r="AJ101" s="1">
        <v>51600</v>
      </c>
      <c r="BB101" s="1">
        <v>98</v>
      </c>
      <c r="BC101" s="1">
        <v>23</v>
      </c>
      <c r="BD101" s="1">
        <v>83.25</v>
      </c>
      <c r="BE101" s="1">
        <v>2974590</v>
      </c>
      <c r="BF101" s="1">
        <v>129</v>
      </c>
      <c r="BG101" s="1">
        <v>496000</v>
      </c>
    </row>
    <row r="102" spans="1:59" x14ac:dyDescent="0.15">
      <c r="A102" s="1">
        <v>99</v>
      </c>
      <c r="B102" s="1" t="s">
        <v>247</v>
      </c>
      <c r="C102" s="2">
        <f>SUM($D$4:D101)</f>
        <v>54829748</v>
      </c>
      <c r="D102" s="1">
        <f t="shared" si="9"/>
        <v>3774561</v>
      </c>
      <c r="E102" s="1">
        <v>55</v>
      </c>
      <c r="F102" s="1">
        <v>495</v>
      </c>
      <c r="G102" s="1">
        <v>100</v>
      </c>
      <c r="H102" s="1">
        <v>15591</v>
      </c>
      <c r="I102" s="1">
        <v>4014</v>
      </c>
      <c r="J102" s="1">
        <v>1364</v>
      </c>
      <c r="K102" s="1">
        <v>1364</v>
      </c>
      <c r="L102" s="1">
        <v>5262</v>
      </c>
      <c r="M102" s="1">
        <v>1169</v>
      </c>
      <c r="N102" s="1">
        <v>1754</v>
      </c>
      <c r="O102" s="1">
        <v>5846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86</v>
      </c>
      <c r="Y102" s="1">
        <v>104</v>
      </c>
      <c r="Z102" s="1">
        <f t="shared" si="10"/>
        <v>43</v>
      </c>
      <c r="AA102" s="1">
        <v>62</v>
      </c>
      <c r="AB102" s="1">
        <v>0</v>
      </c>
      <c r="AC102" s="1">
        <v>48</v>
      </c>
      <c r="AD102" s="1">
        <v>0</v>
      </c>
      <c r="AE102" s="1">
        <v>1565</v>
      </c>
      <c r="AF102" s="1">
        <v>36300</v>
      </c>
      <c r="AG102" s="1">
        <v>50000</v>
      </c>
      <c r="AH102" s="1">
        <v>71000</v>
      </c>
      <c r="AI102" s="1">
        <v>10000</v>
      </c>
      <c r="AJ102" s="1">
        <v>52100</v>
      </c>
      <c r="BB102" s="1">
        <v>99</v>
      </c>
      <c r="BC102" s="1">
        <v>23</v>
      </c>
      <c r="BD102" s="1">
        <v>83.33</v>
      </c>
      <c r="BE102" s="1">
        <v>2980080</v>
      </c>
      <c r="BF102" s="1">
        <v>129</v>
      </c>
      <c r="BG102" s="1">
        <v>498000</v>
      </c>
    </row>
    <row r="103" spans="1:59" x14ac:dyDescent="0.15">
      <c r="A103" s="1">
        <v>100</v>
      </c>
      <c r="B103" s="1" t="s">
        <v>248</v>
      </c>
      <c r="C103" s="2">
        <f>SUM($D$4:D102)</f>
        <v>58604309</v>
      </c>
      <c r="D103" s="1">
        <f t="shared" si="9"/>
        <v>3981071</v>
      </c>
      <c r="E103" s="1">
        <v>55</v>
      </c>
      <c r="F103" s="1">
        <v>500</v>
      </c>
      <c r="G103" s="1">
        <v>101</v>
      </c>
      <c r="H103" s="1">
        <v>16178</v>
      </c>
      <c r="I103" s="1">
        <v>4166</v>
      </c>
      <c r="J103" s="1">
        <v>1415</v>
      </c>
      <c r="K103" s="1">
        <v>1415</v>
      </c>
      <c r="L103" s="1">
        <v>5460</v>
      </c>
      <c r="M103" s="1">
        <v>1213</v>
      </c>
      <c r="N103" s="1">
        <v>1820</v>
      </c>
      <c r="O103" s="1">
        <v>6067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86</v>
      </c>
      <c r="Y103" s="1">
        <v>104</v>
      </c>
      <c r="Z103" s="1">
        <f t="shared" si="10"/>
        <v>43</v>
      </c>
      <c r="AA103" s="1">
        <v>62</v>
      </c>
      <c r="AB103" s="1">
        <v>0</v>
      </c>
      <c r="AC103" s="1">
        <v>48</v>
      </c>
      <c r="AD103" s="1">
        <v>0</v>
      </c>
      <c r="AE103" s="1">
        <v>1588</v>
      </c>
      <c r="AF103" s="1">
        <v>37400</v>
      </c>
      <c r="AG103" s="1">
        <v>50000</v>
      </c>
      <c r="AH103" s="1">
        <v>72000</v>
      </c>
      <c r="AI103" s="1">
        <v>10000</v>
      </c>
      <c r="AJ103" s="1">
        <v>52600</v>
      </c>
      <c r="BB103" s="1">
        <v>100</v>
      </c>
      <c r="BC103" s="1">
        <v>23</v>
      </c>
      <c r="BD103" s="1">
        <v>83.5</v>
      </c>
      <c r="BE103" s="1">
        <v>2991060</v>
      </c>
      <c r="BF103" s="1">
        <v>129</v>
      </c>
      <c r="BG103" s="1">
        <v>500000</v>
      </c>
    </row>
    <row r="104" spans="1:59" x14ac:dyDescent="0.15">
      <c r="A104" s="1">
        <v>101</v>
      </c>
      <c r="B104" s="1" t="s">
        <v>249</v>
      </c>
      <c r="C104" s="2">
        <f>SUM($D$4:D103)</f>
        <v>62585380</v>
      </c>
      <c r="D104" s="1">
        <f t="shared" si="9"/>
        <v>4196655</v>
      </c>
      <c r="E104" s="1">
        <v>55</v>
      </c>
      <c r="F104" s="1">
        <v>505</v>
      </c>
      <c r="G104" s="1">
        <v>102</v>
      </c>
      <c r="H104" s="1">
        <v>16788</v>
      </c>
      <c r="I104" s="1">
        <v>4323</v>
      </c>
      <c r="J104" s="1">
        <v>1469</v>
      </c>
      <c r="K104" s="1">
        <v>1469</v>
      </c>
      <c r="L104" s="1">
        <v>5666</v>
      </c>
      <c r="M104" s="1">
        <v>1259</v>
      </c>
      <c r="N104" s="1">
        <v>1888</v>
      </c>
      <c r="O104" s="1">
        <v>6295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85</v>
      </c>
      <c r="Y104" s="1">
        <v>102</v>
      </c>
      <c r="Z104" s="1">
        <f t="shared" si="10"/>
        <v>42</v>
      </c>
      <c r="AA104" s="1">
        <v>61</v>
      </c>
      <c r="AB104" s="1">
        <v>0</v>
      </c>
      <c r="AC104" s="1">
        <v>49</v>
      </c>
      <c r="AD104" s="1">
        <v>0</v>
      </c>
      <c r="AE104" s="1">
        <v>1611</v>
      </c>
      <c r="AF104" s="1">
        <v>38500</v>
      </c>
      <c r="AG104" s="1">
        <v>50000</v>
      </c>
      <c r="AH104" s="1">
        <v>73000</v>
      </c>
      <c r="AI104" s="1">
        <v>10000</v>
      </c>
      <c r="AJ104" s="1">
        <v>54701</v>
      </c>
      <c r="BB104" s="1">
        <v>101</v>
      </c>
      <c r="BC104" s="1">
        <v>23</v>
      </c>
      <c r="BD104" s="1">
        <v>84</v>
      </c>
      <c r="BE104" s="1">
        <v>3024000</v>
      </c>
      <c r="BF104" s="1">
        <v>130</v>
      </c>
      <c r="BG104" s="1">
        <v>502000</v>
      </c>
    </row>
    <row r="105" spans="1:59" x14ac:dyDescent="0.15">
      <c r="A105" s="1">
        <v>102</v>
      </c>
      <c r="B105" s="1" t="s">
        <v>250</v>
      </c>
      <c r="C105" s="2">
        <f>SUM($D$4:D104)</f>
        <v>66782035</v>
      </c>
      <c r="D105" s="1">
        <v>5025459</v>
      </c>
      <c r="E105" s="1">
        <v>55</v>
      </c>
      <c r="F105" s="1">
        <v>510</v>
      </c>
      <c r="G105" s="1">
        <v>103</v>
      </c>
      <c r="H105" s="1">
        <v>17421</v>
      </c>
      <c r="I105" s="1">
        <v>4486</v>
      </c>
      <c r="J105" s="1">
        <v>1524</v>
      </c>
      <c r="K105" s="1">
        <v>1524</v>
      </c>
      <c r="L105" s="1">
        <v>5879</v>
      </c>
      <c r="M105" s="1">
        <v>1306</v>
      </c>
      <c r="N105" s="1">
        <v>1959</v>
      </c>
      <c r="O105" s="1">
        <v>6533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88</v>
      </c>
      <c r="Y105" s="1">
        <v>106</v>
      </c>
      <c r="Z105" s="1">
        <f t="shared" si="10"/>
        <v>44</v>
      </c>
      <c r="AA105" s="1">
        <v>63</v>
      </c>
      <c r="AB105" s="1">
        <v>0</v>
      </c>
      <c r="AC105" s="1">
        <v>49</v>
      </c>
      <c r="AD105" s="1">
        <v>0</v>
      </c>
      <c r="AE105" s="1">
        <v>1634</v>
      </c>
      <c r="AF105" s="1">
        <v>39600</v>
      </c>
      <c r="AG105" s="1">
        <v>50000</v>
      </c>
      <c r="AH105" s="1">
        <v>74000</v>
      </c>
      <c r="AI105" s="1">
        <v>10000</v>
      </c>
      <c r="AJ105" s="1">
        <v>55968</v>
      </c>
      <c r="BB105" s="1">
        <v>102</v>
      </c>
      <c r="BC105" s="1">
        <v>24</v>
      </c>
      <c r="BD105" s="1">
        <v>84.2</v>
      </c>
      <c r="BE105" s="1">
        <v>3037320</v>
      </c>
      <c r="BF105" s="1">
        <v>130</v>
      </c>
      <c r="BG105" s="1">
        <v>504000</v>
      </c>
    </row>
    <row r="106" spans="1:59" x14ac:dyDescent="0.15">
      <c r="A106" s="1">
        <v>103</v>
      </c>
      <c r="B106" s="1" t="s">
        <v>251</v>
      </c>
      <c r="C106" s="2">
        <f>SUM($D$4:D105)</f>
        <v>71807494</v>
      </c>
      <c r="D106" s="1">
        <v>5880190</v>
      </c>
      <c r="E106" s="1">
        <v>55</v>
      </c>
      <c r="F106" s="1">
        <v>515</v>
      </c>
      <c r="G106" s="1">
        <v>104</v>
      </c>
      <c r="H106" s="1">
        <v>18078</v>
      </c>
      <c r="I106" s="1">
        <v>4655</v>
      </c>
      <c r="J106" s="1">
        <v>1581</v>
      </c>
      <c r="K106" s="1">
        <v>1581</v>
      </c>
      <c r="L106" s="1">
        <v>6101</v>
      </c>
      <c r="M106" s="1">
        <v>1355</v>
      </c>
      <c r="N106" s="1">
        <v>2033</v>
      </c>
      <c r="O106" s="1">
        <v>6779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85</v>
      </c>
      <c r="Y106" s="1">
        <v>103</v>
      </c>
      <c r="Z106" s="1">
        <f t="shared" si="10"/>
        <v>42</v>
      </c>
      <c r="AA106" s="1">
        <v>61</v>
      </c>
      <c r="AB106" s="1">
        <v>0</v>
      </c>
      <c r="AC106" s="1">
        <v>49</v>
      </c>
      <c r="AD106" s="1">
        <v>0</v>
      </c>
      <c r="AE106" s="1">
        <v>1657</v>
      </c>
      <c r="AF106" s="1">
        <v>40700</v>
      </c>
      <c r="AG106" s="1">
        <v>50000</v>
      </c>
      <c r="AH106" s="1">
        <v>75000</v>
      </c>
      <c r="AI106" s="1">
        <v>10000</v>
      </c>
      <c r="AJ106" s="1">
        <v>57264</v>
      </c>
      <c r="BB106" s="1">
        <v>103</v>
      </c>
      <c r="BC106" s="1">
        <v>24</v>
      </c>
      <c r="BD106" s="1">
        <v>84.25</v>
      </c>
      <c r="BE106" s="1">
        <v>3040650</v>
      </c>
      <c r="BF106" s="1">
        <v>130</v>
      </c>
      <c r="BG106" s="1">
        <v>506000</v>
      </c>
    </row>
    <row r="107" spans="1:59" x14ac:dyDescent="0.15">
      <c r="A107" s="1">
        <v>104</v>
      </c>
      <c r="B107" s="1" t="s">
        <v>252</v>
      </c>
      <c r="C107" s="2">
        <f>SUM($D$4:D106)</f>
        <v>77687684</v>
      </c>
      <c r="D107" s="1">
        <v>6807831</v>
      </c>
      <c r="E107" s="1">
        <v>55</v>
      </c>
      <c r="F107" s="1">
        <v>520</v>
      </c>
      <c r="G107" s="1">
        <v>105</v>
      </c>
      <c r="H107" s="1">
        <v>18759</v>
      </c>
      <c r="I107" s="1">
        <v>4830</v>
      </c>
      <c r="J107" s="1">
        <v>1641</v>
      </c>
      <c r="K107" s="1">
        <v>1641</v>
      </c>
      <c r="L107" s="1">
        <v>6331</v>
      </c>
      <c r="M107" s="1">
        <v>1406</v>
      </c>
      <c r="N107" s="1">
        <v>2110</v>
      </c>
      <c r="O107" s="1">
        <v>7034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86</v>
      </c>
      <c r="Y107" s="1">
        <v>104</v>
      </c>
      <c r="Z107" s="1">
        <f t="shared" si="10"/>
        <v>43</v>
      </c>
      <c r="AA107" s="1">
        <v>62</v>
      </c>
      <c r="AB107" s="1">
        <v>0</v>
      </c>
      <c r="AC107" s="1">
        <v>50</v>
      </c>
      <c r="AD107" s="1">
        <v>0</v>
      </c>
      <c r="AE107" s="1">
        <v>1680</v>
      </c>
      <c r="AF107" s="1">
        <v>41800</v>
      </c>
      <c r="AG107" s="1">
        <v>50000</v>
      </c>
      <c r="AH107" s="1">
        <v>76000</v>
      </c>
      <c r="AI107" s="1">
        <v>10000</v>
      </c>
      <c r="AJ107" s="1">
        <v>58591</v>
      </c>
      <c r="BB107" s="1">
        <v>104</v>
      </c>
      <c r="BC107" s="1">
        <v>24</v>
      </c>
      <c r="BD107" s="1">
        <v>84.33</v>
      </c>
      <c r="BE107" s="1">
        <v>3046200</v>
      </c>
      <c r="BF107" s="1">
        <v>130</v>
      </c>
      <c r="BG107" s="1">
        <v>508000</v>
      </c>
    </row>
    <row r="108" spans="1:59" x14ac:dyDescent="0.15">
      <c r="A108" s="1">
        <v>105</v>
      </c>
      <c r="B108" s="1" t="s">
        <v>253</v>
      </c>
      <c r="C108" s="2">
        <f>SUM($D$4:D107)</f>
        <v>84495515</v>
      </c>
      <c r="D108" s="1">
        <v>7813536</v>
      </c>
      <c r="E108" s="1">
        <v>55</v>
      </c>
      <c r="F108" s="1">
        <v>525</v>
      </c>
      <c r="G108" s="1">
        <v>106</v>
      </c>
      <c r="H108" s="1">
        <v>19466</v>
      </c>
      <c r="I108" s="1">
        <v>5012</v>
      </c>
      <c r="J108" s="1">
        <v>1703</v>
      </c>
      <c r="K108" s="1">
        <v>1703</v>
      </c>
      <c r="L108" s="1">
        <v>6570</v>
      </c>
      <c r="M108" s="1">
        <v>1460</v>
      </c>
      <c r="N108" s="1">
        <v>2190</v>
      </c>
      <c r="O108" s="1">
        <v>7300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87</v>
      </c>
      <c r="Y108" s="1">
        <v>105</v>
      </c>
      <c r="Z108" s="1">
        <f t="shared" si="10"/>
        <v>43</v>
      </c>
      <c r="AA108" s="1">
        <v>62</v>
      </c>
      <c r="AB108" s="1">
        <v>0</v>
      </c>
      <c r="AC108" s="1">
        <v>50</v>
      </c>
      <c r="AD108" s="1">
        <v>0</v>
      </c>
      <c r="AE108" s="1">
        <v>1703</v>
      </c>
      <c r="AF108" s="1">
        <v>42900</v>
      </c>
      <c r="AG108" s="1">
        <v>50000</v>
      </c>
      <c r="AH108" s="1">
        <v>77000</v>
      </c>
      <c r="AI108" s="1">
        <v>10000</v>
      </c>
      <c r="AJ108" s="1">
        <v>59948</v>
      </c>
      <c r="BB108" s="1">
        <v>105</v>
      </c>
      <c r="BC108" s="1">
        <v>24</v>
      </c>
      <c r="BD108" s="1">
        <v>84.5</v>
      </c>
      <c r="BE108" s="1">
        <v>3057300</v>
      </c>
      <c r="BF108" s="1">
        <v>130</v>
      </c>
      <c r="BG108" s="1">
        <v>510000</v>
      </c>
    </row>
    <row r="109" spans="1:59" x14ac:dyDescent="0.15">
      <c r="A109" s="1">
        <v>106</v>
      </c>
      <c r="B109" s="1" t="s">
        <v>254</v>
      </c>
      <c r="C109" s="2">
        <f>SUM($D$4:D108)</f>
        <v>92309051</v>
      </c>
      <c r="D109" s="1">
        <v>8902792</v>
      </c>
      <c r="E109" s="1">
        <v>55</v>
      </c>
      <c r="F109" s="1">
        <v>530</v>
      </c>
      <c r="G109" s="1">
        <v>107</v>
      </c>
      <c r="H109" s="1">
        <v>20200</v>
      </c>
      <c r="I109" s="1">
        <v>5201</v>
      </c>
      <c r="J109" s="1">
        <v>1767</v>
      </c>
      <c r="K109" s="1">
        <v>1767</v>
      </c>
      <c r="L109" s="1">
        <v>6817</v>
      </c>
      <c r="M109" s="1">
        <v>1515</v>
      </c>
      <c r="N109" s="1">
        <v>2272</v>
      </c>
      <c r="O109" s="1">
        <v>7575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88</v>
      </c>
      <c r="Y109" s="1">
        <v>106</v>
      </c>
      <c r="Z109" s="1">
        <f t="shared" si="10"/>
        <v>44</v>
      </c>
      <c r="AA109" s="1">
        <v>63</v>
      </c>
      <c r="AB109" s="1">
        <v>0</v>
      </c>
      <c r="AC109" s="1">
        <v>50</v>
      </c>
      <c r="AD109" s="1">
        <v>0</v>
      </c>
      <c r="AE109" s="1">
        <v>1726</v>
      </c>
      <c r="AF109" s="1">
        <v>44000</v>
      </c>
      <c r="AG109" s="1">
        <v>50000</v>
      </c>
      <c r="AH109" s="1">
        <v>78000</v>
      </c>
      <c r="AI109" s="1">
        <v>10000</v>
      </c>
      <c r="AJ109" s="1">
        <v>61337</v>
      </c>
      <c r="BB109" s="1">
        <v>106</v>
      </c>
      <c r="BC109" s="1">
        <v>24</v>
      </c>
      <c r="BD109" s="1">
        <v>85</v>
      </c>
      <c r="BE109" s="1">
        <v>3090600</v>
      </c>
      <c r="BF109" s="1">
        <v>131</v>
      </c>
      <c r="BG109" s="1">
        <v>512000</v>
      </c>
    </row>
    <row r="110" spans="1:59" x14ac:dyDescent="0.15">
      <c r="A110" s="1">
        <v>107</v>
      </c>
      <c r="B110" s="1" t="s">
        <v>255</v>
      </c>
      <c r="C110" s="2">
        <f>SUM($D$4:D109)</f>
        <v>101211843</v>
      </c>
      <c r="D110" s="1">
        <v>10081439</v>
      </c>
      <c r="E110" s="1">
        <v>55</v>
      </c>
      <c r="F110" s="1">
        <v>535</v>
      </c>
      <c r="G110" s="1">
        <v>108</v>
      </c>
      <c r="H110" s="1">
        <v>20961</v>
      </c>
      <c r="I110" s="1">
        <v>5397</v>
      </c>
      <c r="J110" s="1">
        <v>1834</v>
      </c>
      <c r="K110" s="1">
        <v>1834</v>
      </c>
      <c r="L110" s="1">
        <v>7074</v>
      </c>
      <c r="M110" s="1">
        <v>1572</v>
      </c>
      <c r="N110" s="1">
        <v>2358</v>
      </c>
      <c r="O110" s="1">
        <v>7860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91</v>
      </c>
      <c r="Y110" s="1">
        <v>110</v>
      </c>
      <c r="Z110" s="1">
        <f t="shared" si="10"/>
        <v>45</v>
      </c>
      <c r="AA110" s="1">
        <v>65</v>
      </c>
      <c r="AB110" s="1">
        <v>0</v>
      </c>
      <c r="AC110" s="1">
        <v>51</v>
      </c>
      <c r="AD110" s="1">
        <v>0</v>
      </c>
      <c r="AE110" s="1">
        <v>1749</v>
      </c>
      <c r="AF110" s="1">
        <v>45100</v>
      </c>
      <c r="AG110" s="1">
        <v>50000</v>
      </c>
      <c r="AH110" s="1">
        <v>79000</v>
      </c>
      <c r="AI110" s="1">
        <v>10000</v>
      </c>
      <c r="AJ110" s="1">
        <v>62758</v>
      </c>
      <c r="BB110" s="1">
        <v>107</v>
      </c>
      <c r="BC110" s="1">
        <v>25</v>
      </c>
      <c r="BD110" s="1">
        <v>85.2</v>
      </c>
      <c r="BE110" s="1">
        <v>3104064</v>
      </c>
      <c r="BF110" s="1">
        <v>131</v>
      </c>
      <c r="BG110" s="1">
        <v>514000</v>
      </c>
    </row>
    <row r="111" spans="1:59" x14ac:dyDescent="0.15">
      <c r="A111" s="1">
        <v>108</v>
      </c>
      <c r="B111" s="1" t="s">
        <v>256</v>
      </c>
      <c r="C111" s="2">
        <f>SUM($D$4:D110)</f>
        <v>111293282</v>
      </c>
      <c r="D111" s="1">
        <v>11355694</v>
      </c>
      <c r="E111" s="1">
        <v>55</v>
      </c>
      <c r="F111" s="1">
        <v>540</v>
      </c>
      <c r="G111" s="1">
        <v>109</v>
      </c>
      <c r="H111" s="1">
        <v>21752</v>
      </c>
      <c r="I111" s="1">
        <v>5601</v>
      </c>
      <c r="J111" s="1">
        <v>1903</v>
      </c>
      <c r="K111" s="1">
        <v>1903</v>
      </c>
      <c r="L111" s="1">
        <v>7341</v>
      </c>
      <c r="M111" s="1">
        <v>1631</v>
      </c>
      <c r="N111" s="1">
        <v>2447</v>
      </c>
      <c r="O111" s="1">
        <v>8157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91</v>
      </c>
      <c r="Y111" s="1">
        <v>110</v>
      </c>
      <c r="Z111" s="1">
        <f t="shared" si="10"/>
        <v>45</v>
      </c>
      <c r="AA111" s="1">
        <v>65</v>
      </c>
      <c r="AB111" s="1">
        <v>0</v>
      </c>
      <c r="AC111" s="1">
        <v>51</v>
      </c>
      <c r="AD111" s="1">
        <v>0</v>
      </c>
      <c r="AE111" s="1">
        <v>1772</v>
      </c>
      <c r="AF111" s="1">
        <v>46200</v>
      </c>
      <c r="AG111" s="1">
        <v>50000</v>
      </c>
      <c r="AH111" s="1">
        <v>80000</v>
      </c>
      <c r="AI111" s="1">
        <v>10000</v>
      </c>
      <c r="AJ111" s="1">
        <v>64211</v>
      </c>
      <c r="BB111" s="1">
        <v>108</v>
      </c>
      <c r="BC111" s="1">
        <v>25</v>
      </c>
      <c r="BD111" s="1">
        <v>85.25</v>
      </c>
      <c r="BE111" s="1">
        <v>3107430</v>
      </c>
      <c r="BF111" s="1">
        <v>131</v>
      </c>
      <c r="BG111" s="1">
        <v>516000</v>
      </c>
    </row>
    <row r="112" spans="1:59" x14ac:dyDescent="0.15">
      <c r="A112" s="1">
        <v>109</v>
      </c>
      <c r="B112" s="1" t="s">
        <v>257</v>
      </c>
      <c r="C112" s="2">
        <f>SUM($D$4:D111)</f>
        <v>122648976</v>
      </c>
      <c r="D112" s="1">
        <v>12732171</v>
      </c>
      <c r="E112" s="1">
        <v>55</v>
      </c>
      <c r="F112" s="1">
        <v>545</v>
      </c>
      <c r="G112" s="1">
        <v>110</v>
      </c>
      <c r="H112" s="1">
        <v>22571</v>
      </c>
      <c r="I112" s="1">
        <v>5812</v>
      </c>
      <c r="J112" s="1">
        <v>1975</v>
      </c>
      <c r="K112" s="1">
        <v>1975</v>
      </c>
      <c r="L112" s="1">
        <v>7618</v>
      </c>
      <c r="M112" s="1">
        <v>1692</v>
      </c>
      <c r="N112" s="1">
        <v>2539</v>
      </c>
      <c r="O112" s="1">
        <v>8464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92</v>
      </c>
      <c r="Y112" s="1">
        <v>111</v>
      </c>
      <c r="Z112" s="1">
        <f t="shared" si="10"/>
        <v>46</v>
      </c>
      <c r="AA112" s="1">
        <v>65</v>
      </c>
      <c r="AB112" s="1">
        <v>0</v>
      </c>
      <c r="AC112" s="1">
        <v>51</v>
      </c>
      <c r="AD112" s="1">
        <v>0</v>
      </c>
      <c r="AE112" s="1">
        <v>1795</v>
      </c>
      <c r="AF112" s="1">
        <v>47300</v>
      </c>
      <c r="AG112" s="1">
        <v>50000</v>
      </c>
      <c r="AH112" s="1">
        <v>81000</v>
      </c>
      <c r="AI112" s="1">
        <v>10000</v>
      </c>
      <c r="AJ112" s="1">
        <v>65699</v>
      </c>
      <c r="BB112" s="1">
        <v>109</v>
      </c>
      <c r="BC112" s="1">
        <v>25</v>
      </c>
      <c r="BD112" s="1">
        <v>85.33</v>
      </c>
      <c r="BE112" s="1">
        <v>3113040</v>
      </c>
      <c r="BF112" s="1">
        <v>131</v>
      </c>
      <c r="BG112" s="1">
        <v>518000</v>
      </c>
    </row>
    <row r="113" spans="1:59" x14ac:dyDescent="0.15">
      <c r="A113" s="1">
        <v>110</v>
      </c>
      <c r="B113" s="1" t="s">
        <v>258</v>
      </c>
      <c r="C113" s="2">
        <f>SUM($D$4:D112)</f>
        <v>135381147</v>
      </c>
      <c r="D113" s="1">
        <v>14217907</v>
      </c>
      <c r="E113" s="1">
        <v>55</v>
      </c>
      <c r="F113" s="1">
        <v>550</v>
      </c>
      <c r="G113" s="1">
        <v>111</v>
      </c>
      <c r="H113" s="1">
        <v>23422</v>
      </c>
      <c r="I113" s="1">
        <v>6031</v>
      </c>
      <c r="J113" s="1">
        <v>2049</v>
      </c>
      <c r="K113" s="1">
        <v>2049</v>
      </c>
      <c r="L113" s="1">
        <v>7905</v>
      </c>
      <c r="M113" s="1">
        <v>1756</v>
      </c>
      <c r="N113" s="1">
        <v>2635</v>
      </c>
      <c r="O113" s="1">
        <v>8783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93</v>
      </c>
      <c r="Y113" s="1">
        <v>112</v>
      </c>
      <c r="Z113" s="1">
        <f t="shared" si="10"/>
        <v>46</v>
      </c>
      <c r="AA113" s="1">
        <v>66</v>
      </c>
      <c r="AB113" s="1">
        <v>0</v>
      </c>
      <c r="AC113" s="1">
        <v>52</v>
      </c>
      <c r="AD113" s="1">
        <v>0</v>
      </c>
      <c r="AE113" s="1">
        <v>1818</v>
      </c>
      <c r="AF113" s="1">
        <v>48400</v>
      </c>
      <c r="AG113" s="1">
        <v>50000</v>
      </c>
      <c r="AH113" s="1">
        <v>82000</v>
      </c>
      <c r="AI113" s="1">
        <v>10000</v>
      </c>
      <c r="AJ113" s="1">
        <v>67221</v>
      </c>
      <c r="BB113" s="1">
        <v>110</v>
      </c>
      <c r="BC113" s="1">
        <v>25</v>
      </c>
      <c r="BD113" s="1">
        <v>85.5</v>
      </c>
      <c r="BE113" s="1">
        <v>3124260</v>
      </c>
      <c r="BF113" s="1">
        <v>131</v>
      </c>
      <c r="BG113" s="1">
        <v>520000</v>
      </c>
    </row>
    <row r="114" spans="1:59" x14ac:dyDescent="0.15">
      <c r="A114" s="1">
        <v>111</v>
      </c>
      <c r="B114" s="1" t="s">
        <v>259</v>
      </c>
      <c r="C114" s="2">
        <f>SUM($D$4:D113)</f>
        <v>149599054</v>
      </c>
      <c r="D114" s="1">
        <v>15820385</v>
      </c>
      <c r="E114" s="1">
        <v>55</v>
      </c>
      <c r="F114" s="1">
        <v>555</v>
      </c>
      <c r="G114" s="1">
        <v>112</v>
      </c>
      <c r="H114" s="1">
        <v>24305</v>
      </c>
      <c r="I114" s="1">
        <v>6258</v>
      </c>
      <c r="J114" s="1">
        <v>2126</v>
      </c>
      <c r="K114" s="1">
        <v>2126</v>
      </c>
      <c r="L114" s="1">
        <v>8203</v>
      </c>
      <c r="M114" s="1">
        <v>1822</v>
      </c>
      <c r="N114" s="1">
        <v>2734</v>
      </c>
      <c r="O114" s="1">
        <v>9114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94</v>
      </c>
      <c r="Y114" s="1">
        <v>113</v>
      </c>
      <c r="Z114" s="1">
        <f t="shared" si="10"/>
        <v>47</v>
      </c>
      <c r="AA114" s="1">
        <v>66</v>
      </c>
      <c r="AB114" s="1">
        <v>0</v>
      </c>
      <c r="AC114" s="1">
        <v>52</v>
      </c>
      <c r="AD114" s="1">
        <v>0</v>
      </c>
      <c r="AE114" s="1">
        <v>1841</v>
      </c>
      <c r="AF114" s="1">
        <v>49500</v>
      </c>
      <c r="AG114" s="1">
        <v>50000</v>
      </c>
      <c r="AH114" s="1">
        <v>83000</v>
      </c>
      <c r="AI114" s="1">
        <v>10000</v>
      </c>
      <c r="AJ114" s="1">
        <v>68778</v>
      </c>
      <c r="BB114" s="1">
        <v>111</v>
      </c>
      <c r="BC114" s="1">
        <v>25</v>
      </c>
      <c r="BD114" s="1">
        <v>86</v>
      </c>
      <c r="BE114" s="1">
        <v>3157920</v>
      </c>
      <c r="BF114" s="1">
        <v>132</v>
      </c>
      <c r="BG114" s="1">
        <v>522000</v>
      </c>
    </row>
    <row r="115" spans="1:59" x14ac:dyDescent="0.15">
      <c r="A115" s="1">
        <v>112</v>
      </c>
      <c r="B115" s="1" t="s">
        <v>260</v>
      </c>
      <c r="C115" s="2">
        <f>SUM($D$4:D114)</f>
        <v>165419439</v>
      </c>
      <c r="D115" s="1">
        <v>17547567</v>
      </c>
      <c r="E115" s="1">
        <v>55</v>
      </c>
      <c r="F115" s="1">
        <v>560</v>
      </c>
      <c r="G115" s="1">
        <v>113</v>
      </c>
      <c r="H115" s="1">
        <v>25221</v>
      </c>
      <c r="I115" s="1">
        <v>6494</v>
      </c>
      <c r="J115" s="1">
        <v>2206</v>
      </c>
      <c r="K115" s="1">
        <v>2206</v>
      </c>
      <c r="L115" s="1">
        <v>8512</v>
      </c>
      <c r="M115" s="1">
        <v>1891</v>
      </c>
      <c r="N115" s="1">
        <v>2837</v>
      </c>
      <c r="O115" s="1">
        <v>9458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95</v>
      </c>
      <c r="Y115" s="1">
        <v>115</v>
      </c>
      <c r="Z115" s="1">
        <f t="shared" si="10"/>
        <v>47</v>
      </c>
      <c r="AA115" s="1">
        <v>67</v>
      </c>
      <c r="AB115" s="1">
        <v>0</v>
      </c>
      <c r="AC115" s="1">
        <v>52</v>
      </c>
      <c r="AD115" s="1">
        <v>0</v>
      </c>
      <c r="AE115" s="1">
        <v>1864</v>
      </c>
      <c r="AF115" s="1">
        <v>50600</v>
      </c>
      <c r="AG115" s="1">
        <v>50000</v>
      </c>
      <c r="AH115" s="1">
        <v>84000</v>
      </c>
      <c r="AI115" s="1">
        <v>10000</v>
      </c>
      <c r="AJ115" s="1">
        <v>70371</v>
      </c>
      <c r="BB115" s="1">
        <v>112</v>
      </c>
      <c r="BC115" s="1">
        <v>26</v>
      </c>
      <c r="BD115" s="1">
        <v>86.2</v>
      </c>
      <c r="BE115" s="1">
        <v>3171528</v>
      </c>
      <c r="BF115" s="1">
        <v>132</v>
      </c>
      <c r="BG115" s="1">
        <v>524000</v>
      </c>
    </row>
    <row r="116" spans="1:59" x14ac:dyDescent="0.15">
      <c r="A116" s="1">
        <v>113</v>
      </c>
      <c r="B116" s="1" t="s">
        <v>261</v>
      </c>
      <c r="C116" s="2">
        <f>SUM($D$4:D115)</f>
        <v>182967006</v>
      </c>
      <c r="D116" s="1">
        <v>19407916</v>
      </c>
      <c r="E116" s="1">
        <v>55</v>
      </c>
      <c r="F116" s="1">
        <v>565</v>
      </c>
      <c r="G116" s="1">
        <v>114</v>
      </c>
      <c r="H116" s="1">
        <v>26172</v>
      </c>
      <c r="I116" s="1">
        <v>6739</v>
      </c>
      <c r="J116" s="1">
        <v>2290</v>
      </c>
      <c r="K116" s="1">
        <v>2290</v>
      </c>
      <c r="L116" s="1">
        <v>8833</v>
      </c>
      <c r="M116" s="1">
        <v>1962</v>
      </c>
      <c r="N116" s="1">
        <v>2944</v>
      </c>
      <c r="O116" s="1">
        <v>9814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95</v>
      </c>
      <c r="Y116" s="1">
        <v>115</v>
      </c>
      <c r="Z116" s="1">
        <f t="shared" si="10"/>
        <v>47</v>
      </c>
      <c r="AA116" s="1">
        <v>67</v>
      </c>
      <c r="AB116" s="1">
        <v>0</v>
      </c>
      <c r="AC116" s="1">
        <v>53</v>
      </c>
      <c r="AD116" s="1">
        <v>0</v>
      </c>
      <c r="AE116" s="1">
        <v>1887</v>
      </c>
      <c r="AF116" s="1">
        <v>51700</v>
      </c>
      <c r="AG116" s="1">
        <v>50000</v>
      </c>
      <c r="AH116" s="1">
        <v>85000</v>
      </c>
      <c r="AI116" s="1">
        <v>10000</v>
      </c>
      <c r="AJ116" s="1">
        <v>72001</v>
      </c>
      <c r="BB116" s="1">
        <v>113</v>
      </c>
      <c r="BC116" s="1">
        <v>26</v>
      </c>
      <c r="BD116" s="1">
        <v>86.25</v>
      </c>
      <c r="BE116" s="1">
        <v>3174930</v>
      </c>
      <c r="BF116" s="1">
        <v>132</v>
      </c>
      <c r="BG116" s="1">
        <v>526000</v>
      </c>
    </row>
    <row r="117" spans="1:59" x14ac:dyDescent="0.15">
      <c r="A117" s="1">
        <v>114</v>
      </c>
      <c r="B117" s="1" t="s">
        <v>262</v>
      </c>
      <c r="C117" s="2">
        <f>SUM($D$4:D116)</f>
        <v>202374922</v>
      </c>
      <c r="D117" s="1">
        <v>21410431</v>
      </c>
      <c r="E117" s="1">
        <v>55</v>
      </c>
      <c r="F117" s="1">
        <v>570</v>
      </c>
      <c r="G117" s="1">
        <v>115</v>
      </c>
      <c r="H117" s="1">
        <v>27159</v>
      </c>
      <c r="I117" s="1">
        <v>6993</v>
      </c>
      <c r="J117" s="1">
        <v>2376</v>
      </c>
      <c r="K117" s="1">
        <v>2376</v>
      </c>
      <c r="L117" s="1">
        <v>9166</v>
      </c>
      <c r="M117" s="1">
        <v>2036</v>
      </c>
      <c r="N117" s="1">
        <v>3055</v>
      </c>
      <c r="O117" s="1">
        <v>10184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98</v>
      </c>
      <c r="Y117" s="1">
        <v>118</v>
      </c>
      <c r="Z117" s="1">
        <f t="shared" si="10"/>
        <v>49</v>
      </c>
      <c r="AA117" s="1">
        <v>69</v>
      </c>
      <c r="AB117" s="1">
        <v>0</v>
      </c>
      <c r="AC117" s="1">
        <v>53</v>
      </c>
      <c r="AD117" s="1">
        <v>0</v>
      </c>
      <c r="AE117" s="1">
        <v>1910</v>
      </c>
      <c r="AF117" s="1">
        <v>52800</v>
      </c>
      <c r="AG117" s="1">
        <v>50000</v>
      </c>
      <c r="AH117" s="1">
        <v>86000</v>
      </c>
      <c r="AI117" s="1">
        <v>10000</v>
      </c>
      <c r="AJ117" s="1">
        <v>73669</v>
      </c>
      <c r="BB117" s="1">
        <v>114</v>
      </c>
      <c r="BC117" s="1">
        <v>26</v>
      </c>
      <c r="BD117" s="1">
        <v>86.33</v>
      </c>
      <c r="BE117" s="1">
        <v>3180600</v>
      </c>
      <c r="BF117" s="1">
        <v>132</v>
      </c>
      <c r="BG117" s="1">
        <v>528000</v>
      </c>
    </row>
    <row r="118" spans="1:59" x14ac:dyDescent="0.15">
      <c r="A118" s="1">
        <v>115</v>
      </c>
      <c r="B118" s="1" t="s">
        <v>263</v>
      </c>
      <c r="C118" s="2">
        <f>SUM($D$4:D117)</f>
        <v>223785353</v>
      </c>
      <c r="D118" s="1">
        <v>23564677</v>
      </c>
      <c r="E118" s="1">
        <v>55</v>
      </c>
      <c r="F118" s="1">
        <v>575</v>
      </c>
      <c r="G118" s="1">
        <v>116</v>
      </c>
      <c r="H118" s="1">
        <v>28182</v>
      </c>
      <c r="I118" s="1">
        <v>7257</v>
      </c>
      <c r="J118" s="1">
        <v>2465</v>
      </c>
      <c r="K118" s="1">
        <v>2465</v>
      </c>
      <c r="L118" s="1">
        <v>9511</v>
      </c>
      <c r="M118" s="1">
        <v>2113</v>
      </c>
      <c r="N118" s="1">
        <v>3170</v>
      </c>
      <c r="O118" s="1">
        <v>10568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98</v>
      </c>
      <c r="Y118" s="1">
        <v>118</v>
      </c>
      <c r="Z118" s="1">
        <f t="shared" si="10"/>
        <v>49</v>
      </c>
      <c r="AA118" s="1">
        <v>69</v>
      </c>
      <c r="AB118" s="1">
        <v>0</v>
      </c>
      <c r="AC118" s="1">
        <v>53</v>
      </c>
      <c r="AD118" s="1">
        <v>0</v>
      </c>
      <c r="AE118" s="1">
        <v>1933</v>
      </c>
      <c r="AF118" s="1">
        <v>53900</v>
      </c>
      <c r="AG118" s="1">
        <v>50000</v>
      </c>
      <c r="AH118" s="1">
        <v>87000</v>
      </c>
      <c r="AI118" s="1">
        <v>10000</v>
      </c>
      <c r="AJ118" s="1">
        <v>75375</v>
      </c>
      <c r="BB118" s="1">
        <v>115</v>
      </c>
      <c r="BC118" s="1">
        <v>26</v>
      </c>
      <c r="BD118" s="1">
        <v>86.5</v>
      </c>
      <c r="BE118" s="1">
        <v>3191940</v>
      </c>
      <c r="BF118" s="1">
        <v>132</v>
      </c>
      <c r="BG118" s="1">
        <v>530000</v>
      </c>
    </row>
    <row r="119" spans="1:59" x14ac:dyDescent="0.15">
      <c r="A119" s="1">
        <v>116</v>
      </c>
      <c r="B119" s="1" t="s">
        <v>264</v>
      </c>
      <c r="C119" s="2">
        <f>SUM($D$4:D118)</f>
        <v>247350030</v>
      </c>
      <c r="D119" s="1">
        <v>25880823</v>
      </c>
      <c r="E119" s="1">
        <v>55</v>
      </c>
      <c r="F119" s="1">
        <v>580</v>
      </c>
      <c r="G119" s="1">
        <v>117</v>
      </c>
      <c r="H119" s="1">
        <v>29245</v>
      </c>
      <c r="I119" s="1">
        <v>7530</v>
      </c>
      <c r="J119" s="1">
        <v>2558</v>
      </c>
      <c r="K119" s="1">
        <v>2558</v>
      </c>
      <c r="L119" s="1">
        <v>9870</v>
      </c>
      <c r="M119" s="1">
        <v>2193</v>
      </c>
      <c r="N119" s="1">
        <v>3290</v>
      </c>
      <c r="O119" s="1">
        <v>10966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98</v>
      </c>
      <c r="Y119" s="1">
        <v>118</v>
      </c>
      <c r="Z119" s="1">
        <f t="shared" si="10"/>
        <v>49</v>
      </c>
      <c r="AA119" s="1">
        <v>69</v>
      </c>
      <c r="AB119" s="1">
        <v>0</v>
      </c>
      <c r="AC119" s="1">
        <v>54</v>
      </c>
      <c r="AD119" s="1">
        <v>0</v>
      </c>
      <c r="AE119" s="1">
        <v>1956</v>
      </c>
      <c r="AF119" s="1">
        <v>55000</v>
      </c>
      <c r="AG119" s="1">
        <v>50000</v>
      </c>
      <c r="AH119" s="1">
        <v>88000</v>
      </c>
      <c r="AI119" s="1">
        <v>10000</v>
      </c>
      <c r="AJ119" s="1">
        <v>77121</v>
      </c>
      <c r="BB119" s="1">
        <v>116</v>
      </c>
      <c r="BC119" s="1">
        <v>26</v>
      </c>
      <c r="BD119" s="1">
        <v>87</v>
      </c>
      <c r="BE119" s="1">
        <v>3225960</v>
      </c>
      <c r="BF119" s="1">
        <v>133</v>
      </c>
      <c r="BG119" s="1">
        <v>532000</v>
      </c>
    </row>
    <row r="120" spans="1:59" x14ac:dyDescent="0.15">
      <c r="A120" s="1">
        <v>117</v>
      </c>
      <c r="B120" s="1" t="s">
        <v>265</v>
      </c>
      <c r="C120" s="2">
        <f>SUM($D$4:D119)</f>
        <v>273230853</v>
      </c>
      <c r="D120" s="1">
        <v>28369671</v>
      </c>
      <c r="E120" s="1">
        <v>55</v>
      </c>
      <c r="F120" s="1">
        <v>585</v>
      </c>
      <c r="G120" s="1">
        <v>118</v>
      </c>
      <c r="H120" s="1">
        <v>30347</v>
      </c>
      <c r="I120" s="1">
        <v>7814</v>
      </c>
      <c r="J120" s="1">
        <v>2655</v>
      </c>
      <c r="K120" s="1">
        <v>2655</v>
      </c>
      <c r="L120" s="1">
        <v>10242</v>
      </c>
      <c r="M120" s="1">
        <v>2276</v>
      </c>
      <c r="N120" s="1">
        <v>3414</v>
      </c>
      <c r="O120" s="1">
        <v>11380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99</v>
      </c>
      <c r="Y120" s="1">
        <v>119</v>
      </c>
      <c r="Z120" s="1">
        <f t="shared" si="10"/>
        <v>49</v>
      </c>
      <c r="AA120" s="1">
        <v>69</v>
      </c>
      <c r="AB120" s="1">
        <v>0</v>
      </c>
      <c r="AC120" s="1">
        <v>54</v>
      </c>
      <c r="AD120" s="1">
        <v>0</v>
      </c>
      <c r="AE120" s="1">
        <v>1979</v>
      </c>
      <c r="AF120" s="1">
        <v>56100</v>
      </c>
      <c r="AG120" s="1">
        <v>50000</v>
      </c>
      <c r="AH120" s="1">
        <v>89000</v>
      </c>
      <c r="AI120" s="1">
        <v>10000</v>
      </c>
      <c r="AJ120" s="1">
        <v>78908</v>
      </c>
      <c r="BB120" s="1">
        <v>117</v>
      </c>
      <c r="BC120" s="1">
        <v>27</v>
      </c>
      <c r="BD120" s="1">
        <v>87.2</v>
      </c>
      <c r="BE120" s="1">
        <v>3239712</v>
      </c>
      <c r="BF120" s="1">
        <v>133</v>
      </c>
      <c r="BG120" s="1">
        <v>534000</v>
      </c>
    </row>
    <row r="121" spans="1:59" x14ac:dyDescent="0.15">
      <c r="A121" s="1">
        <v>118</v>
      </c>
      <c r="B121" s="1" t="s">
        <v>266</v>
      </c>
      <c r="C121" s="2">
        <f>SUM($D$4:D120)</f>
        <v>301600524</v>
      </c>
      <c r="D121" s="1">
        <v>31042701</v>
      </c>
      <c r="E121" s="1">
        <v>55</v>
      </c>
      <c r="F121" s="1">
        <v>590</v>
      </c>
      <c r="G121" s="1">
        <v>119</v>
      </c>
      <c r="H121" s="1">
        <v>31491</v>
      </c>
      <c r="I121" s="1">
        <v>8108</v>
      </c>
      <c r="J121" s="1">
        <v>2755</v>
      </c>
      <c r="K121" s="1">
        <v>2755</v>
      </c>
      <c r="L121" s="1">
        <v>10628</v>
      </c>
      <c r="M121" s="1">
        <v>2361</v>
      </c>
      <c r="N121" s="1">
        <v>3542</v>
      </c>
      <c r="O121" s="1">
        <v>11809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100</v>
      </c>
      <c r="Y121" s="1">
        <v>121</v>
      </c>
      <c r="Z121" s="1">
        <f t="shared" si="10"/>
        <v>50</v>
      </c>
      <c r="AA121" s="1">
        <v>70</v>
      </c>
      <c r="AB121" s="1">
        <v>0</v>
      </c>
      <c r="AC121" s="1">
        <v>55</v>
      </c>
      <c r="AD121" s="1">
        <v>0</v>
      </c>
      <c r="AE121" s="1">
        <v>2002</v>
      </c>
      <c r="AF121" s="1">
        <v>57200</v>
      </c>
      <c r="AG121" s="1">
        <v>50000</v>
      </c>
      <c r="AH121" s="1">
        <v>90000</v>
      </c>
      <c r="AI121" s="1">
        <v>10000</v>
      </c>
      <c r="AJ121" s="1">
        <v>80736</v>
      </c>
      <c r="BB121" s="1">
        <v>118</v>
      </c>
      <c r="BC121" s="1">
        <v>27</v>
      </c>
      <c r="BD121" s="1">
        <v>87.25</v>
      </c>
      <c r="BE121" s="1">
        <v>3243150</v>
      </c>
      <c r="BF121" s="1">
        <v>133</v>
      </c>
      <c r="BG121" s="1">
        <v>536000</v>
      </c>
    </row>
    <row r="122" spans="1:59" x14ac:dyDescent="0.15">
      <c r="A122" s="1">
        <v>119</v>
      </c>
      <c r="B122" s="1" t="s">
        <v>267</v>
      </c>
      <c r="C122" s="2">
        <f>SUM($D$4:D121)</f>
        <v>332643225</v>
      </c>
      <c r="D122" s="1">
        <v>33912111</v>
      </c>
      <c r="E122" s="1">
        <v>55</v>
      </c>
      <c r="F122" s="1">
        <v>595</v>
      </c>
      <c r="G122" s="1">
        <v>120</v>
      </c>
      <c r="H122" s="1">
        <v>32678</v>
      </c>
      <c r="I122" s="1">
        <v>8414</v>
      </c>
      <c r="J122" s="1">
        <v>2859</v>
      </c>
      <c r="K122" s="1">
        <v>2859</v>
      </c>
      <c r="L122" s="1">
        <v>11028</v>
      </c>
      <c r="M122" s="1">
        <v>2450</v>
      </c>
      <c r="N122" s="1">
        <v>3676</v>
      </c>
      <c r="O122" s="1">
        <v>12254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102</v>
      </c>
      <c r="Y122" s="1">
        <v>123</v>
      </c>
      <c r="Z122" s="1">
        <f t="shared" si="10"/>
        <v>51</v>
      </c>
      <c r="AA122" s="1">
        <v>71</v>
      </c>
      <c r="AB122" s="1">
        <v>0</v>
      </c>
      <c r="AC122" s="1">
        <v>55</v>
      </c>
      <c r="AD122" s="1">
        <v>0</v>
      </c>
      <c r="AE122" s="1">
        <v>2025</v>
      </c>
      <c r="AF122" s="1">
        <v>58300</v>
      </c>
      <c r="AG122" s="1">
        <v>50000</v>
      </c>
      <c r="AH122" s="1">
        <v>91000</v>
      </c>
      <c r="AI122" s="1">
        <v>10000</v>
      </c>
      <c r="AJ122" s="1">
        <v>82606</v>
      </c>
      <c r="BB122" s="1">
        <v>119</v>
      </c>
      <c r="BC122" s="1">
        <v>27</v>
      </c>
      <c r="BD122" s="1">
        <v>87.33</v>
      </c>
      <c r="BE122" s="1">
        <v>3248880</v>
      </c>
      <c r="BF122" s="1">
        <v>133</v>
      </c>
      <c r="BG122" s="1">
        <v>538000</v>
      </c>
    </row>
    <row r="123" spans="1:59" x14ac:dyDescent="0.15">
      <c r="A123" s="1">
        <v>120</v>
      </c>
      <c r="B123" s="1" t="s">
        <v>268</v>
      </c>
      <c r="C123" s="2">
        <f>SUM($D$4:D122)</f>
        <v>366555336</v>
      </c>
      <c r="D123" s="1">
        <v>36990855</v>
      </c>
      <c r="E123" s="1">
        <v>55</v>
      </c>
      <c r="F123" s="1">
        <v>600</v>
      </c>
      <c r="G123" s="1">
        <v>121</v>
      </c>
      <c r="H123" s="1">
        <v>33909</v>
      </c>
      <c r="I123" s="1">
        <v>8731</v>
      </c>
      <c r="J123" s="1">
        <v>2967</v>
      </c>
      <c r="K123" s="1">
        <v>2967</v>
      </c>
      <c r="L123" s="1">
        <v>11444</v>
      </c>
      <c r="M123" s="1">
        <v>2543</v>
      </c>
      <c r="N123" s="1">
        <v>3814</v>
      </c>
      <c r="O123" s="1">
        <v>12716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104</v>
      </c>
      <c r="Y123" s="1">
        <v>125</v>
      </c>
      <c r="Z123" s="1">
        <f t="shared" si="10"/>
        <v>52</v>
      </c>
      <c r="AA123" s="1">
        <v>72</v>
      </c>
      <c r="AB123" s="1">
        <v>0</v>
      </c>
      <c r="AC123" s="1">
        <v>55</v>
      </c>
      <c r="AD123" s="1">
        <v>0</v>
      </c>
      <c r="AE123" s="1">
        <v>2048</v>
      </c>
      <c r="AF123" s="1">
        <v>59400</v>
      </c>
      <c r="AG123" s="1">
        <v>50000</v>
      </c>
      <c r="AH123" s="1">
        <v>92000</v>
      </c>
      <c r="AI123" s="1">
        <v>10000</v>
      </c>
      <c r="AJ123" s="1">
        <v>84519</v>
      </c>
      <c r="BB123" s="1">
        <v>120</v>
      </c>
      <c r="BC123" s="1">
        <v>27</v>
      </c>
      <c r="BD123" s="1">
        <v>87.5</v>
      </c>
      <c r="BE123" s="1">
        <v>3260340</v>
      </c>
      <c r="BF123" s="1">
        <v>133</v>
      </c>
      <c r="BG123" s="1">
        <v>540000</v>
      </c>
    </row>
    <row r="124" spans="1:59" x14ac:dyDescent="0.15">
      <c r="A124" s="1">
        <v>121</v>
      </c>
      <c r="B124" s="1" t="s">
        <v>269</v>
      </c>
      <c r="C124" s="2">
        <f>SUM($D$4:D123)</f>
        <v>403546191</v>
      </c>
      <c r="D124" s="1">
        <v>40292693</v>
      </c>
      <c r="E124" s="1">
        <v>55</v>
      </c>
      <c r="F124" s="1">
        <v>605</v>
      </c>
      <c r="G124" s="1">
        <v>122</v>
      </c>
      <c r="H124" s="1">
        <v>35188</v>
      </c>
      <c r="I124" s="1">
        <v>9060</v>
      </c>
      <c r="J124" s="1">
        <v>3078</v>
      </c>
      <c r="K124" s="1">
        <v>3078</v>
      </c>
      <c r="L124" s="1">
        <v>11875</v>
      </c>
      <c r="M124" s="1">
        <v>2639</v>
      </c>
      <c r="N124" s="1">
        <v>3958</v>
      </c>
      <c r="O124" s="1">
        <v>13195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102</v>
      </c>
      <c r="Y124" s="1">
        <v>123</v>
      </c>
      <c r="Z124" s="1">
        <f t="shared" si="10"/>
        <v>51</v>
      </c>
      <c r="AA124" s="1">
        <v>71</v>
      </c>
      <c r="AB124" s="1">
        <v>0</v>
      </c>
      <c r="AC124" s="1">
        <v>56</v>
      </c>
      <c r="AD124" s="1">
        <v>0</v>
      </c>
      <c r="AE124" s="1">
        <v>2071</v>
      </c>
      <c r="AF124" s="1">
        <v>60500</v>
      </c>
      <c r="AG124" s="1">
        <v>50000</v>
      </c>
      <c r="AH124" s="1">
        <v>93000</v>
      </c>
      <c r="AI124" s="1">
        <v>10000</v>
      </c>
      <c r="AJ124" s="1">
        <v>86477</v>
      </c>
      <c r="BB124" s="1">
        <v>121</v>
      </c>
      <c r="BC124" s="1">
        <v>27</v>
      </c>
      <c r="BD124" s="1">
        <v>88</v>
      </c>
      <c r="BE124" s="1">
        <v>3294720</v>
      </c>
      <c r="BF124" s="1">
        <v>134</v>
      </c>
      <c r="BG124" s="1">
        <v>542000</v>
      </c>
    </row>
    <row r="125" spans="1:59" x14ac:dyDescent="0.15">
      <c r="A125" s="1">
        <v>122</v>
      </c>
      <c r="B125" s="1" t="s">
        <v>270</v>
      </c>
      <c r="C125" s="2">
        <f>SUM($D$4:D124)</f>
        <v>443838884</v>
      </c>
      <c r="D125" s="1">
        <v>43832237</v>
      </c>
      <c r="E125" s="1">
        <v>55</v>
      </c>
      <c r="F125" s="1">
        <v>610</v>
      </c>
      <c r="G125" s="1">
        <v>123</v>
      </c>
      <c r="H125" s="1">
        <v>36514</v>
      </c>
      <c r="I125" s="1">
        <v>9402</v>
      </c>
      <c r="J125" s="1">
        <v>3195</v>
      </c>
      <c r="K125" s="1">
        <v>3195</v>
      </c>
      <c r="L125" s="1">
        <v>12323</v>
      </c>
      <c r="M125" s="1">
        <v>2738</v>
      </c>
      <c r="N125" s="1">
        <v>4107</v>
      </c>
      <c r="O125" s="1">
        <v>13692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104</v>
      </c>
      <c r="Y125" s="1">
        <v>125</v>
      </c>
      <c r="Z125" s="1">
        <f t="shared" si="10"/>
        <v>52</v>
      </c>
      <c r="AA125" s="1">
        <v>72</v>
      </c>
      <c r="AB125" s="1">
        <v>0</v>
      </c>
      <c r="AC125" s="1">
        <v>56</v>
      </c>
      <c r="AD125" s="1">
        <v>0</v>
      </c>
      <c r="AE125" s="1">
        <v>2094</v>
      </c>
      <c r="AF125" s="1">
        <v>61600</v>
      </c>
      <c r="AG125" s="1">
        <v>50000</v>
      </c>
      <c r="AH125" s="1">
        <v>94000</v>
      </c>
      <c r="AI125" s="1">
        <v>10000</v>
      </c>
      <c r="AJ125" s="1">
        <v>88480</v>
      </c>
      <c r="BB125" s="1">
        <v>122</v>
      </c>
      <c r="BC125" s="1">
        <v>28</v>
      </c>
      <c r="BD125" s="1">
        <v>88.2</v>
      </c>
      <c r="BE125" s="1">
        <v>3308616</v>
      </c>
      <c r="BF125" s="1">
        <v>134</v>
      </c>
      <c r="BG125" s="1">
        <v>544000</v>
      </c>
    </row>
    <row r="126" spans="1:59" x14ac:dyDescent="0.15">
      <c r="A126" s="1">
        <v>123</v>
      </c>
      <c r="B126" s="1" t="s">
        <v>271</v>
      </c>
      <c r="C126" s="2">
        <f>SUM($D$4:D125)</f>
        <v>487671121</v>
      </c>
      <c r="D126" s="1">
        <v>47625005</v>
      </c>
      <c r="E126" s="1">
        <v>55</v>
      </c>
      <c r="F126" s="1">
        <v>615</v>
      </c>
      <c r="G126" s="1">
        <v>124</v>
      </c>
      <c r="H126" s="1">
        <v>37890</v>
      </c>
      <c r="I126" s="1">
        <v>9756</v>
      </c>
      <c r="J126" s="1">
        <v>3315</v>
      </c>
      <c r="K126" s="1">
        <v>3315</v>
      </c>
      <c r="L126" s="1">
        <v>12788</v>
      </c>
      <c r="M126" s="1">
        <v>2841</v>
      </c>
      <c r="N126" s="1">
        <v>4262</v>
      </c>
      <c r="O126" s="1">
        <v>14209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104</v>
      </c>
      <c r="Y126" s="1">
        <v>125</v>
      </c>
      <c r="Z126" s="1">
        <f t="shared" si="10"/>
        <v>52</v>
      </c>
      <c r="AA126" s="1">
        <v>72</v>
      </c>
      <c r="AB126" s="1">
        <v>0</v>
      </c>
      <c r="AC126" s="1">
        <v>56</v>
      </c>
      <c r="AD126" s="1">
        <v>0</v>
      </c>
      <c r="AE126" s="1">
        <v>2117</v>
      </c>
      <c r="AF126" s="1">
        <v>62700</v>
      </c>
      <c r="AG126" s="1">
        <v>50000</v>
      </c>
      <c r="AH126" s="1">
        <v>95000</v>
      </c>
      <c r="AI126" s="1">
        <v>10000</v>
      </c>
      <c r="AJ126" s="1">
        <v>90530</v>
      </c>
      <c r="BB126" s="1">
        <v>123</v>
      </c>
      <c r="BC126" s="1">
        <v>28</v>
      </c>
      <c r="BD126" s="1">
        <v>88.25</v>
      </c>
      <c r="BE126" s="1">
        <v>3312090</v>
      </c>
      <c r="BF126" s="1">
        <v>134</v>
      </c>
      <c r="BG126" s="1">
        <v>546000</v>
      </c>
    </row>
    <row r="127" spans="1:59" x14ac:dyDescent="0.15">
      <c r="A127" s="1">
        <v>124</v>
      </c>
      <c r="B127" s="1" t="s">
        <v>272</v>
      </c>
      <c r="C127" s="2">
        <f>SUM($D$4:D126)</f>
        <v>535296126</v>
      </c>
      <c r="D127" s="1">
        <v>51687468</v>
      </c>
      <c r="E127" s="1">
        <v>55</v>
      </c>
      <c r="F127" s="1">
        <v>620</v>
      </c>
      <c r="G127" s="1">
        <v>125</v>
      </c>
      <c r="H127" s="1">
        <v>39319</v>
      </c>
      <c r="I127" s="1">
        <v>10124</v>
      </c>
      <c r="J127" s="1">
        <v>3440</v>
      </c>
      <c r="K127" s="1">
        <v>3440</v>
      </c>
      <c r="L127" s="1">
        <v>13270</v>
      </c>
      <c r="M127" s="1">
        <v>2948</v>
      </c>
      <c r="N127" s="1">
        <v>4423</v>
      </c>
      <c r="O127" s="1">
        <v>14744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107</v>
      </c>
      <c r="Y127" s="1">
        <v>129</v>
      </c>
      <c r="Z127" s="1">
        <f t="shared" si="10"/>
        <v>53</v>
      </c>
      <c r="AA127" s="1">
        <v>74</v>
      </c>
      <c r="AB127" s="1">
        <v>0</v>
      </c>
      <c r="AC127" s="1">
        <v>57</v>
      </c>
      <c r="AD127" s="1">
        <v>0</v>
      </c>
      <c r="AE127" s="1">
        <v>2140</v>
      </c>
      <c r="AF127" s="1">
        <v>63800</v>
      </c>
      <c r="AG127" s="1">
        <v>50000</v>
      </c>
      <c r="AH127" s="1">
        <v>96000</v>
      </c>
      <c r="AI127" s="1">
        <v>10000</v>
      </c>
      <c r="AJ127" s="1">
        <v>92627</v>
      </c>
      <c r="BB127" s="1">
        <v>124</v>
      </c>
      <c r="BC127" s="1">
        <v>28</v>
      </c>
      <c r="BD127" s="1">
        <v>88.33</v>
      </c>
      <c r="BE127" s="1">
        <v>3317880</v>
      </c>
      <c r="BF127" s="1">
        <v>134</v>
      </c>
      <c r="BG127" s="1">
        <v>548000</v>
      </c>
    </row>
    <row r="128" spans="1:59" x14ac:dyDescent="0.15">
      <c r="A128" s="1">
        <v>125</v>
      </c>
      <c r="B128" s="1" t="s">
        <v>273</v>
      </c>
      <c r="C128" s="2">
        <f>SUM($D$4:D127)</f>
        <v>586983594</v>
      </c>
      <c r="D128" s="1">
        <v>56037116</v>
      </c>
      <c r="E128" s="1">
        <v>55</v>
      </c>
      <c r="F128" s="1">
        <v>625</v>
      </c>
      <c r="G128" s="1">
        <v>126</v>
      </c>
      <c r="H128" s="1">
        <v>40801</v>
      </c>
      <c r="I128" s="1">
        <v>10506</v>
      </c>
      <c r="J128" s="1">
        <v>3570</v>
      </c>
      <c r="K128" s="1">
        <v>3570</v>
      </c>
      <c r="L128" s="1">
        <v>13770</v>
      </c>
      <c r="M128" s="1">
        <v>3060</v>
      </c>
      <c r="N128" s="1">
        <v>4590</v>
      </c>
      <c r="O128" s="1">
        <v>15300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104</v>
      </c>
      <c r="Y128" s="1">
        <v>125</v>
      </c>
      <c r="Z128" s="1">
        <f t="shared" si="10"/>
        <v>52</v>
      </c>
      <c r="AA128" s="1">
        <v>72</v>
      </c>
      <c r="AB128" s="1">
        <v>0</v>
      </c>
      <c r="AC128" s="1">
        <v>57</v>
      </c>
      <c r="AD128" s="1">
        <v>0</v>
      </c>
      <c r="AE128" s="1">
        <v>2163</v>
      </c>
      <c r="AF128" s="1">
        <v>64900</v>
      </c>
      <c r="AG128" s="1">
        <v>50000</v>
      </c>
      <c r="AH128" s="1">
        <v>97000</v>
      </c>
      <c r="AI128" s="1">
        <v>10000</v>
      </c>
      <c r="AJ128" s="1">
        <v>94773</v>
      </c>
      <c r="BB128" s="1">
        <v>125</v>
      </c>
      <c r="BC128" s="1">
        <v>28</v>
      </c>
      <c r="BD128" s="1">
        <v>88.5</v>
      </c>
      <c r="BE128" s="1">
        <v>3329460</v>
      </c>
      <c r="BF128" s="1">
        <v>134</v>
      </c>
      <c r="BG128" s="1">
        <v>550000</v>
      </c>
    </row>
    <row r="129" spans="1:59" x14ac:dyDescent="0.15">
      <c r="A129" s="1">
        <v>126</v>
      </c>
      <c r="B129" s="1" t="s">
        <v>274</v>
      </c>
      <c r="C129" s="2">
        <f>SUM($D$4:D128)</f>
        <v>643020710</v>
      </c>
      <c r="D129" s="1">
        <v>60692509</v>
      </c>
      <c r="E129" s="1">
        <v>55</v>
      </c>
      <c r="F129" s="1">
        <v>630</v>
      </c>
      <c r="G129" s="1">
        <v>127</v>
      </c>
      <c r="H129" s="1">
        <v>42339</v>
      </c>
      <c r="I129" s="1">
        <v>10902</v>
      </c>
      <c r="J129" s="1">
        <v>3704</v>
      </c>
      <c r="K129" s="1">
        <v>3704</v>
      </c>
      <c r="L129" s="1">
        <v>14289</v>
      </c>
      <c r="M129" s="1">
        <v>3175</v>
      </c>
      <c r="N129" s="1">
        <v>4763</v>
      </c>
      <c r="O129" s="1">
        <v>15877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108</v>
      </c>
      <c r="Y129" s="1">
        <v>130</v>
      </c>
      <c r="Z129" s="1">
        <f t="shared" si="10"/>
        <v>54</v>
      </c>
      <c r="AA129" s="1">
        <v>75</v>
      </c>
      <c r="AB129" s="1">
        <v>0</v>
      </c>
      <c r="AC129" s="1">
        <v>58</v>
      </c>
      <c r="AD129" s="1">
        <v>0</v>
      </c>
      <c r="AE129" s="1">
        <v>2186</v>
      </c>
      <c r="AF129" s="1">
        <v>66000</v>
      </c>
      <c r="AG129" s="1">
        <v>50000</v>
      </c>
      <c r="AH129" s="1">
        <v>98000</v>
      </c>
      <c r="AI129" s="1">
        <v>10000</v>
      </c>
      <c r="AJ129" s="1">
        <f t="shared" ref="AJ129:AJ160" si="11">INT(140*EXP(0.0529*A129))</f>
        <v>109868</v>
      </c>
      <c r="BB129" s="1">
        <v>126</v>
      </c>
      <c r="BC129" s="1">
        <v>28</v>
      </c>
      <c r="BD129" s="1">
        <v>89</v>
      </c>
      <c r="BE129" s="1">
        <v>3364200</v>
      </c>
      <c r="BF129" s="1">
        <v>135</v>
      </c>
      <c r="BG129" s="1">
        <v>552000</v>
      </c>
    </row>
    <row r="130" spans="1:59" x14ac:dyDescent="0.15">
      <c r="A130" s="1">
        <v>127</v>
      </c>
      <c r="B130" s="1" t="s">
        <v>275</v>
      </c>
      <c r="C130" s="2">
        <f>SUM($D$4:D129)</f>
        <v>703713219</v>
      </c>
      <c r="D130" s="1">
        <v>65673349</v>
      </c>
      <c r="E130" s="1">
        <v>55</v>
      </c>
      <c r="F130" s="1">
        <v>635</v>
      </c>
      <c r="G130" s="1">
        <v>128</v>
      </c>
      <c r="H130" s="1">
        <v>43934</v>
      </c>
      <c r="I130" s="1">
        <v>11313</v>
      </c>
      <c r="J130" s="1">
        <v>3844</v>
      </c>
      <c r="K130" s="1">
        <v>3844</v>
      </c>
      <c r="L130" s="1">
        <v>14828</v>
      </c>
      <c r="M130" s="1">
        <v>3295</v>
      </c>
      <c r="N130" s="1">
        <v>4942</v>
      </c>
      <c r="O130" s="1">
        <v>16475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110</v>
      </c>
      <c r="Y130" s="1">
        <v>132</v>
      </c>
      <c r="Z130" s="1">
        <f t="shared" si="10"/>
        <v>55</v>
      </c>
      <c r="AA130" s="1">
        <v>76</v>
      </c>
      <c r="AB130" s="1">
        <v>0</v>
      </c>
      <c r="AC130" s="1">
        <v>58</v>
      </c>
      <c r="AD130" s="1">
        <v>0</v>
      </c>
      <c r="AE130" s="1">
        <v>2209</v>
      </c>
      <c r="AF130" s="1">
        <v>67100</v>
      </c>
      <c r="AG130" s="1">
        <v>50000</v>
      </c>
      <c r="AH130" s="1">
        <v>99000</v>
      </c>
      <c r="AI130" s="1">
        <v>10000</v>
      </c>
      <c r="AJ130" s="1">
        <f t="shared" si="11"/>
        <v>115837</v>
      </c>
      <c r="BB130" s="1">
        <v>127</v>
      </c>
      <c r="BC130" s="1">
        <v>29</v>
      </c>
      <c r="BD130" s="1">
        <v>89.2</v>
      </c>
      <c r="BE130" s="1">
        <v>3378240</v>
      </c>
      <c r="BF130" s="1">
        <v>135</v>
      </c>
      <c r="BG130" s="1">
        <v>554000</v>
      </c>
    </row>
    <row r="131" spans="1:59" x14ac:dyDescent="0.15">
      <c r="A131" s="1">
        <v>128</v>
      </c>
      <c r="B131" s="1" t="s">
        <v>276</v>
      </c>
      <c r="C131" s="2">
        <f>SUM($D$4:D130)</f>
        <v>769386568</v>
      </c>
      <c r="D131" s="1">
        <v>71000542</v>
      </c>
      <c r="E131" s="1">
        <v>55</v>
      </c>
      <c r="F131" s="1">
        <v>640</v>
      </c>
      <c r="G131" s="1">
        <v>129</v>
      </c>
      <c r="H131" s="1">
        <v>45590</v>
      </c>
      <c r="I131" s="1">
        <v>11739</v>
      </c>
      <c r="J131" s="1">
        <v>3989</v>
      </c>
      <c r="K131" s="1">
        <v>3989</v>
      </c>
      <c r="L131" s="1">
        <v>15386</v>
      </c>
      <c r="M131" s="1">
        <v>3419</v>
      </c>
      <c r="N131" s="1">
        <v>5128</v>
      </c>
      <c r="O131" s="1">
        <v>17096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110</v>
      </c>
      <c r="Y131" s="1">
        <v>133</v>
      </c>
      <c r="Z131" s="1">
        <f t="shared" si="10"/>
        <v>55</v>
      </c>
      <c r="AA131" s="1">
        <v>76</v>
      </c>
      <c r="AB131" s="1">
        <v>0</v>
      </c>
      <c r="AC131" s="1">
        <v>58</v>
      </c>
      <c r="AD131" s="1">
        <v>0</v>
      </c>
      <c r="AE131" s="1">
        <v>2232</v>
      </c>
      <c r="AF131" s="1">
        <v>68200</v>
      </c>
      <c r="AG131" s="1">
        <v>50000</v>
      </c>
      <c r="AH131" s="1">
        <v>100000</v>
      </c>
      <c r="AI131" s="1">
        <v>10000</v>
      </c>
      <c r="AJ131" s="1">
        <f t="shared" si="11"/>
        <v>122130</v>
      </c>
      <c r="BB131" s="1">
        <v>128</v>
      </c>
      <c r="BC131" s="1">
        <v>29</v>
      </c>
      <c r="BD131" s="1">
        <v>89.25</v>
      </c>
      <c r="BE131" s="1">
        <v>3381750</v>
      </c>
      <c r="BF131" s="1">
        <v>135</v>
      </c>
      <c r="BG131" s="1">
        <v>556000</v>
      </c>
    </row>
    <row r="132" spans="1:59" x14ac:dyDescent="0.15">
      <c r="A132" s="1">
        <v>129</v>
      </c>
      <c r="B132" s="1" t="s">
        <v>277</v>
      </c>
      <c r="C132" s="2">
        <f>SUM($D$4:D131)</f>
        <v>840387110</v>
      </c>
      <c r="D132" s="1">
        <v>76696270</v>
      </c>
      <c r="E132" s="1">
        <v>55</v>
      </c>
      <c r="F132" s="1">
        <v>645</v>
      </c>
      <c r="G132" s="1">
        <v>130</v>
      </c>
      <c r="H132" s="1">
        <v>47309</v>
      </c>
      <c r="I132" s="1">
        <v>12182</v>
      </c>
      <c r="J132" s="1">
        <v>4139</v>
      </c>
      <c r="K132" s="1">
        <v>4139</v>
      </c>
      <c r="L132" s="1">
        <v>15966</v>
      </c>
      <c r="M132" s="1">
        <v>3548</v>
      </c>
      <c r="N132" s="1">
        <v>5322</v>
      </c>
      <c r="O132" s="1">
        <v>17741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108</v>
      </c>
      <c r="Y132" s="1">
        <v>130</v>
      </c>
      <c r="Z132" s="1">
        <f t="shared" si="10"/>
        <v>54</v>
      </c>
      <c r="AA132" s="1">
        <v>75</v>
      </c>
      <c r="AB132" s="1">
        <v>0</v>
      </c>
      <c r="AC132" s="1">
        <v>59</v>
      </c>
      <c r="AD132" s="1">
        <v>0</v>
      </c>
      <c r="AE132" s="1">
        <v>2255</v>
      </c>
      <c r="AF132" s="1">
        <v>69300</v>
      </c>
      <c r="AG132" s="1">
        <v>50000</v>
      </c>
      <c r="AH132" s="1">
        <v>101000</v>
      </c>
      <c r="AI132" s="1">
        <v>10000</v>
      </c>
      <c r="AJ132" s="1">
        <f t="shared" si="11"/>
        <v>128764</v>
      </c>
      <c r="BB132" s="1">
        <v>129</v>
      </c>
      <c r="BC132" s="1">
        <v>29</v>
      </c>
      <c r="BD132" s="1">
        <v>89.33</v>
      </c>
      <c r="BE132" s="1">
        <v>3387600</v>
      </c>
      <c r="BF132" s="1">
        <v>135</v>
      </c>
      <c r="BG132" s="1">
        <v>558000</v>
      </c>
    </row>
    <row r="133" spans="1:59" x14ac:dyDescent="0.15">
      <c r="A133" s="1">
        <v>130</v>
      </c>
      <c r="B133" s="1" t="s">
        <v>278</v>
      </c>
      <c r="C133" s="2">
        <f>SUM($D$4:D132)</f>
        <v>917083380</v>
      </c>
      <c r="D133" s="1">
        <v>82784070</v>
      </c>
      <c r="E133" s="1">
        <v>55</v>
      </c>
      <c r="F133" s="1">
        <v>650</v>
      </c>
      <c r="G133" s="1">
        <v>131</v>
      </c>
      <c r="H133" s="1">
        <v>49092</v>
      </c>
      <c r="I133" s="1">
        <v>12641</v>
      </c>
      <c r="J133" s="1">
        <v>4295</v>
      </c>
      <c r="K133" s="1">
        <v>4295</v>
      </c>
      <c r="L133" s="1">
        <v>16568</v>
      </c>
      <c r="M133" s="1">
        <v>3681</v>
      </c>
      <c r="N133" s="1">
        <v>5522</v>
      </c>
      <c r="O133" s="1">
        <v>18409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110</v>
      </c>
      <c r="Y133" s="1">
        <v>132</v>
      </c>
      <c r="Z133" s="1">
        <f t="shared" ref="Z133:Z164" si="12">INT(X133/2)</f>
        <v>55</v>
      </c>
      <c r="AA133" s="1">
        <v>76</v>
      </c>
      <c r="AB133" s="1">
        <v>0</v>
      </c>
      <c r="AC133" s="1">
        <v>59</v>
      </c>
      <c r="AD133" s="1">
        <v>0</v>
      </c>
      <c r="AE133" s="1">
        <v>2278</v>
      </c>
      <c r="AF133" s="1">
        <v>70400</v>
      </c>
      <c r="AG133" s="1">
        <v>50000</v>
      </c>
      <c r="AH133" s="1">
        <v>102000</v>
      </c>
      <c r="AI133" s="1">
        <v>10000</v>
      </c>
      <c r="AJ133" s="1">
        <f t="shared" si="11"/>
        <v>135759</v>
      </c>
      <c r="BB133" s="1">
        <v>130</v>
      </c>
      <c r="BC133" s="1">
        <v>29</v>
      </c>
      <c r="BD133" s="1">
        <v>89.5</v>
      </c>
      <c r="BE133" s="1">
        <v>3399300</v>
      </c>
      <c r="BF133" s="1">
        <v>135</v>
      </c>
      <c r="BG133" s="1">
        <v>560000</v>
      </c>
    </row>
    <row r="134" spans="1:59" x14ac:dyDescent="0.15">
      <c r="A134" s="1">
        <v>131</v>
      </c>
      <c r="B134" s="1" t="s">
        <v>279</v>
      </c>
      <c r="C134" s="2">
        <f>SUM($D$4:D133)</f>
        <v>999867450</v>
      </c>
      <c r="D134" s="1">
        <v>89288910</v>
      </c>
      <c r="E134" s="1">
        <v>55</v>
      </c>
      <c r="F134" s="1">
        <v>655</v>
      </c>
      <c r="G134" s="1">
        <v>132</v>
      </c>
      <c r="H134" s="1">
        <v>50943</v>
      </c>
      <c r="I134" s="1">
        <v>13117</v>
      </c>
      <c r="J134" s="1">
        <v>4457</v>
      </c>
      <c r="K134" s="1">
        <v>4457</v>
      </c>
      <c r="L134" s="1">
        <v>17193</v>
      </c>
      <c r="M134" s="1">
        <v>3820</v>
      </c>
      <c r="N134" s="1">
        <v>5731</v>
      </c>
      <c r="O134" s="1">
        <v>19103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113</v>
      </c>
      <c r="Y134" s="1">
        <v>136</v>
      </c>
      <c r="Z134" s="1">
        <f t="shared" si="12"/>
        <v>56</v>
      </c>
      <c r="AA134" s="1">
        <v>78</v>
      </c>
      <c r="AB134" s="1">
        <v>0</v>
      </c>
      <c r="AC134" s="1">
        <v>60</v>
      </c>
      <c r="AD134" s="1">
        <v>0</v>
      </c>
      <c r="AE134" s="1">
        <v>2301</v>
      </c>
      <c r="AF134" s="1">
        <v>71500</v>
      </c>
      <c r="AG134" s="1">
        <v>50000</v>
      </c>
      <c r="AH134" s="1">
        <v>103000</v>
      </c>
      <c r="AI134" s="1">
        <v>10000</v>
      </c>
      <c r="AJ134" s="1">
        <f t="shared" si="11"/>
        <v>143134</v>
      </c>
      <c r="BB134" s="1">
        <v>131</v>
      </c>
      <c r="BC134" s="1">
        <v>29</v>
      </c>
      <c r="BD134" s="1">
        <v>90</v>
      </c>
      <c r="BE134" s="1">
        <v>3434400</v>
      </c>
      <c r="BF134" s="1">
        <v>136</v>
      </c>
      <c r="BG134" s="1">
        <v>562000</v>
      </c>
    </row>
    <row r="135" spans="1:59" x14ac:dyDescent="0.15">
      <c r="A135" s="1">
        <v>132</v>
      </c>
      <c r="B135" s="1" t="s">
        <v>280</v>
      </c>
      <c r="C135" s="2">
        <f>SUM($D$4:D134)</f>
        <v>1089156360</v>
      </c>
      <c r="D135" s="1">
        <v>96237273</v>
      </c>
      <c r="E135" s="1">
        <v>55</v>
      </c>
      <c r="F135" s="1">
        <v>660</v>
      </c>
      <c r="G135" s="1">
        <v>133</v>
      </c>
      <c r="H135" s="1">
        <v>52863</v>
      </c>
      <c r="I135" s="1">
        <v>13612</v>
      </c>
      <c r="J135" s="1">
        <v>4625</v>
      </c>
      <c r="K135" s="1">
        <v>4625</v>
      </c>
      <c r="L135" s="1">
        <v>17841</v>
      </c>
      <c r="M135" s="1">
        <v>3964</v>
      </c>
      <c r="N135" s="1">
        <v>5947</v>
      </c>
      <c r="O135" s="1">
        <v>19823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112</v>
      </c>
      <c r="Y135" s="1">
        <v>135</v>
      </c>
      <c r="Z135" s="1">
        <f t="shared" si="12"/>
        <v>56</v>
      </c>
      <c r="AA135" s="1">
        <v>77</v>
      </c>
      <c r="AB135" s="1">
        <v>0</v>
      </c>
      <c r="AC135" s="1">
        <v>60</v>
      </c>
      <c r="AD135" s="1">
        <v>0</v>
      </c>
      <c r="AE135" s="1">
        <v>2324</v>
      </c>
      <c r="AF135" s="1">
        <v>72600</v>
      </c>
      <c r="AG135" s="1">
        <v>50000</v>
      </c>
      <c r="AH135" s="1">
        <v>104000</v>
      </c>
      <c r="AI135" s="1">
        <v>10000</v>
      </c>
      <c r="AJ135" s="1">
        <f t="shared" si="11"/>
        <v>150910</v>
      </c>
      <c r="BB135" s="1">
        <v>132</v>
      </c>
      <c r="BC135" s="1">
        <v>30</v>
      </c>
      <c r="BD135" s="1">
        <v>90.2</v>
      </c>
      <c r="BE135" s="1">
        <v>3448584</v>
      </c>
      <c r="BF135" s="1">
        <v>136</v>
      </c>
      <c r="BG135" s="1">
        <v>564000</v>
      </c>
    </row>
    <row r="136" spans="1:59" x14ac:dyDescent="0.15">
      <c r="A136" s="1">
        <v>133</v>
      </c>
      <c r="B136" s="1" t="s">
        <v>281</v>
      </c>
      <c r="C136" s="2">
        <f>SUM($D$4:D135)</f>
        <v>1185393633</v>
      </c>
      <c r="D136" s="1">
        <v>103657250</v>
      </c>
      <c r="E136" s="1">
        <v>55</v>
      </c>
      <c r="F136" s="1">
        <v>665</v>
      </c>
      <c r="G136" s="1">
        <v>134</v>
      </c>
      <c r="H136" s="1">
        <v>54855</v>
      </c>
      <c r="I136" s="1">
        <v>14125</v>
      </c>
      <c r="J136" s="1">
        <v>4799</v>
      </c>
      <c r="K136" s="1">
        <v>4799</v>
      </c>
      <c r="L136" s="1">
        <v>18513</v>
      </c>
      <c r="M136" s="1">
        <v>4114</v>
      </c>
      <c r="N136" s="1">
        <v>6171</v>
      </c>
      <c r="O136" s="1">
        <v>20570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114</v>
      </c>
      <c r="Y136" s="1">
        <v>137</v>
      </c>
      <c r="Z136" s="1">
        <f t="shared" si="12"/>
        <v>57</v>
      </c>
      <c r="AA136" s="1">
        <v>78</v>
      </c>
      <c r="AB136" s="1">
        <v>0</v>
      </c>
      <c r="AC136" s="1">
        <v>61</v>
      </c>
      <c r="AD136" s="1">
        <v>0</v>
      </c>
      <c r="AE136" s="1">
        <v>2347</v>
      </c>
      <c r="AF136" s="1">
        <v>73700</v>
      </c>
      <c r="AG136" s="1">
        <v>50000</v>
      </c>
      <c r="AH136" s="1">
        <v>105000</v>
      </c>
      <c r="AI136" s="1">
        <v>10000</v>
      </c>
      <c r="AJ136" s="1">
        <f t="shared" si="11"/>
        <v>159108</v>
      </c>
      <c r="BB136" s="1">
        <v>133</v>
      </c>
      <c r="BC136" s="1">
        <v>30</v>
      </c>
      <c r="BD136" s="1">
        <v>90.25</v>
      </c>
      <c r="BE136" s="1">
        <v>3452130</v>
      </c>
      <c r="BF136" s="1">
        <v>136</v>
      </c>
      <c r="BG136" s="1">
        <v>566000</v>
      </c>
    </row>
    <row r="137" spans="1:59" x14ac:dyDescent="0.15">
      <c r="A137" s="1">
        <v>134</v>
      </c>
      <c r="B137" s="1" t="s">
        <v>282</v>
      </c>
      <c r="C137" s="2">
        <f>SUM($D$4:D136)</f>
        <v>1289050883</v>
      </c>
      <c r="D137" s="1">
        <v>111578632</v>
      </c>
      <c r="E137" s="1">
        <v>55</v>
      </c>
      <c r="F137" s="1">
        <v>670</v>
      </c>
      <c r="G137" s="1">
        <v>135</v>
      </c>
      <c r="H137" s="1">
        <v>56923</v>
      </c>
      <c r="I137" s="1">
        <v>14657</v>
      </c>
      <c r="J137" s="1">
        <v>4980</v>
      </c>
      <c r="K137" s="1">
        <v>4980</v>
      </c>
      <c r="L137" s="1">
        <v>19211</v>
      </c>
      <c r="M137" s="1">
        <v>4269</v>
      </c>
      <c r="N137" s="1">
        <v>6403</v>
      </c>
      <c r="O137" s="1">
        <v>21346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113</v>
      </c>
      <c r="Y137" s="1">
        <v>136</v>
      </c>
      <c r="Z137" s="1">
        <f t="shared" si="12"/>
        <v>56</v>
      </c>
      <c r="AA137" s="1">
        <v>78</v>
      </c>
      <c r="AB137" s="1">
        <v>0</v>
      </c>
      <c r="AC137" s="1">
        <v>61</v>
      </c>
      <c r="AD137" s="1">
        <v>0</v>
      </c>
      <c r="AE137" s="1">
        <v>2370</v>
      </c>
      <c r="AF137" s="1">
        <v>74800</v>
      </c>
      <c r="AG137" s="1">
        <v>50000</v>
      </c>
      <c r="AH137" s="1">
        <v>106000</v>
      </c>
      <c r="AI137" s="1">
        <v>10000</v>
      </c>
      <c r="AJ137" s="1">
        <f t="shared" si="11"/>
        <v>167752</v>
      </c>
      <c r="BB137" s="1">
        <v>134</v>
      </c>
      <c r="BC137" s="1">
        <v>30</v>
      </c>
      <c r="BD137" s="1">
        <v>90.33</v>
      </c>
      <c r="BE137" s="1">
        <v>3458040</v>
      </c>
      <c r="BF137" s="1">
        <v>136</v>
      </c>
      <c r="BG137" s="1">
        <v>568000</v>
      </c>
    </row>
    <row r="138" spans="1:59" x14ac:dyDescent="0.15">
      <c r="A138" s="1">
        <v>135</v>
      </c>
      <c r="B138" s="1" t="s">
        <v>283</v>
      </c>
      <c r="C138" s="2">
        <f>SUM($D$4:D137)</f>
        <v>1400629515</v>
      </c>
      <c r="D138" s="1">
        <v>120033009</v>
      </c>
      <c r="E138" s="1">
        <v>55</v>
      </c>
      <c r="F138" s="1">
        <v>675</v>
      </c>
      <c r="G138" s="1">
        <v>136</v>
      </c>
      <c r="H138" s="1">
        <v>59069</v>
      </c>
      <c r="I138" s="1">
        <v>15210</v>
      </c>
      <c r="J138" s="1">
        <v>5168</v>
      </c>
      <c r="K138" s="1">
        <v>5168</v>
      </c>
      <c r="L138" s="1">
        <v>19935</v>
      </c>
      <c r="M138" s="1">
        <v>4430</v>
      </c>
      <c r="N138" s="1">
        <v>6645</v>
      </c>
      <c r="O138" s="1">
        <v>22150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116</v>
      </c>
      <c r="Y138" s="1">
        <v>140</v>
      </c>
      <c r="Z138" s="1">
        <f t="shared" si="12"/>
        <v>58</v>
      </c>
      <c r="AA138" s="1">
        <v>80</v>
      </c>
      <c r="AB138" s="1">
        <v>0</v>
      </c>
      <c r="AC138" s="1">
        <v>61</v>
      </c>
      <c r="AD138" s="1">
        <v>0</v>
      </c>
      <c r="AE138" s="1">
        <v>2393</v>
      </c>
      <c r="AF138" s="1">
        <v>75900</v>
      </c>
      <c r="AG138" s="1">
        <v>50000</v>
      </c>
      <c r="AH138" s="1">
        <v>107000</v>
      </c>
      <c r="AI138" s="1">
        <v>10000</v>
      </c>
      <c r="AJ138" s="1">
        <f t="shared" si="11"/>
        <v>176865</v>
      </c>
      <c r="BB138" s="1">
        <v>135</v>
      </c>
      <c r="BC138" s="1">
        <v>30</v>
      </c>
      <c r="BD138" s="1">
        <v>90.5</v>
      </c>
      <c r="BE138" s="1">
        <v>3469860</v>
      </c>
      <c r="BF138" s="1">
        <v>136</v>
      </c>
      <c r="BG138" s="1">
        <v>570000</v>
      </c>
    </row>
    <row r="139" spans="1:59" x14ac:dyDescent="0.15">
      <c r="A139" s="1">
        <v>136</v>
      </c>
      <c r="B139" s="1" t="s">
        <v>284</v>
      </c>
      <c r="C139" s="2">
        <f>SUM($D$4:D138)</f>
        <v>1520662524</v>
      </c>
      <c r="D139" s="1">
        <v>129053876</v>
      </c>
      <c r="E139" s="1">
        <v>55</v>
      </c>
      <c r="F139" s="1">
        <v>680</v>
      </c>
      <c r="G139" s="1">
        <v>137</v>
      </c>
      <c r="H139" s="1">
        <v>61295</v>
      </c>
      <c r="I139" s="1">
        <v>15783</v>
      </c>
      <c r="J139" s="1">
        <v>5363</v>
      </c>
      <c r="K139" s="1">
        <v>5363</v>
      </c>
      <c r="L139" s="1">
        <v>20687</v>
      </c>
      <c r="M139" s="1">
        <v>4597</v>
      </c>
      <c r="N139" s="1">
        <v>6895</v>
      </c>
      <c r="O139" s="1">
        <v>22985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113</v>
      </c>
      <c r="Y139" s="1">
        <v>136</v>
      </c>
      <c r="Z139" s="1">
        <f t="shared" si="12"/>
        <v>56</v>
      </c>
      <c r="AA139" s="1">
        <v>78</v>
      </c>
      <c r="AB139" s="1">
        <v>0</v>
      </c>
      <c r="AC139" s="1">
        <v>62</v>
      </c>
      <c r="AD139" s="1">
        <v>0</v>
      </c>
      <c r="AE139" s="1">
        <v>2416</v>
      </c>
      <c r="AF139" s="1">
        <v>77000</v>
      </c>
      <c r="AG139" s="1">
        <v>50000</v>
      </c>
      <c r="AH139" s="1">
        <v>108000</v>
      </c>
      <c r="AI139" s="1">
        <v>10000</v>
      </c>
      <c r="AJ139" s="1">
        <f t="shared" si="11"/>
        <v>186473</v>
      </c>
      <c r="BB139" s="1">
        <v>136</v>
      </c>
      <c r="BC139" s="1">
        <v>30</v>
      </c>
      <c r="BD139" s="1">
        <v>91</v>
      </c>
      <c r="BE139" s="1">
        <v>3505320</v>
      </c>
      <c r="BF139" s="1">
        <v>137</v>
      </c>
      <c r="BG139" s="1">
        <v>572000</v>
      </c>
    </row>
    <row r="140" spans="1:59" x14ac:dyDescent="0.15">
      <c r="A140" s="1">
        <v>137</v>
      </c>
      <c r="B140" s="1" t="s">
        <v>285</v>
      </c>
      <c r="C140" s="2">
        <f>SUM($D$4:D139)</f>
        <v>1649716400</v>
      </c>
      <c r="D140" s="1">
        <v>138676749</v>
      </c>
      <c r="E140" s="1">
        <v>55</v>
      </c>
      <c r="F140" s="1">
        <v>685</v>
      </c>
      <c r="G140" s="1">
        <v>138</v>
      </c>
      <c r="H140" s="1">
        <v>63606</v>
      </c>
      <c r="I140" s="1">
        <v>16378</v>
      </c>
      <c r="J140" s="1">
        <v>5565</v>
      </c>
      <c r="K140" s="1">
        <v>5565</v>
      </c>
      <c r="L140" s="1">
        <v>21467</v>
      </c>
      <c r="M140" s="1">
        <v>4770</v>
      </c>
      <c r="N140" s="1">
        <v>7155</v>
      </c>
      <c r="O140" s="1">
        <v>23852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117</v>
      </c>
      <c r="Y140" s="1">
        <v>141</v>
      </c>
      <c r="Z140" s="1">
        <f t="shared" si="12"/>
        <v>58</v>
      </c>
      <c r="AA140" s="1">
        <v>80</v>
      </c>
      <c r="AB140" s="1">
        <v>0</v>
      </c>
      <c r="AC140" s="1">
        <v>62</v>
      </c>
      <c r="AD140" s="1">
        <v>0</v>
      </c>
      <c r="AE140" s="1">
        <v>2439</v>
      </c>
      <c r="AF140" s="1">
        <v>78100</v>
      </c>
      <c r="AG140" s="1">
        <v>50000</v>
      </c>
      <c r="AH140" s="1">
        <v>109000</v>
      </c>
      <c r="AI140" s="1">
        <v>10000</v>
      </c>
      <c r="AJ140" s="1">
        <f t="shared" si="11"/>
        <v>196603</v>
      </c>
      <c r="BB140" s="1">
        <v>137</v>
      </c>
      <c r="BC140" s="1">
        <v>31</v>
      </c>
      <c r="BD140" s="1">
        <v>91.2</v>
      </c>
      <c r="BE140" s="1">
        <v>3519648</v>
      </c>
      <c r="BF140" s="1">
        <v>137</v>
      </c>
      <c r="BG140" s="1">
        <v>574000</v>
      </c>
    </row>
    <row r="141" spans="1:59" x14ac:dyDescent="0.15">
      <c r="A141" s="1">
        <v>138</v>
      </c>
      <c r="B141" s="1" t="s">
        <v>286</v>
      </c>
      <c r="C141" s="2">
        <f>SUM($D$4:D140)</f>
        <v>1788393149</v>
      </c>
      <c r="D141" s="1">
        <v>148939273</v>
      </c>
      <c r="E141" s="1">
        <v>55</v>
      </c>
      <c r="F141" s="1">
        <v>690</v>
      </c>
      <c r="G141" s="1">
        <v>139</v>
      </c>
      <c r="H141" s="1">
        <v>66003</v>
      </c>
      <c r="I141" s="1">
        <v>16995</v>
      </c>
      <c r="J141" s="1">
        <v>5775</v>
      </c>
      <c r="K141" s="1">
        <v>5775</v>
      </c>
      <c r="L141" s="1">
        <v>22276</v>
      </c>
      <c r="M141" s="1">
        <v>4950</v>
      </c>
      <c r="N141" s="1">
        <v>7425</v>
      </c>
      <c r="O141" s="1">
        <v>24751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115</v>
      </c>
      <c r="Y141" s="1">
        <v>138</v>
      </c>
      <c r="Z141" s="1">
        <f t="shared" si="12"/>
        <v>57</v>
      </c>
      <c r="AA141" s="1">
        <v>79</v>
      </c>
      <c r="AB141" s="1">
        <v>0</v>
      </c>
      <c r="AC141" s="1">
        <v>63</v>
      </c>
      <c r="AD141" s="1">
        <v>0</v>
      </c>
      <c r="AE141" s="1">
        <v>2462</v>
      </c>
      <c r="AF141" s="1">
        <v>79200</v>
      </c>
      <c r="AG141" s="1">
        <v>50000</v>
      </c>
      <c r="AH141" s="1">
        <v>110000</v>
      </c>
      <c r="AI141" s="1">
        <v>10000</v>
      </c>
      <c r="AJ141" s="1">
        <f t="shared" si="11"/>
        <v>207283</v>
      </c>
      <c r="BB141" s="1">
        <v>138</v>
      </c>
      <c r="BC141" s="1">
        <v>31</v>
      </c>
      <c r="BD141" s="1">
        <v>91.25</v>
      </c>
      <c r="BE141" s="1">
        <v>3523230</v>
      </c>
      <c r="BF141" s="1">
        <v>137</v>
      </c>
      <c r="BG141" s="1">
        <v>576000</v>
      </c>
    </row>
    <row r="142" spans="1:59" x14ac:dyDescent="0.15">
      <c r="A142" s="1">
        <v>139</v>
      </c>
      <c r="B142" s="1" t="s">
        <v>287</v>
      </c>
      <c r="C142" s="2">
        <f>SUM($D$4:D141)</f>
        <v>1937332422</v>
      </c>
      <c r="D142" s="1">
        <v>159881359</v>
      </c>
      <c r="E142" s="1">
        <v>55</v>
      </c>
      <c r="F142" s="1">
        <v>695</v>
      </c>
      <c r="G142" s="1">
        <v>140</v>
      </c>
      <c r="H142" s="1">
        <v>68491</v>
      </c>
      <c r="I142" s="1">
        <v>17636</v>
      </c>
      <c r="J142" s="1">
        <v>5993</v>
      </c>
      <c r="K142" s="1">
        <v>5993</v>
      </c>
      <c r="L142" s="1">
        <v>23115</v>
      </c>
      <c r="M142" s="1">
        <v>5136</v>
      </c>
      <c r="N142" s="1">
        <v>7705</v>
      </c>
      <c r="O142" s="1">
        <v>25684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119</v>
      </c>
      <c r="Y142" s="1">
        <v>143</v>
      </c>
      <c r="Z142" s="1">
        <f t="shared" si="12"/>
        <v>59</v>
      </c>
      <c r="AA142" s="1">
        <v>81</v>
      </c>
      <c r="AB142" s="1">
        <v>0</v>
      </c>
      <c r="AC142" s="1">
        <v>63</v>
      </c>
      <c r="AD142" s="1">
        <v>0</v>
      </c>
      <c r="AE142" s="1">
        <v>2485</v>
      </c>
      <c r="AF142" s="1">
        <v>80300</v>
      </c>
      <c r="AG142" s="1">
        <v>50000</v>
      </c>
      <c r="AH142" s="1">
        <v>111000</v>
      </c>
      <c r="AI142" s="1">
        <v>10000</v>
      </c>
      <c r="AJ142" s="1">
        <f t="shared" si="11"/>
        <v>218543</v>
      </c>
      <c r="BB142" s="1">
        <v>139</v>
      </c>
      <c r="BC142" s="1">
        <v>31</v>
      </c>
      <c r="BD142" s="1">
        <v>91.33</v>
      </c>
      <c r="BE142" s="1">
        <v>3529200</v>
      </c>
      <c r="BF142" s="1">
        <v>137</v>
      </c>
      <c r="BG142" s="1">
        <v>578000</v>
      </c>
    </row>
    <row r="143" spans="1:59" x14ac:dyDescent="0.15">
      <c r="A143" s="1">
        <v>140</v>
      </c>
      <c r="B143" s="1" t="s">
        <v>288</v>
      </c>
      <c r="C143" s="2">
        <f>SUM($D$4:D142)</f>
        <v>2097213781</v>
      </c>
      <c r="D143" s="1">
        <v>171545304</v>
      </c>
      <c r="E143" s="1">
        <v>55</v>
      </c>
      <c r="F143" s="1">
        <v>700</v>
      </c>
      <c r="G143" s="1">
        <v>141</v>
      </c>
      <c r="H143" s="1">
        <v>71073</v>
      </c>
      <c r="I143" s="1">
        <v>18301</v>
      </c>
      <c r="J143" s="1">
        <v>6218</v>
      </c>
      <c r="K143" s="1">
        <v>6218</v>
      </c>
      <c r="L143" s="1">
        <v>23987</v>
      </c>
      <c r="M143" s="1">
        <v>5330</v>
      </c>
      <c r="N143" s="1">
        <v>7995</v>
      </c>
      <c r="O143" s="1">
        <v>26652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120</v>
      </c>
      <c r="Y143" s="1">
        <v>145</v>
      </c>
      <c r="Z143" s="1">
        <f t="shared" si="12"/>
        <v>60</v>
      </c>
      <c r="AA143" s="1">
        <v>82</v>
      </c>
      <c r="AB143" s="1">
        <v>0</v>
      </c>
      <c r="AC143" s="1">
        <v>64</v>
      </c>
      <c r="AD143" s="1">
        <v>0</v>
      </c>
      <c r="AE143" s="1">
        <v>2508</v>
      </c>
      <c r="AF143" s="1">
        <v>81400</v>
      </c>
      <c r="AG143" s="1">
        <v>50000</v>
      </c>
      <c r="AH143" s="1">
        <v>112000</v>
      </c>
      <c r="AI143" s="1">
        <v>10000</v>
      </c>
      <c r="AJ143" s="1">
        <f t="shared" si="11"/>
        <v>230416</v>
      </c>
      <c r="BB143" s="1">
        <v>140</v>
      </c>
      <c r="BC143" s="1">
        <v>31</v>
      </c>
      <c r="BD143" s="1">
        <v>91.5</v>
      </c>
      <c r="BE143" s="1">
        <v>3541140</v>
      </c>
      <c r="BF143" s="1">
        <v>137</v>
      </c>
      <c r="BG143" s="1">
        <v>580000</v>
      </c>
    </row>
    <row r="144" spans="1:59" x14ac:dyDescent="0.15">
      <c r="A144" s="1">
        <v>141</v>
      </c>
      <c r="B144" s="1" t="s">
        <v>289</v>
      </c>
      <c r="C144" s="2">
        <f>SUM($D$4:D143)</f>
        <v>2268759085</v>
      </c>
      <c r="D144" s="1">
        <v>174099229</v>
      </c>
      <c r="E144" s="1">
        <v>55</v>
      </c>
      <c r="F144" s="1">
        <v>705</v>
      </c>
      <c r="G144" s="1">
        <v>142</v>
      </c>
      <c r="H144" s="1">
        <v>73752</v>
      </c>
      <c r="I144" s="1">
        <v>18991</v>
      </c>
      <c r="J144" s="1">
        <v>6453</v>
      </c>
      <c r="K144" s="1">
        <v>6453</v>
      </c>
      <c r="L144" s="1">
        <v>24891</v>
      </c>
      <c r="M144" s="1">
        <v>5531</v>
      </c>
      <c r="N144" s="1">
        <v>8297</v>
      </c>
      <c r="O144" s="1">
        <v>27657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119</v>
      </c>
      <c r="Y144" s="1">
        <v>143</v>
      </c>
      <c r="Z144" s="1">
        <f t="shared" si="12"/>
        <v>59</v>
      </c>
      <c r="AA144" s="1">
        <v>81</v>
      </c>
      <c r="AB144" s="1">
        <v>0</v>
      </c>
      <c r="AC144" s="1">
        <v>64</v>
      </c>
      <c r="AD144" s="1">
        <v>0</v>
      </c>
      <c r="AE144" s="1">
        <v>2531</v>
      </c>
      <c r="AF144" s="1">
        <v>82500</v>
      </c>
      <c r="AG144" s="1">
        <v>50000</v>
      </c>
      <c r="AH144" s="1">
        <v>113000</v>
      </c>
      <c r="AI144" s="1">
        <v>10000</v>
      </c>
      <c r="AJ144" s="1">
        <f t="shared" si="11"/>
        <v>242933</v>
      </c>
      <c r="BB144" s="1">
        <v>141</v>
      </c>
      <c r="BC144" s="1">
        <v>31</v>
      </c>
      <c r="BD144" s="1">
        <v>92</v>
      </c>
      <c r="BE144" s="1">
        <v>3576960</v>
      </c>
      <c r="BF144" s="1">
        <v>138</v>
      </c>
      <c r="BG144" s="1">
        <v>582000</v>
      </c>
    </row>
    <row r="145" spans="1:59" x14ac:dyDescent="0.15">
      <c r="A145" s="1">
        <v>142</v>
      </c>
      <c r="B145" s="1" t="s">
        <v>290</v>
      </c>
      <c r="C145" s="2">
        <f>SUM($D$4:D144)</f>
        <v>2442858314</v>
      </c>
      <c r="D145" s="1">
        <v>183757793</v>
      </c>
      <c r="E145" s="1">
        <v>55</v>
      </c>
      <c r="F145" s="1">
        <v>710</v>
      </c>
      <c r="G145" s="1">
        <v>143</v>
      </c>
      <c r="H145" s="1">
        <v>76532</v>
      </c>
      <c r="I145" s="1">
        <v>19706</v>
      </c>
      <c r="J145" s="1">
        <v>6696</v>
      </c>
      <c r="K145" s="1">
        <v>6696</v>
      </c>
      <c r="L145" s="1">
        <v>25829</v>
      </c>
      <c r="M145" s="1">
        <v>5739</v>
      </c>
      <c r="N145" s="1">
        <v>8609</v>
      </c>
      <c r="O145" s="1">
        <v>28699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121</v>
      </c>
      <c r="Y145" s="1">
        <v>146</v>
      </c>
      <c r="Z145" s="1">
        <f t="shared" si="12"/>
        <v>60</v>
      </c>
      <c r="AA145" s="1">
        <v>83</v>
      </c>
      <c r="AB145" s="1">
        <v>0</v>
      </c>
      <c r="AC145" s="1">
        <v>64</v>
      </c>
      <c r="AD145" s="1">
        <v>0</v>
      </c>
      <c r="AE145" s="1">
        <v>2554</v>
      </c>
      <c r="AF145" s="1">
        <v>83600</v>
      </c>
      <c r="AG145" s="1">
        <v>50000</v>
      </c>
      <c r="AH145" s="1">
        <v>114000</v>
      </c>
      <c r="AI145" s="1">
        <v>10000</v>
      </c>
      <c r="AJ145" s="1">
        <f t="shared" si="11"/>
        <v>256130</v>
      </c>
      <c r="BB145" s="1">
        <v>142</v>
      </c>
      <c r="BC145" s="1">
        <v>32</v>
      </c>
      <c r="BD145" s="1">
        <v>92.4</v>
      </c>
      <c r="BE145" s="1">
        <v>3599280</v>
      </c>
      <c r="BF145" s="1">
        <v>138</v>
      </c>
      <c r="BG145" s="1">
        <v>584000</v>
      </c>
    </row>
    <row r="146" spans="1:59" x14ac:dyDescent="0.15">
      <c r="A146" s="1">
        <v>143</v>
      </c>
      <c r="B146" s="1" t="s">
        <v>291</v>
      </c>
      <c r="C146" s="2">
        <f>SUM($D$4:D145)</f>
        <v>2626616107</v>
      </c>
      <c r="D146" s="1">
        <v>193366619</v>
      </c>
      <c r="E146" s="1">
        <v>55</v>
      </c>
      <c r="F146" s="1">
        <v>715</v>
      </c>
      <c r="G146" s="1">
        <v>144</v>
      </c>
      <c r="H146" s="1">
        <v>79416</v>
      </c>
      <c r="I146" s="1">
        <v>20449</v>
      </c>
      <c r="J146" s="1">
        <v>6948</v>
      </c>
      <c r="K146" s="1">
        <v>6948</v>
      </c>
      <c r="L146" s="1">
        <v>26803</v>
      </c>
      <c r="M146" s="1">
        <v>5956</v>
      </c>
      <c r="N146" s="1">
        <v>8934</v>
      </c>
      <c r="O146" s="1">
        <v>29781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121</v>
      </c>
      <c r="Y146" s="1">
        <v>146</v>
      </c>
      <c r="Z146" s="1">
        <f t="shared" si="12"/>
        <v>60</v>
      </c>
      <c r="AA146" s="1">
        <v>83</v>
      </c>
      <c r="AB146" s="1">
        <v>0</v>
      </c>
      <c r="AC146" s="1">
        <v>65</v>
      </c>
      <c r="AD146" s="1">
        <v>0</v>
      </c>
      <c r="AE146" s="1">
        <v>2577</v>
      </c>
      <c r="AF146" s="1">
        <v>84700</v>
      </c>
      <c r="AG146" s="1">
        <v>50000</v>
      </c>
      <c r="AH146" s="1">
        <v>115000</v>
      </c>
      <c r="AI146" s="1">
        <v>10000</v>
      </c>
      <c r="AJ146" s="1">
        <f t="shared" si="11"/>
        <v>270044</v>
      </c>
      <c r="BB146" s="1">
        <v>143</v>
      </c>
      <c r="BC146" s="1">
        <v>32</v>
      </c>
      <c r="BD146" s="1">
        <v>92.5</v>
      </c>
      <c r="BE146" s="1">
        <v>3604860</v>
      </c>
      <c r="BF146" s="1">
        <v>138</v>
      </c>
      <c r="BG146" s="1">
        <v>586000</v>
      </c>
    </row>
    <row r="147" spans="1:59" x14ac:dyDescent="0.15">
      <c r="A147" s="1">
        <v>144</v>
      </c>
      <c r="B147" s="1" t="s">
        <v>292</v>
      </c>
      <c r="C147" s="2">
        <f>SUM($D$4:D146)</f>
        <v>2819982726</v>
      </c>
      <c r="D147" s="1">
        <v>202916634</v>
      </c>
      <c r="E147" s="1">
        <v>55</v>
      </c>
      <c r="F147" s="1">
        <v>720</v>
      </c>
      <c r="G147" s="1">
        <v>145</v>
      </c>
      <c r="H147" s="1">
        <v>82410</v>
      </c>
      <c r="I147" s="1">
        <v>21220</v>
      </c>
      <c r="J147" s="1">
        <v>7210</v>
      </c>
      <c r="K147" s="1">
        <v>7210</v>
      </c>
      <c r="L147" s="1">
        <v>27813</v>
      </c>
      <c r="M147" s="1">
        <v>6180</v>
      </c>
      <c r="N147" s="1">
        <v>9271</v>
      </c>
      <c r="O147" s="1">
        <v>30903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120</v>
      </c>
      <c r="Y147" s="1">
        <v>144</v>
      </c>
      <c r="Z147" s="1">
        <f t="shared" si="12"/>
        <v>60</v>
      </c>
      <c r="AA147" s="1">
        <v>82</v>
      </c>
      <c r="AB147" s="1">
        <v>0</v>
      </c>
      <c r="AC147" s="1">
        <v>65</v>
      </c>
      <c r="AD147" s="1">
        <v>0</v>
      </c>
      <c r="AE147" s="1">
        <v>2600</v>
      </c>
      <c r="AF147" s="1">
        <v>85800</v>
      </c>
      <c r="AG147" s="1">
        <v>50000</v>
      </c>
      <c r="AH147" s="1">
        <v>116000</v>
      </c>
      <c r="AI147" s="1">
        <v>10000</v>
      </c>
      <c r="AJ147" s="1">
        <f t="shared" si="11"/>
        <v>284714</v>
      </c>
      <c r="BB147" s="1">
        <v>144</v>
      </c>
      <c r="BC147" s="1">
        <v>32</v>
      </c>
      <c r="BD147" s="1">
        <v>92.67</v>
      </c>
      <c r="BE147" s="1">
        <v>3614160</v>
      </c>
      <c r="BF147" s="1">
        <v>138</v>
      </c>
      <c r="BG147" s="1">
        <v>588000</v>
      </c>
    </row>
    <row r="148" spans="1:59" x14ac:dyDescent="0.15">
      <c r="A148" s="1">
        <v>145</v>
      </c>
      <c r="B148" s="1" t="s">
        <v>293</v>
      </c>
      <c r="C148" s="2">
        <f>SUM($D$4:D147)</f>
        <v>3022899360</v>
      </c>
      <c r="D148" s="1">
        <v>212398768</v>
      </c>
      <c r="E148" s="1">
        <v>55</v>
      </c>
      <c r="F148" s="1">
        <v>725</v>
      </c>
      <c r="G148" s="1">
        <v>146</v>
      </c>
      <c r="H148" s="1">
        <v>85516</v>
      </c>
      <c r="I148" s="1">
        <v>22020</v>
      </c>
      <c r="J148" s="1">
        <v>7482</v>
      </c>
      <c r="K148" s="1">
        <v>7482</v>
      </c>
      <c r="L148" s="1">
        <v>28861</v>
      </c>
      <c r="M148" s="1">
        <v>6413</v>
      </c>
      <c r="N148" s="1">
        <v>9620</v>
      </c>
      <c r="O148" s="1">
        <v>32068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123</v>
      </c>
      <c r="Y148" s="1">
        <v>148</v>
      </c>
      <c r="Z148" s="1">
        <f t="shared" si="12"/>
        <v>61</v>
      </c>
      <c r="AA148" s="1">
        <v>84</v>
      </c>
      <c r="AB148" s="1">
        <v>0</v>
      </c>
      <c r="AC148" s="1">
        <v>66</v>
      </c>
      <c r="AD148" s="1">
        <v>0</v>
      </c>
      <c r="AE148" s="1">
        <v>2623</v>
      </c>
      <c r="AF148" s="1">
        <v>86900</v>
      </c>
      <c r="AG148" s="1">
        <v>50000</v>
      </c>
      <c r="AH148" s="1">
        <v>117000</v>
      </c>
      <c r="AI148" s="1">
        <v>10000</v>
      </c>
      <c r="AJ148" s="1">
        <f t="shared" si="11"/>
        <v>300181</v>
      </c>
      <c r="BB148" s="1">
        <v>145</v>
      </c>
      <c r="BC148" s="1">
        <v>32</v>
      </c>
      <c r="BD148" s="1">
        <v>93</v>
      </c>
      <c r="BE148" s="1">
        <v>3632760</v>
      </c>
      <c r="BF148" s="1">
        <v>138</v>
      </c>
      <c r="BG148" s="1">
        <v>590000</v>
      </c>
    </row>
    <row r="149" spans="1:59" x14ac:dyDescent="0.15">
      <c r="A149" s="1">
        <v>146</v>
      </c>
      <c r="B149" s="1" t="s">
        <v>294</v>
      </c>
      <c r="C149" s="2">
        <f>SUM($D$4:D148)</f>
        <v>3235298128</v>
      </c>
      <c r="D149" s="1">
        <v>221803948</v>
      </c>
      <c r="E149" s="1">
        <v>55</v>
      </c>
      <c r="F149" s="1">
        <v>730</v>
      </c>
      <c r="G149" s="1">
        <v>147</v>
      </c>
      <c r="H149" s="1">
        <v>88739</v>
      </c>
      <c r="I149" s="1">
        <v>22850</v>
      </c>
      <c r="J149" s="1">
        <v>7764</v>
      </c>
      <c r="K149" s="1">
        <v>7764</v>
      </c>
      <c r="L149" s="1">
        <v>29949</v>
      </c>
      <c r="M149" s="1">
        <v>6655</v>
      </c>
      <c r="N149" s="1">
        <v>9983</v>
      </c>
      <c r="O149" s="1">
        <v>33277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121</v>
      </c>
      <c r="Y149" s="1">
        <v>146</v>
      </c>
      <c r="Z149" s="1">
        <f t="shared" si="12"/>
        <v>60</v>
      </c>
      <c r="AA149" s="1">
        <v>83</v>
      </c>
      <c r="AB149" s="1">
        <v>0</v>
      </c>
      <c r="AC149" s="1">
        <v>66</v>
      </c>
      <c r="AD149" s="1">
        <v>0</v>
      </c>
      <c r="AE149" s="1">
        <v>2646</v>
      </c>
      <c r="AF149" s="1">
        <v>88000</v>
      </c>
      <c r="AG149" s="1">
        <v>50000</v>
      </c>
      <c r="AH149" s="1">
        <v>118000</v>
      </c>
      <c r="AI149" s="1">
        <v>10000</v>
      </c>
      <c r="AJ149" s="1">
        <f t="shared" si="11"/>
        <v>316488</v>
      </c>
      <c r="BB149" s="1">
        <v>146</v>
      </c>
      <c r="BC149" s="1">
        <v>32</v>
      </c>
      <c r="BD149" s="1">
        <v>94</v>
      </c>
      <c r="BE149" s="1">
        <v>3688560</v>
      </c>
      <c r="BF149" s="1">
        <v>139</v>
      </c>
      <c r="BG149" s="1">
        <v>592000</v>
      </c>
    </row>
    <row r="150" spans="1:59" x14ac:dyDescent="0.15">
      <c r="A150" s="1">
        <v>147</v>
      </c>
      <c r="B150" s="1" t="s">
        <v>295</v>
      </c>
      <c r="C150" s="2">
        <f>SUM($D$4:D149)</f>
        <v>3457102076</v>
      </c>
      <c r="D150" s="1">
        <v>231123101</v>
      </c>
      <c r="E150" s="1">
        <v>55</v>
      </c>
      <c r="F150" s="1">
        <v>735</v>
      </c>
      <c r="G150" s="1">
        <v>148</v>
      </c>
      <c r="H150" s="1">
        <v>92084</v>
      </c>
      <c r="I150" s="1">
        <v>23711</v>
      </c>
      <c r="J150" s="1">
        <v>8057</v>
      </c>
      <c r="K150" s="1">
        <v>8057</v>
      </c>
      <c r="L150" s="1">
        <v>31078</v>
      </c>
      <c r="M150" s="1">
        <v>6906</v>
      </c>
      <c r="N150" s="1">
        <v>10359</v>
      </c>
      <c r="O150" s="1">
        <v>34531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124</v>
      </c>
      <c r="Y150" s="1">
        <v>149</v>
      </c>
      <c r="Z150" s="1">
        <f t="shared" si="12"/>
        <v>62</v>
      </c>
      <c r="AA150" s="1">
        <v>84</v>
      </c>
      <c r="AB150" s="1">
        <v>0</v>
      </c>
      <c r="AC150" s="1">
        <v>67</v>
      </c>
      <c r="AD150" s="1">
        <v>0</v>
      </c>
      <c r="AE150" s="1">
        <v>2669</v>
      </c>
      <c r="AF150" s="1">
        <v>89100</v>
      </c>
      <c r="AG150" s="1">
        <v>50000</v>
      </c>
      <c r="AH150" s="1">
        <v>119000</v>
      </c>
      <c r="AI150" s="1">
        <v>10000</v>
      </c>
      <c r="AJ150" s="1">
        <f t="shared" si="11"/>
        <v>333681</v>
      </c>
      <c r="BB150" s="1">
        <v>147</v>
      </c>
      <c r="BC150" s="1">
        <v>33</v>
      </c>
      <c r="BD150" s="1">
        <v>94.2</v>
      </c>
      <c r="BE150" s="1">
        <v>3703248</v>
      </c>
      <c r="BF150" s="1">
        <v>139</v>
      </c>
      <c r="BG150" s="1">
        <v>594000</v>
      </c>
    </row>
    <row r="151" spans="1:59" x14ac:dyDescent="0.15">
      <c r="A151" s="1">
        <v>148</v>
      </c>
      <c r="B151" s="1" t="s">
        <v>296</v>
      </c>
      <c r="C151" s="2">
        <f>SUM($D$4:D150)</f>
        <v>3688225177</v>
      </c>
      <c r="D151" s="1">
        <v>240347157</v>
      </c>
      <c r="E151" s="1">
        <v>55</v>
      </c>
      <c r="F151" s="1">
        <v>740</v>
      </c>
      <c r="G151" s="1">
        <v>149</v>
      </c>
      <c r="H151" s="1">
        <v>95555</v>
      </c>
      <c r="I151" s="1">
        <v>24605</v>
      </c>
      <c r="J151" s="1">
        <v>8361</v>
      </c>
      <c r="K151" s="1">
        <v>8361</v>
      </c>
      <c r="L151" s="1">
        <v>32250</v>
      </c>
      <c r="M151" s="1">
        <v>7166</v>
      </c>
      <c r="N151" s="1">
        <v>10750</v>
      </c>
      <c r="O151" s="1">
        <v>35833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127</v>
      </c>
      <c r="Y151" s="1">
        <v>153</v>
      </c>
      <c r="Z151" s="1">
        <f t="shared" si="12"/>
        <v>63</v>
      </c>
      <c r="AA151" s="1">
        <v>86</v>
      </c>
      <c r="AB151" s="1">
        <v>0</v>
      </c>
      <c r="AC151" s="1">
        <v>67</v>
      </c>
      <c r="AD151" s="1">
        <v>0</v>
      </c>
      <c r="AE151" s="1">
        <v>2692</v>
      </c>
      <c r="AF151" s="1">
        <v>90200</v>
      </c>
      <c r="AG151" s="1">
        <v>50000</v>
      </c>
      <c r="AH151" s="1">
        <v>120000</v>
      </c>
      <c r="AI151" s="1">
        <v>10000</v>
      </c>
      <c r="AJ151" s="1">
        <f t="shared" si="11"/>
        <v>351808</v>
      </c>
      <c r="BB151" s="1">
        <v>148</v>
      </c>
      <c r="BC151" s="1">
        <v>33</v>
      </c>
      <c r="BD151" s="1">
        <v>94.25</v>
      </c>
      <c r="BE151" s="1">
        <v>3706920</v>
      </c>
      <c r="BF151" s="1">
        <v>139</v>
      </c>
      <c r="BG151" s="1">
        <v>596000</v>
      </c>
    </row>
    <row r="152" spans="1:59" x14ac:dyDescent="0.15">
      <c r="A152" s="1">
        <v>149</v>
      </c>
      <c r="B152" s="1" t="s">
        <v>297</v>
      </c>
      <c r="C152" s="2">
        <f>SUM($D$4:D151)</f>
        <v>3928572334</v>
      </c>
      <c r="D152" s="1">
        <v>249467043</v>
      </c>
      <c r="E152" s="1">
        <v>55</v>
      </c>
      <c r="F152" s="1">
        <v>745</v>
      </c>
      <c r="G152" s="1">
        <v>150</v>
      </c>
      <c r="H152" s="1">
        <v>99157</v>
      </c>
      <c r="I152" s="1">
        <v>25533</v>
      </c>
      <c r="J152" s="1">
        <v>8676</v>
      </c>
      <c r="K152" s="1">
        <v>8676</v>
      </c>
      <c r="L152" s="1">
        <v>33465</v>
      </c>
      <c r="M152" s="1">
        <v>7436</v>
      </c>
      <c r="N152" s="1">
        <v>11155</v>
      </c>
      <c r="O152" s="1">
        <v>37184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125</v>
      </c>
      <c r="Y152" s="1">
        <v>150</v>
      </c>
      <c r="Z152" s="1">
        <f t="shared" si="12"/>
        <v>62</v>
      </c>
      <c r="AA152" s="1">
        <v>85</v>
      </c>
      <c r="AB152" s="1">
        <v>0</v>
      </c>
      <c r="AC152" s="1">
        <v>68</v>
      </c>
      <c r="AD152" s="1">
        <v>0</v>
      </c>
      <c r="AE152" s="1">
        <v>2715</v>
      </c>
      <c r="AF152" s="1">
        <v>91300</v>
      </c>
      <c r="AG152" s="1">
        <v>50000</v>
      </c>
      <c r="AH152" s="1">
        <v>121000</v>
      </c>
      <c r="AI152" s="1">
        <v>10000</v>
      </c>
      <c r="AJ152" s="1">
        <f t="shared" si="11"/>
        <v>370920</v>
      </c>
      <c r="BB152" s="1">
        <v>149</v>
      </c>
      <c r="BC152" s="1">
        <v>33</v>
      </c>
      <c r="BD152" s="1">
        <v>94.33</v>
      </c>
      <c r="BE152" s="1">
        <v>3713040</v>
      </c>
      <c r="BF152" s="1">
        <v>139</v>
      </c>
      <c r="BG152" s="1">
        <v>598000</v>
      </c>
    </row>
    <row r="153" spans="1:59" x14ac:dyDescent="0.15">
      <c r="A153" s="1">
        <v>150</v>
      </c>
      <c r="B153" s="1" t="s">
        <v>298</v>
      </c>
      <c r="C153" s="2">
        <f>SUM($D$4:D152)</f>
        <v>4178039377</v>
      </c>
      <c r="D153" s="1">
        <v>258473686</v>
      </c>
      <c r="E153" s="1">
        <v>55</v>
      </c>
      <c r="F153" s="1">
        <v>750</v>
      </c>
      <c r="G153" s="1">
        <v>151</v>
      </c>
      <c r="H153" s="1">
        <v>102895</v>
      </c>
      <c r="I153" s="1">
        <v>26495</v>
      </c>
      <c r="J153" s="1">
        <v>9003</v>
      </c>
      <c r="K153" s="1">
        <v>9003</v>
      </c>
      <c r="L153" s="1">
        <v>34726</v>
      </c>
      <c r="M153" s="1">
        <v>7716</v>
      </c>
      <c r="N153" s="1">
        <v>11575</v>
      </c>
      <c r="O153" s="1">
        <v>38586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129</v>
      </c>
      <c r="Y153" s="1">
        <v>155</v>
      </c>
      <c r="Z153" s="1">
        <f t="shared" si="12"/>
        <v>64</v>
      </c>
      <c r="AA153" s="1">
        <v>87</v>
      </c>
      <c r="AB153" s="1">
        <v>0</v>
      </c>
      <c r="AC153" s="1">
        <v>68</v>
      </c>
      <c r="AD153" s="1">
        <v>0</v>
      </c>
      <c r="AE153" s="1">
        <v>2738</v>
      </c>
      <c r="AF153" s="1">
        <v>92400</v>
      </c>
      <c r="AG153" s="1">
        <v>50000</v>
      </c>
      <c r="AH153" s="1">
        <v>122000</v>
      </c>
      <c r="AI153" s="1">
        <v>10000</v>
      </c>
      <c r="AJ153" s="1">
        <f t="shared" si="11"/>
        <v>391070</v>
      </c>
      <c r="BB153" s="1">
        <v>150</v>
      </c>
      <c r="BC153" s="1">
        <v>33</v>
      </c>
      <c r="BD153" s="1">
        <v>94.5</v>
      </c>
      <c r="BE153" s="1">
        <v>3725280</v>
      </c>
      <c r="BF153" s="1">
        <v>139</v>
      </c>
      <c r="BG153" s="1">
        <v>600000</v>
      </c>
    </row>
    <row r="154" spans="1:59" x14ac:dyDescent="0.15">
      <c r="A154" s="1">
        <v>151</v>
      </c>
      <c r="B154" s="1" t="s">
        <v>299</v>
      </c>
      <c r="C154" s="2">
        <f>SUM($D$4:D153)</f>
        <v>4436513063</v>
      </c>
      <c r="D154" s="1">
        <v>267187507</v>
      </c>
      <c r="E154" s="1">
        <v>55</v>
      </c>
      <c r="F154" s="1">
        <v>755</v>
      </c>
      <c r="G154" s="1">
        <v>152</v>
      </c>
      <c r="H154" s="1">
        <v>106773</v>
      </c>
      <c r="I154" s="1">
        <v>27493</v>
      </c>
      <c r="J154" s="1">
        <v>9342</v>
      </c>
      <c r="K154" s="1">
        <v>9342</v>
      </c>
      <c r="L154" s="1">
        <v>36035</v>
      </c>
      <c r="M154" s="1">
        <v>8006</v>
      </c>
      <c r="N154" s="1">
        <v>12011</v>
      </c>
      <c r="O154" s="1">
        <v>40040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128</v>
      </c>
      <c r="Y154" s="1">
        <v>154</v>
      </c>
      <c r="Z154" s="1">
        <f t="shared" si="12"/>
        <v>64</v>
      </c>
      <c r="AA154" s="1">
        <v>87</v>
      </c>
      <c r="AB154" s="1">
        <v>0</v>
      </c>
      <c r="AC154" s="1">
        <v>69</v>
      </c>
      <c r="AD154" s="1">
        <v>0</v>
      </c>
      <c r="AE154" s="1">
        <v>2761</v>
      </c>
      <c r="AF154" s="1">
        <v>93500</v>
      </c>
      <c r="AG154" s="1">
        <v>50000</v>
      </c>
      <c r="AH154" s="1">
        <v>123000</v>
      </c>
      <c r="AI154" s="1">
        <v>10000</v>
      </c>
      <c r="AJ154" s="1">
        <f t="shared" si="11"/>
        <v>412314</v>
      </c>
      <c r="BB154" s="1">
        <v>151</v>
      </c>
      <c r="BC154" s="1">
        <v>33</v>
      </c>
      <c r="BD154" s="1">
        <v>95</v>
      </c>
      <c r="BE154" s="1">
        <v>3762000</v>
      </c>
      <c r="BF154" s="1">
        <v>140</v>
      </c>
      <c r="BG154" s="1">
        <v>602000</v>
      </c>
    </row>
    <row r="155" spans="1:59" x14ac:dyDescent="0.15">
      <c r="A155" s="1">
        <v>152</v>
      </c>
      <c r="B155" s="1" t="s">
        <v>300</v>
      </c>
      <c r="C155" s="2">
        <f>SUM($D$4:D154)</f>
        <v>4703700570</v>
      </c>
      <c r="D155" s="1">
        <v>275815997</v>
      </c>
      <c r="E155" s="1">
        <v>55</v>
      </c>
      <c r="F155" s="1">
        <v>760</v>
      </c>
      <c r="G155" s="1">
        <v>153</v>
      </c>
      <c r="H155" s="1">
        <v>110793</v>
      </c>
      <c r="I155" s="1">
        <v>28528</v>
      </c>
      <c r="J155" s="1">
        <v>9693</v>
      </c>
      <c r="K155" s="1">
        <v>9693</v>
      </c>
      <c r="L155" s="1">
        <v>37391</v>
      </c>
      <c r="M155" s="1">
        <v>8307</v>
      </c>
      <c r="N155" s="1">
        <v>12463</v>
      </c>
      <c r="O155" s="1">
        <v>41547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130</v>
      </c>
      <c r="Y155" s="1">
        <v>156</v>
      </c>
      <c r="Z155" s="1">
        <f t="shared" si="12"/>
        <v>65</v>
      </c>
      <c r="AA155" s="1">
        <v>88</v>
      </c>
      <c r="AB155" s="1">
        <v>0</v>
      </c>
      <c r="AC155" s="1">
        <v>69</v>
      </c>
      <c r="AD155" s="1">
        <v>0</v>
      </c>
      <c r="AE155" s="1">
        <v>2784</v>
      </c>
      <c r="AF155" s="1">
        <v>94600</v>
      </c>
      <c r="AG155" s="1">
        <v>50000</v>
      </c>
      <c r="AH155" s="1">
        <v>124000</v>
      </c>
      <c r="AI155" s="1">
        <v>10000</v>
      </c>
      <c r="AJ155" s="1">
        <f t="shared" si="11"/>
        <v>434713</v>
      </c>
      <c r="BB155" s="1">
        <v>152</v>
      </c>
      <c r="BC155" s="1">
        <v>34</v>
      </c>
      <c r="BD155" s="1">
        <v>95.2</v>
      </c>
      <c r="BE155" s="1">
        <v>3776832</v>
      </c>
      <c r="BF155" s="1">
        <v>140</v>
      </c>
      <c r="BG155" s="1">
        <v>604000</v>
      </c>
    </row>
    <row r="156" spans="1:59" x14ac:dyDescent="0.15">
      <c r="A156" s="1">
        <v>153</v>
      </c>
      <c r="B156" s="1" t="s">
        <v>301</v>
      </c>
      <c r="C156" s="2">
        <f>SUM($D$4:D155)</f>
        <v>4979516567</v>
      </c>
      <c r="D156" s="1">
        <v>284352301</v>
      </c>
      <c r="E156" s="1">
        <v>55</v>
      </c>
      <c r="F156" s="1">
        <v>765</v>
      </c>
      <c r="G156" s="1">
        <v>154</v>
      </c>
      <c r="H156" s="1">
        <v>114972</v>
      </c>
      <c r="I156" s="1">
        <v>29604</v>
      </c>
      <c r="J156" s="1">
        <v>10058</v>
      </c>
      <c r="K156" s="1">
        <v>10058</v>
      </c>
      <c r="L156" s="1">
        <v>38801</v>
      </c>
      <c r="M156" s="1">
        <v>8620</v>
      </c>
      <c r="N156" s="1">
        <v>12933</v>
      </c>
      <c r="O156" s="1">
        <v>43114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130</v>
      </c>
      <c r="Y156" s="1">
        <v>156</v>
      </c>
      <c r="Z156" s="1">
        <f t="shared" si="12"/>
        <v>65</v>
      </c>
      <c r="AA156" s="1">
        <v>88</v>
      </c>
      <c r="AB156" s="1">
        <v>0</v>
      </c>
      <c r="AC156" s="1">
        <v>70</v>
      </c>
      <c r="AD156" s="1">
        <v>0</v>
      </c>
      <c r="AE156" s="1">
        <v>2807</v>
      </c>
      <c r="AF156" s="1">
        <v>95700</v>
      </c>
      <c r="AG156" s="1">
        <v>50000</v>
      </c>
      <c r="AH156" s="1">
        <v>125000</v>
      </c>
      <c r="AI156" s="1">
        <v>10000</v>
      </c>
      <c r="AJ156" s="1">
        <f t="shared" si="11"/>
        <v>458328</v>
      </c>
      <c r="BB156" s="1">
        <v>153</v>
      </c>
      <c r="BC156" s="1">
        <v>34</v>
      </c>
      <c r="BD156" s="1">
        <v>95.25</v>
      </c>
      <c r="BE156" s="1">
        <v>3780540</v>
      </c>
      <c r="BF156" s="1">
        <v>140</v>
      </c>
      <c r="BG156" s="1">
        <v>606000</v>
      </c>
    </row>
    <row r="157" spans="1:59" x14ac:dyDescent="0.15">
      <c r="A157" s="1">
        <v>154</v>
      </c>
      <c r="B157" s="1" t="s">
        <v>302</v>
      </c>
      <c r="C157" s="2">
        <f>SUM($D$4:D156)</f>
        <v>5263868868</v>
      </c>
      <c r="D157" s="1">
        <v>292789565</v>
      </c>
      <c r="E157" s="1">
        <v>55</v>
      </c>
      <c r="F157" s="1">
        <v>770</v>
      </c>
      <c r="G157" s="1">
        <v>155</v>
      </c>
      <c r="H157" s="1">
        <v>119305</v>
      </c>
      <c r="I157" s="1">
        <v>30719</v>
      </c>
      <c r="J157" s="1">
        <v>10437</v>
      </c>
      <c r="K157" s="1">
        <v>10437</v>
      </c>
      <c r="L157" s="1">
        <v>40263</v>
      </c>
      <c r="M157" s="1">
        <v>8944</v>
      </c>
      <c r="N157" s="1">
        <v>13420</v>
      </c>
      <c r="O157" s="1">
        <v>44738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129</v>
      </c>
      <c r="Y157" s="1">
        <v>155</v>
      </c>
      <c r="Z157" s="1">
        <f t="shared" si="12"/>
        <v>64</v>
      </c>
      <c r="AA157" s="1">
        <v>87</v>
      </c>
      <c r="AB157" s="1">
        <v>0</v>
      </c>
      <c r="AC157" s="1">
        <v>70</v>
      </c>
      <c r="AD157" s="1">
        <v>0</v>
      </c>
      <c r="AE157" s="1">
        <v>2830</v>
      </c>
      <c r="AF157" s="1">
        <v>96800</v>
      </c>
      <c r="AG157" s="1">
        <v>50000</v>
      </c>
      <c r="AH157" s="1">
        <v>126000</v>
      </c>
      <c r="AI157" s="1">
        <v>10000</v>
      </c>
      <c r="AJ157" s="1">
        <f t="shared" si="11"/>
        <v>483227</v>
      </c>
      <c r="BB157" s="1">
        <v>154</v>
      </c>
      <c r="BC157" s="1">
        <v>34</v>
      </c>
      <c r="BD157" s="1">
        <v>95.33</v>
      </c>
      <c r="BE157" s="1">
        <v>3786720</v>
      </c>
      <c r="BF157" s="1">
        <v>140</v>
      </c>
      <c r="BG157" s="1">
        <v>608000</v>
      </c>
    </row>
    <row r="158" spans="1:59" x14ac:dyDescent="0.15">
      <c r="A158" s="1">
        <v>155</v>
      </c>
      <c r="B158" s="1" t="s">
        <v>303</v>
      </c>
      <c r="C158" s="2">
        <f>SUM($D$4:D157)</f>
        <v>5556658433</v>
      </c>
      <c r="D158" s="1">
        <v>301120935</v>
      </c>
      <c r="E158" s="1">
        <v>55</v>
      </c>
      <c r="F158" s="1">
        <v>775</v>
      </c>
      <c r="G158" s="1">
        <v>156</v>
      </c>
      <c r="H158" s="1">
        <v>123801</v>
      </c>
      <c r="I158" s="1">
        <v>31876</v>
      </c>
      <c r="J158" s="1">
        <v>10830</v>
      </c>
      <c r="K158" s="1">
        <v>10830</v>
      </c>
      <c r="L158" s="1">
        <v>41780</v>
      </c>
      <c r="M158" s="1">
        <v>9281</v>
      </c>
      <c r="N158" s="1">
        <v>13925</v>
      </c>
      <c r="O158" s="1">
        <v>46423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129</v>
      </c>
      <c r="Y158" s="1">
        <v>155</v>
      </c>
      <c r="Z158" s="1">
        <f t="shared" si="12"/>
        <v>64</v>
      </c>
      <c r="AA158" s="1">
        <v>87</v>
      </c>
      <c r="AB158" s="1">
        <v>0</v>
      </c>
      <c r="AC158" s="1">
        <v>70</v>
      </c>
      <c r="AD158" s="1">
        <v>0</v>
      </c>
      <c r="AE158" s="1">
        <v>2853</v>
      </c>
      <c r="AF158" s="1">
        <v>97900</v>
      </c>
      <c r="AG158" s="1">
        <v>50000</v>
      </c>
      <c r="AH158" s="1">
        <v>127000</v>
      </c>
      <c r="AI158" s="1">
        <v>10000</v>
      </c>
      <c r="AJ158" s="1">
        <f t="shared" si="11"/>
        <v>509478</v>
      </c>
      <c r="BB158" s="1">
        <v>155</v>
      </c>
      <c r="BC158" s="1">
        <v>34</v>
      </c>
      <c r="BD158" s="1">
        <v>95.5</v>
      </c>
      <c r="BE158" s="1">
        <v>3799080</v>
      </c>
      <c r="BF158" s="1">
        <v>140</v>
      </c>
      <c r="BG158" s="1">
        <v>610000</v>
      </c>
    </row>
    <row r="159" spans="1:59" x14ac:dyDescent="0.15">
      <c r="A159" s="1">
        <v>156</v>
      </c>
      <c r="B159" s="1" t="s">
        <v>304</v>
      </c>
      <c r="C159" s="2">
        <f>SUM($D$4:D158)</f>
        <v>5857779368</v>
      </c>
      <c r="D159" s="1">
        <v>309339556</v>
      </c>
      <c r="E159" s="1">
        <v>55</v>
      </c>
      <c r="F159" s="1">
        <v>780</v>
      </c>
      <c r="G159" s="1">
        <v>157</v>
      </c>
      <c r="H159" s="1">
        <v>128469</v>
      </c>
      <c r="I159" s="1">
        <v>33078</v>
      </c>
      <c r="J159" s="1">
        <v>11238</v>
      </c>
      <c r="K159" s="1">
        <v>11238</v>
      </c>
      <c r="L159" s="1">
        <v>43355</v>
      </c>
      <c r="M159" s="1">
        <v>9630</v>
      </c>
      <c r="N159" s="1">
        <v>14450</v>
      </c>
      <c r="O159" s="1">
        <v>48173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131</v>
      </c>
      <c r="Y159" s="1">
        <v>158</v>
      </c>
      <c r="Z159" s="1">
        <f t="shared" si="12"/>
        <v>65</v>
      </c>
      <c r="AA159" s="1">
        <v>89</v>
      </c>
      <c r="AB159" s="1">
        <v>0</v>
      </c>
      <c r="AC159" s="1">
        <v>71</v>
      </c>
      <c r="AD159" s="1">
        <v>0</v>
      </c>
      <c r="AE159" s="1">
        <v>2876</v>
      </c>
      <c r="AF159" s="1">
        <v>99000</v>
      </c>
      <c r="AG159" s="1">
        <v>50000</v>
      </c>
      <c r="AH159" s="1">
        <v>128000</v>
      </c>
      <c r="AI159" s="1">
        <v>10000</v>
      </c>
      <c r="AJ159" s="1">
        <f t="shared" si="11"/>
        <v>537155</v>
      </c>
      <c r="BB159" s="1">
        <v>156</v>
      </c>
      <c r="BC159" s="1">
        <v>34</v>
      </c>
      <c r="BD159" s="1">
        <v>96</v>
      </c>
      <c r="BE159" s="1">
        <v>3836160</v>
      </c>
      <c r="BF159" s="1">
        <v>141</v>
      </c>
      <c r="BG159" s="1">
        <v>612000</v>
      </c>
    </row>
    <row r="160" spans="1:59" x14ac:dyDescent="0.15">
      <c r="A160" s="1">
        <v>157</v>
      </c>
      <c r="B160" s="1" t="s">
        <v>305</v>
      </c>
      <c r="C160" s="2">
        <f>SUM($D$4:D159)</f>
        <v>6167118924</v>
      </c>
      <c r="D160" s="1">
        <v>317438575</v>
      </c>
      <c r="E160" s="1">
        <v>55</v>
      </c>
      <c r="F160" s="1">
        <v>785</v>
      </c>
      <c r="G160" s="1">
        <v>158</v>
      </c>
      <c r="H160" s="1">
        <v>133308</v>
      </c>
      <c r="I160" s="1">
        <v>34323</v>
      </c>
      <c r="J160" s="1">
        <v>11661</v>
      </c>
      <c r="K160" s="1">
        <v>11661</v>
      </c>
      <c r="L160" s="1">
        <v>44988</v>
      </c>
      <c r="M160" s="1">
        <v>9992</v>
      </c>
      <c r="N160" s="1">
        <v>14994</v>
      </c>
      <c r="O160" s="1">
        <v>49987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135</v>
      </c>
      <c r="Y160" s="1">
        <v>162</v>
      </c>
      <c r="Z160" s="1">
        <f t="shared" si="12"/>
        <v>67</v>
      </c>
      <c r="AA160" s="1">
        <v>91</v>
      </c>
      <c r="AB160" s="1">
        <v>0</v>
      </c>
      <c r="AC160" s="1">
        <v>71</v>
      </c>
      <c r="AD160" s="1">
        <v>0</v>
      </c>
      <c r="AE160" s="1">
        <v>2899</v>
      </c>
      <c r="AF160" s="1">
        <v>100100</v>
      </c>
      <c r="AG160" s="1">
        <v>50000</v>
      </c>
      <c r="AH160" s="1">
        <v>129000</v>
      </c>
      <c r="AI160" s="1">
        <v>10000</v>
      </c>
      <c r="AJ160" s="1">
        <f t="shared" si="11"/>
        <v>566335</v>
      </c>
      <c r="BB160" s="1">
        <v>157</v>
      </c>
      <c r="BC160" s="1">
        <v>35</v>
      </c>
      <c r="BD160" s="1">
        <v>96.2</v>
      </c>
      <c r="BE160" s="1">
        <v>3851136</v>
      </c>
      <c r="BF160" s="1">
        <v>141</v>
      </c>
      <c r="BG160" s="1">
        <v>614000</v>
      </c>
    </row>
    <row r="161" spans="1:59" x14ac:dyDescent="0.15">
      <c r="A161" s="1">
        <v>158</v>
      </c>
      <c r="B161" s="1" t="s">
        <v>306</v>
      </c>
      <c r="C161" s="2">
        <f>SUM($D$4:D160)</f>
        <v>6484557499</v>
      </c>
      <c r="D161" s="1">
        <v>325411135</v>
      </c>
      <c r="E161" s="1">
        <v>55</v>
      </c>
      <c r="F161" s="1">
        <v>790</v>
      </c>
      <c r="G161" s="1">
        <v>159</v>
      </c>
      <c r="H161" s="1">
        <v>138335</v>
      </c>
      <c r="I161" s="1">
        <v>35617</v>
      </c>
      <c r="J161" s="1">
        <v>12100</v>
      </c>
      <c r="K161" s="1">
        <v>12100</v>
      </c>
      <c r="L161" s="1">
        <v>46684</v>
      </c>
      <c r="M161" s="1">
        <v>10368</v>
      </c>
      <c r="N161" s="1">
        <v>15559</v>
      </c>
      <c r="O161" s="1">
        <v>51872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131</v>
      </c>
      <c r="Y161" s="1">
        <v>158</v>
      </c>
      <c r="Z161" s="1">
        <f t="shared" si="12"/>
        <v>65</v>
      </c>
      <c r="AA161" s="1">
        <v>89</v>
      </c>
      <c r="AB161" s="1">
        <v>0</v>
      </c>
      <c r="AC161" s="1">
        <v>72</v>
      </c>
      <c r="AD161" s="1">
        <v>0</v>
      </c>
      <c r="AE161" s="1">
        <v>2922</v>
      </c>
      <c r="AF161" s="1">
        <v>101200</v>
      </c>
      <c r="AG161" s="1">
        <v>50000</v>
      </c>
      <c r="AH161" s="1">
        <v>130000</v>
      </c>
      <c r="AI161" s="1">
        <v>10000</v>
      </c>
      <c r="AJ161" s="1">
        <f t="shared" ref="AJ161:AJ192" si="13">INT(140*EXP(0.0529*A161))</f>
        <v>597101</v>
      </c>
      <c r="BB161" s="1">
        <v>158</v>
      </c>
      <c r="BC161" s="1">
        <v>35</v>
      </c>
      <c r="BD161" s="1">
        <v>96.25</v>
      </c>
      <c r="BE161" s="1">
        <v>3854880</v>
      </c>
      <c r="BF161" s="1">
        <v>141</v>
      </c>
      <c r="BG161" s="1">
        <v>616000</v>
      </c>
    </row>
    <row r="162" spans="1:59" x14ac:dyDescent="0.15">
      <c r="A162" s="1">
        <v>159</v>
      </c>
      <c r="B162" s="1" t="s">
        <v>307</v>
      </c>
      <c r="C162" s="2">
        <f>SUM($D$4:D161)</f>
        <v>6809968634</v>
      </c>
      <c r="D162" s="1">
        <v>333250384</v>
      </c>
      <c r="E162" s="1">
        <v>55</v>
      </c>
      <c r="F162" s="1">
        <v>795</v>
      </c>
      <c r="G162" s="1">
        <v>160</v>
      </c>
      <c r="H162" s="1">
        <v>143548</v>
      </c>
      <c r="I162" s="1">
        <v>36959</v>
      </c>
      <c r="J162" s="1">
        <v>12555</v>
      </c>
      <c r="K162" s="1">
        <v>12555</v>
      </c>
      <c r="L162" s="1">
        <v>48443</v>
      </c>
      <c r="M162" s="1">
        <v>10758</v>
      </c>
      <c r="N162" s="1">
        <v>16145</v>
      </c>
      <c r="O162" s="1">
        <v>53826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136</v>
      </c>
      <c r="Y162" s="1">
        <v>164</v>
      </c>
      <c r="Z162" s="1">
        <f t="shared" si="12"/>
        <v>68</v>
      </c>
      <c r="AA162" s="1">
        <v>92</v>
      </c>
      <c r="AB162" s="1">
        <v>0</v>
      </c>
      <c r="AC162" s="1">
        <v>72</v>
      </c>
      <c r="AD162" s="1">
        <v>0</v>
      </c>
      <c r="AE162" s="1">
        <v>2945</v>
      </c>
      <c r="AF162" s="1">
        <v>102300</v>
      </c>
      <c r="AG162" s="1">
        <v>50000</v>
      </c>
      <c r="AH162" s="1">
        <v>131000</v>
      </c>
      <c r="AI162" s="1">
        <v>10000</v>
      </c>
      <c r="AJ162" s="1">
        <f t="shared" si="13"/>
        <v>629538</v>
      </c>
      <c r="BB162" s="1">
        <v>159</v>
      </c>
      <c r="BC162" s="1">
        <v>35</v>
      </c>
      <c r="BD162" s="1">
        <v>96.33</v>
      </c>
      <c r="BE162" s="1">
        <v>3861120</v>
      </c>
      <c r="BF162" s="1">
        <v>141</v>
      </c>
      <c r="BG162" s="1">
        <v>618000</v>
      </c>
    </row>
    <row r="163" spans="1:59" x14ac:dyDescent="0.15">
      <c r="A163" s="1">
        <v>160</v>
      </c>
      <c r="B163" s="1" t="s">
        <v>308</v>
      </c>
      <c r="C163" s="2">
        <f>SUM($D$4:D162)</f>
        <v>7143219018</v>
      </c>
      <c r="D163" s="1">
        <v>340949467</v>
      </c>
      <c r="E163" s="1">
        <v>55</v>
      </c>
      <c r="F163" s="1">
        <v>800</v>
      </c>
      <c r="G163" s="1">
        <v>161</v>
      </c>
      <c r="H163" s="1">
        <v>148960</v>
      </c>
      <c r="I163" s="1">
        <v>38352</v>
      </c>
      <c r="J163" s="1">
        <v>13028</v>
      </c>
      <c r="K163" s="1">
        <v>13028</v>
      </c>
      <c r="L163" s="1">
        <v>50269</v>
      </c>
      <c r="M163" s="1">
        <v>11163</v>
      </c>
      <c r="N163" s="1">
        <v>16753</v>
      </c>
      <c r="O163" s="1">
        <v>55855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133</v>
      </c>
      <c r="Y163" s="1">
        <v>160</v>
      </c>
      <c r="Z163" s="1">
        <f t="shared" si="12"/>
        <v>66</v>
      </c>
      <c r="AA163" s="1">
        <v>90</v>
      </c>
      <c r="AB163" s="1">
        <v>0</v>
      </c>
      <c r="AC163" s="1">
        <v>73</v>
      </c>
      <c r="AD163" s="1">
        <v>0</v>
      </c>
      <c r="AE163" s="1">
        <v>2968</v>
      </c>
      <c r="AF163" s="1">
        <v>103400</v>
      </c>
      <c r="AG163" s="1">
        <v>50000</v>
      </c>
      <c r="AH163" s="1">
        <v>132000</v>
      </c>
      <c r="AI163" s="1">
        <v>10000</v>
      </c>
      <c r="AJ163" s="1">
        <f t="shared" si="13"/>
        <v>663737</v>
      </c>
      <c r="BB163" s="1">
        <v>160</v>
      </c>
      <c r="BC163" s="1">
        <v>35</v>
      </c>
      <c r="BD163" s="1">
        <v>96.5</v>
      </c>
      <c r="BE163" s="1">
        <v>3873600</v>
      </c>
      <c r="BF163" s="1">
        <v>141</v>
      </c>
      <c r="BG163" s="1">
        <v>620000</v>
      </c>
    </row>
    <row r="164" spans="1:59" x14ac:dyDescent="0.15">
      <c r="A164" s="1">
        <v>161</v>
      </c>
      <c r="B164" s="1" t="s">
        <v>309</v>
      </c>
      <c r="C164" s="2">
        <f>SUM($D$4:D163)</f>
        <v>7484168485</v>
      </c>
      <c r="D164" s="1">
        <v>348702163</v>
      </c>
      <c r="E164" s="1">
        <v>55</v>
      </c>
      <c r="F164" s="1">
        <v>805</v>
      </c>
      <c r="G164" s="1">
        <v>162</v>
      </c>
      <c r="H164" s="1">
        <v>154573</v>
      </c>
      <c r="I164" s="1">
        <v>39797</v>
      </c>
      <c r="J164" s="1">
        <v>13518</v>
      </c>
      <c r="K164" s="1">
        <v>13518</v>
      </c>
      <c r="L164" s="1">
        <v>52163</v>
      </c>
      <c r="M164" s="1">
        <v>11583</v>
      </c>
      <c r="N164" s="1">
        <v>17384</v>
      </c>
      <c r="O164" s="1">
        <v>57959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135</v>
      </c>
      <c r="Y164" s="1">
        <v>162</v>
      </c>
      <c r="Z164" s="1">
        <f t="shared" si="12"/>
        <v>67</v>
      </c>
      <c r="AA164" s="1">
        <v>91</v>
      </c>
      <c r="AB164" s="1">
        <v>0</v>
      </c>
      <c r="AC164" s="1">
        <v>73</v>
      </c>
      <c r="AD164" s="1">
        <v>0</v>
      </c>
      <c r="AE164" s="1">
        <v>2991</v>
      </c>
      <c r="AF164" s="1">
        <v>104500</v>
      </c>
      <c r="AG164" s="1">
        <v>50000</v>
      </c>
      <c r="AH164" s="1">
        <v>133000</v>
      </c>
      <c r="AI164" s="1">
        <v>10000</v>
      </c>
      <c r="AJ164" s="1">
        <f t="shared" si="13"/>
        <v>699794</v>
      </c>
      <c r="BB164" s="1">
        <v>161</v>
      </c>
      <c r="BC164" s="1">
        <v>35</v>
      </c>
      <c r="BD164" s="1">
        <v>97</v>
      </c>
      <c r="BE164" s="1">
        <v>3911040</v>
      </c>
      <c r="BF164" s="1">
        <v>142</v>
      </c>
      <c r="BG164" s="1">
        <v>622000</v>
      </c>
    </row>
    <row r="165" spans="1:59" x14ac:dyDescent="0.15">
      <c r="A165" s="1">
        <v>162</v>
      </c>
      <c r="B165" s="1" t="s">
        <v>310</v>
      </c>
      <c r="C165" s="2">
        <f>SUM($D$4:D164)</f>
        <v>7832870648</v>
      </c>
      <c r="D165" s="1">
        <v>356364533</v>
      </c>
      <c r="E165" s="1">
        <v>55</v>
      </c>
      <c r="F165" s="1">
        <v>810</v>
      </c>
      <c r="G165" s="1">
        <v>163</v>
      </c>
      <c r="H165" s="1">
        <v>160401</v>
      </c>
      <c r="I165" s="1">
        <v>41297</v>
      </c>
      <c r="J165" s="1">
        <v>14027</v>
      </c>
      <c r="K165" s="1">
        <v>14027</v>
      </c>
      <c r="L165" s="1">
        <v>54129</v>
      </c>
      <c r="M165" s="1">
        <v>12019</v>
      </c>
      <c r="N165" s="1">
        <v>18039</v>
      </c>
      <c r="O165" s="1">
        <v>60144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138</v>
      </c>
      <c r="Y165" s="1">
        <v>166</v>
      </c>
      <c r="Z165" s="1">
        <f t="shared" ref="Z165:Z196" si="14">INT(X165/2)</f>
        <v>69</v>
      </c>
      <c r="AA165" s="1">
        <v>93</v>
      </c>
      <c r="AB165" s="1">
        <v>0</v>
      </c>
      <c r="AC165" s="1">
        <v>74</v>
      </c>
      <c r="AD165" s="1">
        <v>0</v>
      </c>
      <c r="AE165" s="1">
        <v>3014</v>
      </c>
      <c r="AF165" s="1">
        <v>105600</v>
      </c>
      <c r="AG165" s="1">
        <v>50000</v>
      </c>
      <c r="AH165" s="1">
        <v>134000</v>
      </c>
      <c r="AI165" s="1">
        <v>10000</v>
      </c>
      <c r="AJ165" s="1">
        <f t="shared" si="13"/>
        <v>737810</v>
      </c>
      <c r="BB165" s="1">
        <v>162</v>
      </c>
      <c r="BC165" s="1">
        <v>36</v>
      </c>
      <c r="BD165" s="1">
        <v>97.2</v>
      </c>
      <c r="BE165" s="1">
        <v>3926160</v>
      </c>
      <c r="BF165" s="1">
        <v>142</v>
      </c>
      <c r="BG165" s="1">
        <v>624000</v>
      </c>
    </row>
    <row r="166" spans="1:59" x14ac:dyDescent="0.15">
      <c r="A166" s="1">
        <v>163</v>
      </c>
      <c r="B166" s="1" t="s">
        <v>311</v>
      </c>
      <c r="C166" s="2">
        <f>SUM($D$4:D165)</f>
        <v>8189235181</v>
      </c>
      <c r="D166" s="1">
        <v>363931132</v>
      </c>
      <c r="E166" s="1">
        <v>55</v>
      </c>
      <c r="F166" s="1">
        <v>815</v>
      </c>
      <c r="G166" s="1">
        <v>164</v>
      </c>
      <c r="H166" s="1">
        <v>166444</v>
      </c>
      <c r="I166" s="1">
        <v>42852</v>
      </c>
      <c r="J166" s="1">
        <v>14555</v>
      </c>
      <c r="K166" s="1">
        <v>14555</v>
      </c>
      <c r="L166" s="1">
        <v>56168</v>
      </c>
      <c r="M166" s="1">
        <v>12471</v>
      </c>
      <c r="N166" s="1">
        <v>18718</v>
      </c>
      <c r="O166" s="1">
        <v>62409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138</v>
      </c>
      <c r="Y166" s="1">
        <v>166</v>
      </c>
      <c r="Z166" s="1">
        <f t="shared" si="14"/>
        <v>69</v>
      </c>
      <c r="AA166" s="1">
        <v>93</v>
      </c>
      <c r="AB166" s="1">
        <v>0</v>
      </c>
      <c r="AC166" s="1">
        <v>75</v>
      </c>
      <c r="AD166" s="1">
        <v>0</v>
      </c>
      <c r="AE166" s="1">
        <v>3037</v>
      </c>
      <c r="AF166" s="1">
        <v>106700</v>
      </c>
      <c r="AG166" s="1">
        <v>50000</v>
      </c>
      <c r="AH166" s="1">
        <v>135000</v>
      </c>
      <c r="AI166" s="1">
        <v>10000</v>
      </c>
      <c r="AJ166" s="1">
        <f t="shared" si="13"/>
        <v>777891</v>
      </c>
      <c r="BB166" s="1">
        <v>163</v>
      </c>
      <c r="BC166" s="1">
        <v>36</v>
      </c>
      <c r="BD166" s="1">
        <v>97.25</v>
      </c>
      <c r="BE166" s="1">
        <v>3929940</v>
      </c>
      <c r="BF166" s="1">
        <v>142</v>
      </c>
      <c r="BG166" s="1">
        <v>626000</v>
      </c>
    </row>
    <row r="167" spans="1:59" x14ac:dyDescent="0.15">
      <c r="A167" s="1">
        <v>164</v>
      </c>
      <c r="B167" s="1" t="s">
        <v>312</v>
      </c>
      <c r="C167" s="2">
        <f>SUM($D$4:D166)</f>
        <v>8553166313</v>
      </c>
      <c r="D167" s="1">
        <v>371396518</v>
      </c>
      <c r="E167" s="1">
        <v>55</v>
      </c>
      <c r="F167" s="1">
        <v>820</v>
      </c>
      <c r="G167" s="1">
        <v>165</v>
      </c>
      <c r="H167" s="1">
        <v>172719</v>
      </c>
      <c r="I167" s="1">
        <v>44467</v>
      </c>
      <c r="J167" s="1">
        <v>15103</v>
      </c>
      <c r="K167" s="1">
        <v>15103</v>
      </c>
      <c r="L167" s="1">
        <v>58285</v>
      </c>
      <c r="M167" s="1">
        <v>12941</v>
      </c>
      <c r="N167" s="1">
        <v>19423</v>
      </c>
      <c r="O167" s="1">
        <v>64761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140</v>
      </c>
      <c r="Y167" s="1">
        <v>169</v>
      </c>
      <c r="Z167" s="1">
        <f t="shared" si="14"/>
        <v>70</v>
      </c>
      <c r="AA167" s="1">
        <v>94</v>
      </c>
      <c r="AB167" s="1">
        <v>0</v>
      </c>
      <c r="AC167" s="1">
        <v>75</v>
      </c>
      <c r="AD167" s="1">
        <v>0</v>
      </c>
      <c r="AE167" s="1">
        <v>3060</v>
      </c>
      <c r="AF167" s="1">
        <v>107800</v>
      </c>
      <c r="AG167" s="1">
        <v>50000</v>
      </c>
      <c r="AH167" s="1">
        <v>136000</v>
      </c>
      <c r="AI167" s="1">
        <v>10000</v>
      </c>
      <c r="AJ167" s="1">
        <f t="shared" si="13"/>
        <v>820149</v>
      </c>
      <c r="BB167" s="1">
        <v>164</v>
      </c>
      <c r="BC167" s="1">
        <v>36</v>
      </c>
      <c r="BD167" s="1">
        <v>97.33</v>
      </c>
      <c r="BE167" s="1">
        <v>3936240</v>
      </c>
      <c r="BF167" s="1">
        <v>142</v>
      </c>
      <c r="BG167" s="1">
        <v>628000</v>
      </c>
    </row>
    <row r="168" spans="1:59" x14ac:dyDescent="0.15">
      <c r="A168" s="1">
        <v>165</v>
      </c>
      <c r="B168" s="1" t="s">
        <v>313</v>
      </c>
      <c r="C168" s="2">
        <f>SUM($D$4:D167)</f>
        <v>8924562831</v>
      </c>
      <c r="D168" s="1">
        <v>378755248</v>
      </c>
      <c r="E168" s="1">
        <v>55</v>
      </c>
      <c r="F168" s="1">
        <v>825</v>
      </c>
      <c r="G168" s="1">
        <v>166</v>
      </c>
      <c r="H168" s="1">
        <v>179231</v>
      </c>
      <c r="I168" s="1">
        <v>46143</v>
      </c>
      <c r="J168" s="1">
        <v>15672</v>
      </c>
      <c r="K168" s="1">
        <v>15672</v>
      </c>
      <c r="L168" s="1">
        <v>60482</v>
      </c>
      <c r="M168" s="1">
        <v>13428</v>
      </c>
      <c r="N168" s="1">
        <v>20155</v>
      </c>
      <c r="O168" s="1">
        <v>67203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140</v>
      </c>
      <c r="Y168" s="1">
        <v>169</v>
      </c>
      <c r="Z168" s="1">
        <f t="shared" si="14"/>
        <v>70</v>
      </c>
      <c r="AA168" s="1">
        <v>94</v>
      </c>
      <c r="AB168" s="1">
        <v>0</v>
      </c>
      <c r="AC168" s="1">
        <v>75</v>
      </c>
      <c r="AD168" s="1">
        <v>0</v>
      </c>
      <c r="AE168" s="1">
        <v>3083</v>
      </c>
      <c r="AF168" s="1">
        <v>108900</v>
      </c>
      <c r="AG168" s="1">
        <v>50000</v>
      </c>
      <c r="AH168" s="1">
        <v>137000</v>
      </c>
      <c r="AI168" s="1">
        <v>10000</v>
      </c>
      <c r="AJ168" s="1">
        <f t="shared" si="13"/>
        <v>864703</v>
      </c>
      <c r="BB168" s="1">
        <v>165</v>
      </c>
      <c r="BC168" s="1">
        <v>36</v>
      </c>
      <c r="BD168" s="1">
        <v>97.5</v>
      </c>
      <c r="BE168" s="1">
        <v>3948840</v>
      </c>
      <c r="BF168" s="1">
        <v>142</v>
      </c>
      <c r="BG168" s="1">
        <v>630000</v>
      </c>
    </row>
    <row r="169" spans="1:59" x14ac:dyDescent="0.15">
      <c r="A169" s="1">
        <v>166</v>
      </c>
      <c r="B169" s="1" t="s">
        <v>314</v>
      </c>
      <c r="C169" s="2">
        <f>SUM($D$4:D168)</f>
        <v>9303318079</v>
      </c>
      <c r="D169" s="1">
        <v>386001878</v>
      </c>
      <c r="E169" s="1">
        <v>55</v>
      </c>
      <c r="F169" s="1">
        <v>830</v>
      </c>
      <c r="G169" s="1">
        <v>167</v>
      </c>
      <c r="H169" s="1">
        <v>185985</v>
      </c>
      <c r="I169" s="1">
        <v>47881</v>
      </c>
      <c r="J169" s="1">
        <v>16262</v>
      </c>
      <c r="K169" s="1">
        <v>16262</v>
      </c>
      <c r="L169" s="1">
        <v>62761</v>
      </c>
      <c r="M169" s="1">
        <v>13934</v>
      </c>
      <c r="N169" s="1">
        <v>20914</v>
      </c>
      <c r="O169" s="1">
        <v>69735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140</v>
      </c>
      <c r="Y169" s="1">
        <v>168</v>
      </c>
      <c r="Z169" s="1">
        <f t="shared" si="14"/>
        <v>70</v>
      </c>
      <c r="AA169" s="1">
        <v>94</v>
      </c>
      <c r="AB169" s="1">
        <v>0</v>
      </c>
      <c r="AC169" s="1">
        <v>75</v>
      </c>
      <c r="AD169" s="1">
        <v>0</v>
      </c>
      <c r="AE169" s="1">
        <v>3106</v>
      </c>
      <c r="AF169" s="1">
        <v>110000</v>
      </c>
      <c r="AG169" s="1">
        <v>50000</v>
      </c>
      <c r="AH169" s="1">
        <v>138000</v>
      </c>
      <c r="AI169" s="1">
        <v>10000</v>
      </c>
      <c r="AJ169" s="1">
        <f t="shared" si="13"/>
        <v>911678</v>
      </c>
      <c r="BB169" s="1">
        <v>166</v>
      </c>
      <c r="BC169" s="1">
        <v>36</v>
      </c>
      <c r="BD169" s="1">
        <v>98</v>
      </c>
      <c r="BE169" s="1">
        <v>3986640</v>
      </c>
      <c r="BF169" s="1">
        <v>143</v>
      </c>
      <c r="BG169" s="1">
        <v>632000</v>
      </c>
    </row>
    <row r="170" spans="1:59" x14ac:dyDescent="0.15">
      <c r="A170" s="1">
        <v>167</v>
      </c>
      <c r="B170" s="1" t="s">
        <v>315</v>
      </c>
      <c r="C170" s="2">
        <f>SUM($D$4:D169)</f>
        <v>9689319957</v>
      </c>
      <c r="D170" s="1">
        <v>393130965</v>
      </c>
      <c r="E170" s="1">
        <v>55</v>
      </c>
      <c r="F170" s="1">
        <v>835</v>
      </c>
      <c r="G170" s="1">
        <v>168</v>
      </c>
      <c r="H170" s="1">
        <v>192994</v>
      </c>
      <c r="I170" s="1">
        <v>49685</v>
      </c>
      <c r="J170" s="1">
        <v>16874</v>
      </c>
      <c r="K170" s="1">
        <v>16874</v>
      </c>
      <c r="L170" s="1">
        <v>65126</v>
      </c>
      <c r="M170" s="1">
        <v>14459</v>
      </c>
      <c r="N170" s="1">
        <v>21702</v>
      </c>
      <c r="O170" s="1">
        <v>72363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143</v>
      </c>
      <c r="Y170" s="1">
        <v>172</v>
      </c>
      <c r="Z170" s="1">
        <f t="shared" si="14"/>
        <v>71</v>
      </c>
      <c r="AA170" s="1">
        <v>96</v>
      </c>
      <c r="AB170" s="1">
        <v>0</v>
      </c>
      <c r="AC170" s="1">
        <v>75</v>
      </c>
      <c r="AD170" s="1">
        <v>0</v>
      </c>
      <c r="AE170" s="1">
        <v>3129</v>
      </c>
      <c r="AF170" s="1">
        <v>111100</v>
      </c>
      <c r="AG170" s="1">
        <v>50000</v>
      </c>
      <c r="AH170" s="1">
        <v>139000</v>
      </c>
      <c r="AI170" s="1">
        <v>10000</v>
      </c>
      <c r="AJ170" s="1">
        <f t="shared" si="13"/>
        <v>961204</v>
      </c>
      <c r="BB170" s="1">
        <v>167</v>
      </c>
      <c r="BC170" s="1">
        <v>37</v>
      </c>
      <c r="BD170" s="1">
        <v>98.4</v>
      </c>
      <c r="BE170" s="1">
        <v>4010112</v>
      </c>
      <c r="BF170" s="1">
        <v>143</v>
      </c>
      <c r="BG170" s="1">
        <v>634000</v>
      </c>
    </row>
    <row r="171" spans="1:59" x14ac:dyDescent="0.15">
      <c r="A171" s="1">
        <v>168</v>
      </c>
      <c r="B171" s="1" t="s">
        <v>316</v>
      </c>
      <c r="C171" s="2">
        <f>SUM($D$4:D170)</f>
        <v>10082450922</v>
      </c>
      <c r="D171" s="1">
        <v>400137067</v>
      </c>
      <c r="E171" s="1">
        <v>55</v>
      </c>
      <c r="F171" s="1">
        <v>840</v>
      </c>
      <c r="G171" s="1">
        <v>169</v>
      </c>
      <c r="H171" s="1">
        <v>200269</v>
      </c>
      <c r="I171" s="1">
        <v>51558</v>
      </c>
      <c r="J171" s="1">
        <v>17510</v>
      </c>
      <c r="K171" s="1">
        <v>17510</v>
      </c>
      <c r="L171" s="1">
        <v>67581</v>
      </c>
      <c r="M171" s="1">
        <v>15004</v>
      </c>
      <c r="N171" s="1">
        <v>22520</v>
      </c>
      <c r="O171" s="1">
        <v>75091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140</v>
      </c>
      <c r="Y171" s="1">
        <v>168</v>
      </c>
      <c r="Z171" s="1">
        <f t="shared" si="14"/>
        <v>70</v>
      </c>
      <c r="AA171" s="1">
        <v>94</v>
      </c>
      <c r="AB171" s="1">
        <v>0</v>
      </c>
      <c r="AC171" s="1">
        <v>75</v>
      </c>
      <c r="AD171" s="1">
        <v>0</v>
      </c>
      <c r="AE171" s="1">
        <v>3152</v>
      </c>
      <c r="AF171" s="1">
        <v>112200</v>
      </c>
      <c r="AG171" s="1">
        <v>50000</v>
      </c>
      <c r="AH171" s="1">
        <v>140000</v>
      </c>
      <c r="AI171" s="1">
        <v>10000</v>
      </c>
      <c r="AJ171" s="1">
        <f t="shared" si="13"/>
        <v>1013421</v>
      </c>
      <c r="BB171" s="1">
        <v>168</v>
      </c>
      <c r="BC171" s="1">
        <v>37</v>
      </c>
      <c r="BD171" s="1">
        <v>98.5</v>
      </c>
      <c r="BE171" s="1">
        <v>4015980</v>
      </c>
      <c r="BF171" s="1">
        <v>143</v>
      </c>
      <c r="BG171" s="1">
        <v>636000</v>
      </c>
    </row>
    <row r="172" spans="1:59" x14ac:dyDescent="0.15">
      <c r="A172" s="1">
        <v>169</v>
      </c>
      <c r="B172" s="1" t="s">
        <v>317</v>
      </c>
      <c r="C172" s="2">
        <f>SUM($D$4:D171)</f>
        <v>10482587989</v>
      </c>
      <c r="D172" s="1">
        <v>407014739</v>
      </c>
      <c r="E172" s="1">
        <v>55</v>
      </c>
      <c r="F172" s="1">
        <v>845</v>
      </c>
      <c r="G172" s="1">
        <v>170</v>
      </c>
      <c r="H172" s="1">
        <v>207817</v>
      </c>
      <c r="I172" s="1">
        <v>53501</v>
      </c>
      <c r="J172" s="1">
        <v>18169</v>
      </c>
      <c r="K172" s="1">
        <v>18169</v>
      </c>
      <c r="L172" s="1">
        <v>70128</v>
      </c>
      <c r="M172" s="1">
        <v>15569</v>
      </c>
      <c r="N172" s="1">
        <v>23368</v>
      </c>
      <c r="O172" s="1">
        <v>77921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145</v>
      </c>
      <c r="Y172" s="1">
        <v>174</v>
      </c>
      <c r="Z172" s="1">
        <f t="shared" si="14"/>
        <v>72</v>
      </c>
      <c r="AA172" s="1">
        <v>97</v>
      </c>
      <c r="AB172" s="1">
        <v>0</v>
      </c>
      <c r="AC172" s="1">
        <v>75</v>
      </c>
      <c r="AD172" s="1">
        <v>0</v>
      </c>
      <c r="AE172" s="1">
        <v>3175</v>
      </c>
      <c r="AF172" s="1">
        <v>113300</v>
      </c>
      <c r="AG172" s="1">
        <v>50000</v>
      </c>
      <c r="AH172" s="1">
        <v>141000</v>
      </c>
      <c r="AI172" s="1">
        <v>10000</v>
      </c>
      <c r="AJ172" s="1">
        <f t="shared" si="13"/>
        <v>1068474</v>
      </c>
      <c r="BB172" s="1">
        <v>169</v>
      </c>
      <c r="BC172" s="1">
        <v>37</v>
      </c>
      <c r="BD172" s="1">
        <v>98.67</v>
      </c>
      <c r="BE172" s="1">
        <v>4025760</v>
      </c>
      <c r="BF172" s="1">
        <v>143</v>
      </c>
      <c r="BG172" s="1">
        <v>638000</v>
      </c>
    </row>
    <row r="173" spans="1:59" x14ac:dyDescent="0.15">
      <c r="A173" s="1">
        <v>170</v>
      </c>
      <c r="B173" s="1" t="s">
        <v>318</v>
      </c>
      <c r="C173" s="2">
        <f>SUM($D$4:D172)</f>
        <v>10889602728</v>
      </c>
      <c r="D173" s="1">
        <v>413758538</v>
      </c>
      <c r="E173" s="1">
        <v>55</v>
      </c>
      <c r="F173" s="1">
        <v>850</v>
      </c>
      <c r="G173" s="1">
        <v>171</v>
      </c>
      <c r="H173" s="1">
        <v>215650</v>
      </c>
      <c r="I173" s="1">
        <v>55517</v>
      </c>
      <c r="J173" s="1">
        <v>18853</v>
      </c>
      <c r="K173" s="1">
        <v>18853</v>
      </c>
      <c r="L173" s="1">
        <v>72771</v>
      </c>
      <c r="M173" s="1">
        <v>16155</v>
      </c>
      <c r="N173" s="1">
        <v>24248</v>
      </c>
      <c r="O173" s="1">
        <v>80858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144</v>
      </c>
      <c r="Y173" s="1">
        <v>173</v>
      </c>
      <c r="Z173" s="1">
        <f t="shared" si="14"/>
        <v>72</v>
      </c>
      <c r="AA173" s="1">
        <v>96</v>
      </c>
      <c r="AB173" s="1">
        <v>0</v>
      </c>
      <c r="AC173" s="1">
        <v>75</v>
      </c>
      <c r="AD173" s="1">
        <v>0</v>
      </c>
      <c r="AE173" s="1">
        <v>3198</v>
      </c>
      <c r="AF173" s="1">
        <v>114400</v>
      </c>
      <c r="AG173" s="1">
        <v>50000</v>
      </c>
      <c r="AH173" s="1">
        <v>142000</v>
      </c>
      <c r="AI173" s="1">
        <v>10000</v>
      </c>
      <c r="AJ173" s="1">
        <f t="shared" si="13"/>
        <v>1126518</v>
      </c>
      <c r="BB173" s="1">
        <v>170</v>
      </c>
      <c r="BC173" s="1">
        <v>37</v>
      </c>
      <c r="BD173" s="1">
        <v>99</v>
      </c>
      <c r="BE173" s="1">
        <v>4045320</v>
      </c>
      <c r="BF173" s="1">
        <v>143</v>
      </c>
      <c r="BG173" s="1">
        <v>640000</v>
      </c>
    </row>
    <row r="174" spans="1:59" x14ac:dyDescent="0.15">
      <c r="A174" s="1">
        <v>171</v>
      </c>
      <c r="B174" s="1" t="s">
        <v>319</v>
      </c>
      <c r="C174" s="2">
        <f>SUM($D$4:D173)</f>
        <v>11303361266</v>
      </c>
      <c r="D174" s="1">
        <v>420143855</v>
      </c>
      <c r="E174" s="1">
        <v>55</v>
      </c>
      <c r="F174" s="1">
        <v>855</v>
      </c>
      <c r="G174" s="1">
        <v>172</v>
      </c>
      <c r="H174" s="1">
        <v>223778</v>
      </c>
      <c r="I174" s="1">
        <v>57609</v>
      </c>
      <c r="J174" s="1">
        <v>19563</v>
      </c>
      <c r="K174" s="1">
        <v>19563</v>
      </c>
      <c r="L174" s="1">
        <v>75514</v>
      </c>
      <c r="M174" s="1">
        <v>16763</v>
      </c>
      <c r="N174" s="1">
        <v>25162</v>
      </c>
      <c r="O174" s="1">
        <v>83905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145</v>
      </c>
      <c r="Y174" s="1">
        <v>174</v>
      </c>
      <c r="Z174" s="1">
        <f t="shared" si="14"/>
        <v>72</v>
      </c>
      <c r="AA174" s="1">
        <v>97</v>
      </c>
      <c r="AB174" s="1">
        <v>0</v>
      </c>
      <c r="AC174" s="1">
        <v>75</v>
      </c>
      <c r="AD174" s="1">
        <v>0</v>
      </c>
      <c r="AE174" s="1">
        <v>3221</v>
      </c>
      <c r="AF174" s="1">
        <v>115500</v>
      </c>
      <c r="AG174" s="1">
        <v>50000</v>
      </c>
      <c r="AH174" s="1">
        <v>143000</v>
      </c>
      <c r="AI174" s="1">
        <v>10000</v>
      </c>
      <c r="AJ174" s="1">
        <f t="shared" si="13"/>
        <v>1187715</v>
      </c>
      <c r="BB174" s="1">
        <v>171</v>
      </c>
      <c r="BC174" s="1">
        <v>37</v>
      </c>
      <c r="BD174" s="1">
        <v>100</v>
      </c>
      <c r="BE174" s="1">
        <v>4104000</v>
      </c>
      <c r="BF174" s="1">
        <v>144</v>
      </c>
      <c r="BG174" s="1">
        <v>642000</v>
      </c>
    </row>
    <row r="175" spans="1:59" x14ac:dyDescent="0.15">
      <c r="A175" s="1">
        <v>172</v>
      </c>
      <c r="B175" s="1" t="s">
        <v>320</v>
      </c>
      <c r="C175" s="2">
        <f>SUM($D$4:D174)</f>
        <v>11723505121</v>
      </c>
      <c r="D175" s="1">
        <v>426446797</v>
      </c>
      <c r="E175" s="1">
        <v>55</v>
      </c>
      <c r="F175" s="1">
        <v>860</v>
      </c>
      <c r="G175" s="1">
        <v>173</v>
      </c>
      <c r="H175" s="1">
        <v>232211</v>
      </c>
      <c r="I175" s="1">
        <v>59780</v>
      </c>
      <c r="J175" s="1">
        <v>20300</v>
      </c>
      <c r="K175" s="1">
        <v>20300</v>
      </c>
      <c r="L175" s="1">
        <v>78359</v>
      </c>
      <c r="M175" s="1">
        <v>17394</v>
      </c>
      <c r="N175" s="1">
        <v>26110</v>
      </c>
      <c r="O175" s="1">
        <v>87067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144</v>
      </c>
      <c r="Y175" s="1">
        <v>173</v>
      </c>
      <c r="Z175" s="1">
        <f t="shared" si="14"/>
        <v>72</v>
      </c>
      <c r="AA175" s="1">
        <v>96</v>
      </c>
      <c r="AB175" s="1">
        <v>0</v>
      </c>
      <c r="AC175" s="1">
        <v>75</v>
      </c>
      <c r="AD175" s="1">
        <v>0</v>
      </c>
      <c r="AE175" s="1">
        <v>3244</v>
      </c>
      <c r="AF175" s="1">
        <v>116600</v>
      </c>
      <c r="AG175" s="1">
        <v>50000</v>
      </c>
      <c r="AH175" s="1">
        <v>144000</v>
      </c>
      <c r="AI175" s="1">
        <v>10000</v>
      </c>
      <c r="AJ175" s="1">
        <f t="shared" si="13"/>
        <v>1252237</v>
      </c>
      <c r="BB175" s="1">
        <v>172</v>
      </c>
      <c r="BC175" s="1">
        <v>38</v>
      </c>
      <c r="BD175" s="1">
        <v>100.2</v>
      </c>
      <c r="BE175" s="1">
        <v>4119480</v>
      </c>
      <c r="BF175" s="1">
        <v>144</v>
      </c>
      <c r="BG175" s="1">
        <v>644000</v>
      </c>
    </row>
    <row r="176" spans="1:59" x14ac:dyDescent="0.15">
      <c r="A176" s="1">
        <v>173</v>
      </c>
      <c r="B176" s="1" t="s">
        <v>321</v>
      </c>
      <c r="C176" s="2">
        <f>SUM($D$4:D175)</f>
        <v>12149951918</v>
      </c>
      <c r="D176" s="1">
        <v>432663938</v>
      </c>
      <c r="E176" s="1">
        <v>55</v>
      </c>
      <c r="F176" s="1">
        <v>865</v>
      </c>
      <c r="G176" s="1">
        <v>174</v>
      </c>
      <c r="H176" s="1">
        <v>240966</v>
      </c>
      <c r="I176" s="1">
        <v>62034</v>
      </c>
      <c r="J176" s="1">
        <v>21065</v>
      </c>
      <c r="K176" s="1">
        <v>21065</v>
      </c>
      <c r="L176" s="1">
        <v>81313</v>
      </c>
      <c r="M176" s="1">
        <v>18049</v>
      </c>
      <c r="N176" s="1">
        <v>27094</v>
      </c>
      <c r="O176" s="1">
        <v>90349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144</v>
      </c>
      <c r="Y176" s="1">
        <v>173</v>
      </c>
      <c r="Z176" s="1">
        <f t="shared" si="14"/>
        <v>72</v>
      </c>
      <c r="AA176" s="1">
        <v>96</v>
      </c>
      <c r="AB176" s="1">
        <v>0</v>
      </c>
      <c r="AC176" s="1">
        <v>75</v>
      </c>
      <c r="AD176" s="1">
        <v>0</v>
      </c>
      <c r="AE176" s="1">
        <v>3267</v>
      </c>
      <c r="AF176" s="1">
        <v>117700</v>
      </c>
      <c r="AG176" s="1">
        <v>50000</v>
      </c>
      <c r="AH176" s="1">
        <v>145000</v>
      </c>
      <c r="AI176" s="1">
        <v>10000</v>
      </c>
      <c r="AJ176" s="1">
        <f t="shared" si="13"/>
        <v>1320264</v>
      </c>
      <c r="BB176" s="1">
        <v>173</v>
      </c>
      <c r="BC176" s="1">
        <v>38</v>
      </c>
      <c r="BD176" s="1">
        <v>100.25</v>
      </c>
      <c r="BE176" s="1">
        <v>4123350</v>
      </c>
      <c r="BF176" s="1">
        <v>144</v>
      </c>
      <c r="BG176" s="1">
        <v>646000</v>
      </c>
    </row>
    <row r="177" spans="1:59" x14ac:dyDescent="0.15">
      <c r="A177" s="1">
        <v>174</v>
      </c>
      <c r="B177" s="1" t="s">
        <v>322</v>
      </c>
      <c r="C177" s="2">
        <f>SUM($D$4:D176)</f>
        <v>12582615856</v>
      </c>
      <c r="D177" s="1">
        <v>438791851</v>
      </c>
      <c r="E177" s="1">
        <v>55</v>
      </c>
      <c r="F177" s="1">
        <v>870</v>
      </c>
      <c r="G177" s="1">
        <v>175</v>
      </c>
      <c r="H177" s="1">
        <v>250045</v>
      </c>
      <c r="I177" s="1">
        <v>64371</v>
      </c>
      <c r="J177" s="1">
        <v>21858</v>
      </c>
      <c r="K177" s="1">
        <v>21858</v>
      </c>
      <c r="L177" s="1">
        <v>84376</v>
      </c>
      <c r="M177" s="1">
        <v>18729</v>
      </c>
      <c r="N177" s="1">
        <v>28114</v>
      </c>
      <c r="O177" s="1">
        <v>93753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148</v>
      </c>
      <c r="Y177" s="1">
        <v>178</v>
      </c>
      <c r="Z177" s="1">
        <f t="shared" si="14"/>
        <v>74</v>
      </c>
      <c r="AA177" s="1">
        <v>99</v>
      </c>
      <c r="AB177" s="1">
        <v>0</v>
      </c>
      <c r="AC177" s="1">
        <v>75</v>
      </c>
      <c r="AD177" s="1">
        <v>0</v>
      </c>
      <c r="AE177" s="1">
        <v>3290</v>
      </c>
      <c r="AF177" s="1">
        <v>118800</v>
      </c>
      <c r="AG177" s="1">
        <v>50000</v>
      </c>
      <c r="AH177" s="1">
        <v>146000</v>
      </c>
      <c r="AI177" s="1">
        <v>10000</v>
      </c>
      <c r="AJ177" s="1">
        <f t="shared" si="13"/>
        <v>1391986</v>
      </c>
      <c r="BB177" s="1">
        <v>174</v>
      </c>
      <c r="BC177" s="1">
        <v>38</v>
      </c>
      <c r="BD177" s="1">
        <v>100.33</v>
      </c>
      <c r="BE177" s="1">
        <v>4129800</v>
      </c>
      <c r="BF177" s="1">
        <v>144</v>
      </c>
      <c r="BG177" s="1">
        <v>648000</v>
      </c>
    </row>
    <row r="178" spans="1:59" x14ac:dyDescent="0.15">
      <c r="A178" s="1">
        <v>175</v>
      </c>
      <c r="B178" s="1" t="s">
        <v>323</v>
      </c>
      <c r="C178" s="2">
        <f>SUM($D$4:D177)</f>
        <v>13021407707</v>
      </c>
      <c r="D178" s="1">
        <v>444827107</v>
      </c>
      <c r="E178" s="1">
        <v>55</v>
      </c>
      <c r="F178" s="1">
        <v>875</v>
      </c>
      <c r="G178" s="1">
        <v>176</v>
      </c>
      <c r="H178" s="1">
        <v>259473</v>
      </c>
      <c r="I178" s="1">
        <v>66798</v>
      </c>
      <c r="J178" s="1">
        <v>22682</v>
      </c>
      <c r="K178" s="1">
        <v>22682</v>
      </c>
      <c r="L178" s="1">
        <v>87557</v>
      </c>
      <c r="M178" s="1">
        <v>19435</v>
      </c>
      <c r="N178" s="1">
        <v>29174</v>
      </c>
      <c r="O178" s="1">
        <v>97288</v>
      </c>
      <c r="P178" s="1">
        <v>1297365</v>
      </c>
      <c r="Q178" s="1">
        <v>333990</v>
      </c>
      <c r="R178" s="1">
        <v>113410</v>
      </c>
      <c r="S178" s="1">
        <v>113410</v>
      </c>
      <c r="T178" s="1">
        <v>437785</v>
      </c>
      <c r="U178" s="1">
        <v>97175</v>
      </c>
      <c r="V178" s="1">
        <v>145870</v>
      </c>
      <c r="W178" s="1">
        <v>486440</v>
      </c>
      <c r="X178" s="1">
        <v>147</v>
      </c>
      <c r="Y178" s="1">
        <v>177</v>
      </c>
      <c r="Z178" s="1">
        <f t="shared" si="14"/>
        <v>73</v>
      </c>
      <c r="AA178" s="1">
        <v>98</v>
      </c>
      <c r="AB178" s="1">
        <v>0</v>
      </c>
      <c r="AC178" s="1">
        <v>75</v>
      </c>
      <c r="AD178" s="1">
        <v>0</v>
      </c>
      <c r="AE178" s="1">
        <v>3313</v>
      </c>
      <c r="AF178" s="1">
        <v>119900</v>
      </c>
      <c r="AG178" s="1">
        <v>50000</v>
      </c>
      <c r="AH178" s="1">
        <v>147000</v>
      </c>
      <c r="AI178" s="1">
        <v>10000</v>
      </c>
      <c r="AJ178" s="1">
        <f t="shared" si="13"/>
        <v>1467605</v>
      </c>
      <c r="BB178" s="1">
        <v>175</v>
      </c>
      <c r="BC178" s="1">
        <v>38</v>
      </c>
      <c r="BD178" s="1">
        <v>100.5</v>
      </c>
      <c r="BE178" s="1">
        <v>4142700</v>
      </c>
      <c r="BF178" s="1">
        <v>144</v>
      </c>
      <c r="BG178" s="1">
        <v>650000</v>
      </c>
    </row>
    <row r="179" spans="1:59" x14ac:dyDescent="0.15">
      <c r="A179" s="1">
        <v>176</v>
      </c>
      <c r="B179" s="1" t="s">
        <v>324</v>
      </c>
      <c r="C179" s="2">
        <f>SUM($D$4:D178)</f>
        <v>13466234814</v>
      </c>
      <c r="D179" s="1">
        <v>450766280</v>
      </c>
      <c r="E179" s="1">
        <v>55</v>
      </c>
      <c r="F179" s="1">
        <v>880</v>
      </c>
      <c r="G179" s="1">
        <v>177</v>
      </c>
      <c r="H179" s="1">
        <v>269250</v>
      </c>
      <c r="I179" s="1">
        <v>69315</v>
      </c>
      <c r="J179" s="1">
        <v>23536</v>
      </c>
      <c r="K179" s="1">
        <v>23536</v>
      </c>
      <c r="L179" s="1">
        <v>90856</v>
      </c>
      <c r="M179" s="1">
        <v>20167</v>
      </c>
      <c r="N179" s="1">
        <v>30273</v>
      </c>
      <c r="O179" s="1">
        <v>100954</v>
      </c>
      <c r="P179" s="1">
        <f>P178+H179-H178</f>
        <v>1307142</v>
      </c>
      <c r="Q179" s="1">
        <f t="shared" ref="Q179:W179" si="15">Q178+I179-I178</f>
        <v>336507</v>
      </c>
      <c r="R179" s="1">
        <f t="shared" si="15"/>
        <v>114264</v>
      </c>
      <c r="S179" s="1">
        <f t="shared" si="15"/>
        <v>114264</v>
      </c>
      <c r="T179" s="1">
        <f t="shared" si="15"/>
        <v>441084</v>
      </c>
      <c r="U179" s="1">
        <f t="shared" si="15"/>
        <v>97907</v>
      </c>
      <c r="V179" s="1">
        <f t="shared" si="15"/>
        <v>146969</v>
      </c>
      <c r="W179" s="1">
        <f t="shared" si="15"/>
        <v>490106</v>
      </c>
      <c r="X179" s="1">
        <v>150</v>
      </c>
      <c r="Y179" s="1">
        <v>181</v>
      </c>
      <c r="Z179" s="1">
        <f t="shared" si="14"/>
        <v>75</v>
      </c>
      <c r="AA179" s="1">
        <v>100</v>
      </c>
      <c r="AB179" s="1">
        <v>0</v>
      </c>
      <c r="AC179" s="1">
        <v>75</v>
      </c>
      <c r="AD179" s="1">
        <v>0</v>
      </c>
      <c r="AE179" s="1">
        <v>3336</v>
      </c>
      <c r="AF179" s="1">
        <v>121000</v>
      </c>
      <c r="AG179" s="1">
        <v>50000</v>
      </c>
      <c r="AH179" s="1">
        <v>148000</v>
      </c>
      <c r="AI179" s="1">
        <v>10000</v>
      </c>
      <c r="AJ179" s="1">
        <f t="shared" si="13"/>
        <v>1547331</v>
      </c>
      <c r="BB179" s="1">
        <v>176</v>
      </c>
      <c r="BC179" s="1">
        <v>38</v>
      </c>
      <c r="BD179" s="1">
        <v>101</v>
      </c>
      <c r="BE179" s="1">
        <v>4181400</v>
      </c>
      <c r="BF179" s="1">
        <v>145</v>
      </c>
      <c r="BG179" s="1">
        <v>652000</v>
      </c>
    </row>
    <row r="180" spans="1:59" x14ac:dyDescent="0.15">
      <c r="A180" s="1">
        <v>177</v>
      </c>
      <c r="B180" s="1" t="s">
        <v>325</v>
      </c>
      <c r="C180" s="2">
        <f>SUM($D$4:D179)</f>
        <v>13917001094</v>
      </c>
      <c r="D180" s="1">
        <v>456605943</v>
      </c>
      <c r="E180" s="1">
        <v>55</v>
      </c>
      <c r="F180" s="1">
        <v>885</v>
      </c>
      <c r="G180" s="1">
        <v>178</v>
      </c>
      <c r="H180" s="1">
        <v>279401</v>
      </c>
      <c r="I180" s="1">
        <v>71928</v>
      </c>
      <c r="J180" s="1">
        <v>24423</v>
      </c>
      <c r="K180" s="1">
        <v>24423</v>
      </c>
      <c r="L180" s="1">
        <v>94281</v>
      </c>
      <c r="M180" s="1">
        <v>20927</v>
      </c>
      <c r="N180" s="1">
        <v>31414</v>
      </c>
      <c r="O180" s="1">
        <v>104760</v>
      </c>
      <c r="P180" s="1">
        <f t="shared" ref="P180:P203" si="16">P179+H180-H179</f>
        <v>1317293</v>
      </c>
      <c r="Q180" s="1">
        <f t="shared" ref="Q180:Q203" si="17">Q179+I180-I179</f>
        <v>339120</v>
      </c>
      <c r="R180" s="1">
        <f t="shared" ref="R180:R203" si="18">R179+J180-J179</f>
        <v>115151</v>
      </c>
      <c r="S180" s="1">
        <f t="shared" ref="S180:S203" si="19">S179+K180-K179</f>
        <v>115151</v>
      </c>
      <c r="T180" s="1">
        <f t="shared" ref="T180:T203" si="20">T179+L180-L179</f>
        <v>444509</v>
      </c>
      <c r="U180" s="1">
        <f t="shared" ref="U180:U203" si="21">U179+M180-M179</f>
        <v>98667</v>
      </c>
      <c r="V180" s="1">
        <f t="shared" ref="V180:V203" si="22">V179+N180-N179</f>
        <v>148110</v>
      </c>
      <c r="W180" s="1">
        <f t="shared" ref="W180:W203" si="23">W179+O180-O179</f>
        <v>493912</v>
      </c>
      <c r="X180" s="1">
        <v>151</v>
      </c>
      <c r="Y180" s="1">
        <v>182</v>
      </c>
      <c r="Z180" s="1">
        <f t="shared" si="14"/>
        <v>75</v>
      </c>
      <c r="AA180" s="1">
        <v>101</v>
      </c>
      <c r="AB180" s="1">
        <v>0</v>
      </c>
      <c r="AC180" s="1">
        <v>75</v>
      </c>
      <c r="AD180" s="1">
        <v>0</v>
      </c>
      <c r="AE180" s="1">
        <v>3359</v>
      </c>
      <c r="AF180" s="1">
        <v>122100</v>
      </c>
      <c r="AG180" s="1">
        <v>50000</v>
      </c>
      <c r="AH180" s="1">
        <v>149000</v>
      </c>
      <c r="AI180" s="1">
        <v>10000</v>
      </c>
      <c r="AJ180" s="1">
        <f t="shared" si="13"/>
        <v>1631389</v>
      </c>
      <c r="BB180" s="1">
        <v>177</v>
      </c>
      <c r="BC180" s="1">
        <v>39</v>
      </c>
      <c r="BD180" s="1">
        <v>101.2</v>
      </c>
      <c r="BE180" s="1">
        <v>4197024</v>
      </c>
      <c r="BF180" s="1">
        <v>145</v>
      </c>
      <c r="BG180" s="1">
        <v>654000</v>
      </c>
    </row>
    <row r="181" spans="1:59" x14ac:dyDescent="0.15">
      <c r="A181" s="1">
        <v>178</v>
      </c>
      <c r="B181" s="1" t="s">
        <v>326</v>
      </c>
      <c r="C181" s="2">
        <f>SUM($D$4:D180)</f>
        <v>14373607037</v>
      </c>
      <c r="D181" s="1">
        <v>462342669</v>
      </c>
      <c r="E181" s="1">
        <v>55</v>
      </c>
      <c r="F181" s="1">
        <v>890</v>
      </c>
      <c r="G181" s="1">
        <v>179</v>
      </c>
      <c r="H181" s="1">
        <v>289932</v>
      </c>
      <c r="I181" s="1">
        <v>74639</v>
      </c>
      <c r="J181" s="1">
        <v>25343</v>
      </c>
      <c r="K181" s="1">
        <v>25343</v>
      </c>
      <c r="L181" s="1">
        <v>97834</v>
      </c>
      <c r="M181" s="1">
        <v>21715</v>
      </c>
      <c r="N181" s="1">
        <v>32598</v>
      </c>
      <c r="O181" s="1">
        <v>108708</v>
      </c>
      <c r="P181" s="1">
        <f t="shared" si="16"/>
        <v>1327824</v>
      </c>
      <c r="Q181" s="1">
        <f t="shared" si="17"/>
        <v>341831</v>
      </c>
      <c r="R181" s="1">
        <f t="shared" si="18"/>
        <v>116071</v>
      </c>
      <c r="S181" s="1">
        <f t="shared" si="19"/>
        <v>116071</v>
      </c>
      <c r="T181" s="1">
        <f t="shared" si="20"/>
        <v>448062</v>
      </c>
      <c r="U181" s="1">
        <f t="shared" si="21"/>
        <v>99455</v>
      </c>
      <c r="V181" s="1">
        <f t="shared" si="22"/>
        <v>149294</v>
      </c>
      <c r="W181" s="1">
        <f t="shared" si="23"/>
        <v>497860</v>
      </c>
      <c r="X181" s="1">
        <v>151</v>
      </c>
      <c r="Y181" s="1">
        <v>182</v>
      </c>
      <c r="Z181" s="1">
        <f t="shared" si="14"/>
        <v>75</v>
      </c>
      <c r="AA181" s="1">
        <v>101</v>
      </c>
      <c r="AB181" s="1">
        <v>0</v>
      </c>
      <c r="AC181" s="1">
        <v>75</v>
      </c>
      <c r="AD181" s="1">
        <v>0</v>
      </c>
      <c r="AE181" s="1">
        <v>3382</v>
      </c>
      <c r="AF181" s="1">
        <v>123200</v>
      </c>
      <c r="AG181" s="1">
        <v>50000</v>
      </c>
      <c r="AH181" s="1">
        <v>150000</v>
      </c>
      <c r="AI181" s="1">
        <v>10000</v>
      </c>
      <c r="AJ181" s="1">
        <f t="shared" si="13"/>
        <v>1720013</v>
      </c>
      <c r="BB181" s="1">
        <v>178</v>
      </c>
      <c r="BC181" s="1">
        <v>39</v>
      </c>
      <c r="BD181" s="1">
        <v>101.25</v>
      </c>
      <c r="BE181" s="1">
        <v>4200930</v>
      </c>
      <c r="BF181" s="1">
        <v>145</v>
      </c>
      <c r="BG181" s="1">
        <v>656000</v>
      </c>
    </row>
    <row r="182" spans="1:59" x14ac:dyDescent="0.15">
      <c r="A182" s="1">
        <v>179</v>
      </c>
      <c r="B182" s="1" t="s">
        <v>327</v>
      </c>
      <c r="C182" s="2">
        <f>SUM($D$4:D181)</f>
        <v>14835949706</v>
      </c>
      <c r="D182" s="1">
        <v>467973030</v>
      </c>
      <c r="E182" s="1">
        <v>55</v>
      </c>
      <c r="F182" s="1">
        <v>895</v>
      </c>
      <c r="G182" s="1">
        <v>180</v>
      </c>
      <c r="H182" s="1">
        <v>300856</v>
      </c>
      <c r="I182" s="1">
        <v>77451</v>
      </c>
      <c r="J182" s="1">
        <v>26297</v>
      </c>
      <c r="K182" s="1">
        <v>26297</v>
      </c>
      <c r="L182" s="1">
        <v>101520</v>
      </c>
      <c r="M182" s="1">
        <v>22533</v>
      </c>
      <c r="N182" s="1">
        <v>33826</v>
      </c>
      <c r="O182" s="1">
        <v>112803</v>
      </c>
      <c r="P182" s="1">
        <f t="shared" si="16"/>
        <v>1338748</v>
      </c>
      <c r="Q182" s="1">
        <f t="shared" si="17"/>
        <v>344643</v>
      </c>
      <c r="R182" s="1">
        <f t="shared" si="18"/>
        <v>117025</v>
      </c>
      <c r="S182" s="1">
        <f t="shared" si="19"/>
        <v>117025</v>
      </c>
      <c r="T182" s="1">
        <f t="shared" si="20"/>
        <v>451748</v>
      </c>
      <c r="U182" s="1">
        <f t="shared" si="21"/>
        <v>100273</v>
      </c>
      <c r="V182" s="1">
        <f t="shared" si="22"/>
        <v>150522</v>
      </c>
      <c r="W182" s="1">
        <f t="shared" si="23"/>
        <v>501955</v>
      </c>
      <c r="X182" s="1">
        <v>152</v>
      </c>
      <c r="Y182" s="1">
        <v>183</v>
      </c>
      <c r="Z182" s="1">
        <f t="shared" si="14"/>
        <v>76</v>
      </c>
      <c r="AA182" s="1">
        <v>101</v>
      </c>
      <c r="AB182" s="1">
        <v>0</v>
      </c>
      <c r="AC182" s="1">
        <v>75</v>
      </c>
      <c r="AD182" s="1">
        <v>0</v>
      </c>
      <c r="AE182" s="1">
        <v>3405</v>
      </c>
      <c r="AF182" s="1">
        <v>124300</v>
      </c>
      <c r="AG182" s="1">
        <v>50000</v>
      </c>
      <c r="AH182" s="1">
        <v>151000</v>
      </c>
      <c r="AI182" s="1">
        <v>10000</v>
      </c>
      <c r="AJ182" s="1">
        <f t="shared" si="13"/>
        <v>1813451</v>
      </c>
      <c r="BB182" s="1">
        <v>179</v>
      </c>
      <c r="BC182" s="1">
        <v>39</v>
      </c>
      <c r="BD182" s="1">
        <v>101.33</v>
      </c>
      <c r="BE182" s="1">
        <v>4207440</v>
      </c>
      <c r="BF182" s="1">
        <v>145</v>
      </c>
      <c r="BG182" s="1">
        <v>658000</v>
      </c>
    </row>
    <row r="183" spans="1:59" x14ac:dyDescent="0.15">
      <c r="A183" s="1">
        <v>180</v>
      </c>
      <c r="B183" s="1" t="s">
        <v>328</v>
      </c>
      <c r="C183" s="2">
        <f>SUM($D$4:D182)</f>
        <v>15303922736</v>
      </c>
      <c r="D183" s="1">
        <v>473493599</v>
      </c>
      <c r="E183" s="1">
        <v>55</v>
      </c>
      <c r="F183" s="1">
        <v>900</v>
      </c>
      <c r="G183" s="1">
        <v>181</v>
      </c>
      <c r="H183" s="1">
        <v>312199</v>
      </c>
      <c r="I183" s="1">
        <v>80371</v>
      </c>
      <c r="J183" s="1">
        <v>27288</v>
      </c>
      <c r="K183" s="1">
        <v>27288</v>
      </c>
      <c r="L183" s="1">
        <v>105347</v>
      </c>
      <c r="M183" s="1">
        <v>23382</v>
      </c>
      <c r="N183" s="1">
        <v>35101</v>
      </c>
      <c r="O183" s="1">
        <v>117056</v>
      </c>
      <c r="P183" s="1">
        <f t="shared" si="16"/>
        <v>1350091</v>
      </c>
      <c r="Q183" s="1">
        <f t="shared" si="17"/>
        <v>347563</v>
      </c>
      <c r="R183" s="1">
        <f t="shared" si="18"/>
        <v>118016</v>
      </c>
      <c r="S183" s="1">
        <f t="shared" si="19"/>
        <v>118016</v>
      </c>
      <c r="T183" s="1">
        <f t="shared" si="20"/>
        <v>455575</v>
      </c>
      <c r="U183" s="1">
        <f t="shared" si="21"/>
        <v>101122</v>
      </c>
      <c r="V183" s="1">
        <f t="shared" si="22"/>
        <v>151797</v>
      </c>
      <c r="W183" s="1">
        <f t="shared" si="23"/>
        <v>506208</v>
      </c>
      <c r="X183" s="1">
        <v>152</v>
      </c>
      <c r="Y183" s="1">
        <v>183</v>
      </c>
      <c r="Z183" s="1">
        <f t="shared" si="14"/>
        <v>76</v>
      </c>
      <c r="AA183" s="1">
        <v>101</v>
      </c>
      <c r="AB183" s="1">
        <v>0</v>
      </c>
      <c r="AC183" s="1">
        <v>75</v>
      </c>
      <c r="AD183" s="1">
        <v>0</v>
      </c>
      <c r="AE183" s="1">
        <v>3428</v>
      </c>
      <c r="AF183" s="1">
        <v>125400</v>
      </c>
      <c r="AG183" s="1">
        <v>50000</v>
      </c>
      <c r="AH183" s="1">
        <v>152000</v>
      </c>
      <c r="AI183" s="1">
        <v>10000</v>
      </c>
      <c r="AJ183" s="1">
        <f t="shared" si="13"/>
        <v>1911965</v>
      </c>
      <c r="BB183" s="1">
        <v>180</v>
      </c>
      <c r="BC183" s="1">
        <v>39</v>
      </c>
      <c r="BD183" s="1">
        <v>101.5</v>
      </c>
      <c r="BE183" s="1">
        <v>4220460</v>
      </c>
      <c r="BF183" s="1">
        <v>145</v>
      </c>
      <c r="BG183" s="1">
        <v>660000</v>
      </c>
    </row>
    <row r="184" spans="1:59" x14ac:dyDescent="0.15">
      <c r="A184" s="1">
        <v>181</v>
      </c>
      <c r="B184" s="1" t="s">
        <v>329</v>
      </c>
      <c r="C184" s="2">
        <f>SUM($D$4:D183)</f>
        <v>15777416335</v>
      </c>
      <c r="D184" s="1">
        <v>479130418</v>
      </c>
      <c r="E184" s="1">
        <v>55</v>
      </c>
      <c r="F184" s="1">
        <v>905</v>
      </c>
      <c r="G184" s="1">
        <v>182</v>
      </c>
      <c r="H184" s="1">
        <v>323968</v>
      </c>
      <c r="I184" s="1">
        <v>83400</v>
      </c>
      <c r="J184" s="1">
        <v>28316</v>
      </c>
      <c r="K184" s="1">
        <v>28316</v>
      </c>
      <c r="L184" s="1">
        <v>109318</v>
      </c>
      <c r="M184" s="1">
        <v>24263</v>
      </c>
      <c r="N184" s="1">
        <v>36424</v>
      </c>
      <c r="O184" s="1">
        <v>121468</v>
      </c>
      <c r="P184" s="1">
        <f t="shared" si="16"/>
        <v>1361860</v>
      </c>
      <c r="Q184" s="1">
        <f t="shared" si="17"/>
        <v>350592</v>
      </c>
      <c r="R184" s="1">
        <f t="shared" si="18"/>
        <v>119044</v>
      </c>
      <c r="S184" s="1">
        <f t="shared" si="19"/>
        <v>119044</v>
      </c>
      <c r="T184" s="1">
        <f t="shared" si="20"/>
        <v>459546</v>
      </c>
      <c r="U184" s="1">
        <f t="shared" si="21"/>
        <v>102003</v>
      </c>
      <c r="V184" s="1">
        <f t="shared" si="22"/>
        <v>153120</v>
      </c>
      <c r="W184" s="1">
        <f t="shared" si="23"/>
        <v>510620</v>
      </c>
      <c r="X184" s="1">
        <v>154</v>
      </c>
      <c r="Y184" s="1">
        <v>185</v>
      </c>
      <c r="Z184" s="1">
        <f t="shared" si="14"/>
        <v>77</v>
      </c>
      <c r="AA184" s="1">
        <v>102</v>
      </c>
      <c r="AB184" s="1">
        <v>0</v>
      </c>
      <c r="AC184" s="1">
        <v>75</v>
      </c>
      <c r="AD184" s="1">
        <v>0</v>
      </c>
      <c r="AE184" s="1">
        <v>3451</v>
      </c>
      <c r="AF184" s="1">
        <v>126500</v>
      </c>
      <c r="AG184" s="1">
        <v>50000</v>
      </c>
      <c r="AH184" s="1">
        <v>153000</v>
      </c>
      <c r="AI184" s="1">
        <v>10000</v>
      </c>
      <c r="AJ184" s="1">
        <f t="shared" si="13"/>
        <v>2015831</v>
      </c>
      <c r="BB184" s="1">
        <v>181</v>
      </c>
      <c r="BC184" s="1">
        <v>39</v>
      </c>
      <c r="BD184" s="1">
        <v>102</v>
      </c>
      <c r="BE184" s="1">
        <v>4259520</v>
      </c>
      <c r="BF184" s="1">
        <v>146</v>
      </c>
      <c r="BG184" s="1">
        <v>662000</v>
      </c>
    </row>
    <row r="185" spans="1:59" x14ac:dyDescent="0.15">
      <c r="A185" s="1">
        <v>182</v>
      </c>
      <c r="B185" s="1" t="s">
        <v>330</v>
      </c>
      <c r="C185" s="2">
        <f>SUM($D$4:D184)</f>
        <v>16256546753</v>
      </c>
      <c r="D185" s="1">
        <v>484722673</v>
      </c>
      <c r="E185" s="1">
        <v>55</v>
      </c>
      <c r="F185" s="1">
        <v>910</v>
      </c>
      <c r="G185" s="1">
        <v>183</v>
      </c>
      <c r="H185" s="1">
        <v>336178</v>
      </c>
      <c r="I185" s="1">
        <v>86543</v>
      </c>
      <c r="J185" s="1">
        <v>29383</v>
      </c>
      <c r="K185" s="1">
        <v>29383</v>
      </c>
      <c r="L185" s="1">
        <v>113438</v>
      </c>
      <c r="M185" s="1">
        <v>25177</v>
      </c>
      <c r="N185" s="1">
        <v>37796</v>
      </c>
      <c r="O185" s="1">
        <v>126046</v>
      </c>
      <c r="P185" s="1">
        <f t="shared" si="16"/>
        <v>1374070</v>
      </c>
      <c r="Q185" s="1">
        <f t="shared" si="17"/>
        <v>353735</v>
      </c>
      <c r="R185" s="1">
        <f t="shared" si="18"/>
        <v>120111</v>
      </c>
      <c r="S185" s="1">
        <f t="shared" si="19"/>
        <v>120111</v>
      </c>
      <c r="T185" s="1">
        <f t="shared" si="20"/>
        <v>463666</v>
      </c>
      <c r="U185" s="1">
        <f t="shared" si="21"/>
        <v>102917</v>
      </c>
      <c r="V185" s="1">
        <f t="shared" si="22"/>
        <v>154492</v>
      </c>
      <c r="W185" s="1">
        <f t="shared" si="23"/>
        <v>515198</v>
      </c>
      <c r="X185" s="1">
        <v>152</v>
      </c>
      <c r="Y185" s="1">
        <v>183</v>
      </c>
      <c r="Z185" s="1">
        <f t="shared" si="14"/>
        <v>76</v>
      </c>
      <c r="AA185" s="1">
        <v>101</v>
      </c>
      <c r="AB185" s="1">
        <v>0</v>
      </c>
      <c r="AC185" s="1">
        <v>75</v>
      </c>
      <c r="AD185" s="1">
        <v>0</v>
      </c>
      <c r="AE185" s="1">
        <v>3474</v>
      </c>
      <c r="AF185" s="1">
        <v>127600</v>
      </c>
      <c r="AG185" s="1">
        <v>50000</v>
      </c>
      <c r="AH185" s="1">
        <v>154000</v>
      </c>
      <c r="AI185" s="1">
        <v>10000</v>
      </c>
      <c r="AJ185" s="1">
        <f t="shared" si="13"/>
        <v>2125340</v>
      </c>
      <c r="BB185" s="1">
        <v>182</v>
      </c>
      <c r="BC185" s="1">
        <v>40</v>
      </c>
      <c r="BD185" s="1">
        <v>102.2</v>
      </c>
      <c r="BE185" s="1">
        <v>4275288</v>
      </c>
      <c r="BF185" s="1">
        <v>146</v>
      </c>
      <c r="BG185" s="1">
        <v>664000</v>
      </c>
    </row>
    <row r="186" spans="1:59" x14ac:dyDescent="0.15">
      <c r="A186" s="1">
        <v>183</v>
      </c>
      <c r="B186" s="1" t="s">
        <v>331</v>
      </c>
      <c r="C186" s="2">
        <f>SUM($D$4:D185)</f>
        <v>16741269426</v>
      </c>
      <c r="D186" s="1">
        <v>490268550</v>
      </c>
      <c r="E186" s="1">
        <v>55</v>
      </c>
      <c r="F186" s="1">
        <v>915</v>
      </c>
      <c r="G186" s="1">
        <v>184</v>
      </c>
      <c r="H186" s="1">
        <v>348848</v>
      </c>
      <c r="I186" s="1">
        <v>89804</v>
      </c>
      <c r="J186" s="1">
        <v>30490</v>
      </c>
      <c r="K186" s="1">
        <v>30490</v>
      </c>
      <c r="L186" s="1">
        <v>117713</v>
      </c>
      <c r="M186" s="1">
        <v>26125</v>
      </c>
      <c r="N186" s="1">
        <v>39220</v>
      </c>
      <c r="O186" s="1">
        <v>130796</v>
      </c>
      <c r="P186" s="1">
        <f t="shared" si="16"/>
        <v>1386740</v>
      </c>
      <c r="Q186" s="1">
        <f t="shared" si="17"/>
        <v>356996</v>
      </c>
      <c r="R186" s="1">
        <f t="shared" si="18"/>
        <v>121218</v>
      </c>
      <c r="S186" s="1">
        <f t="shared" si="19"/>
        <v>121218</v>
      </c>
      <c r="T186" s="1">
        <f t="shared" si="20"/>
        <v>467941</v>
      </c>
      <c r="U186" s="1">
        <f t="shared" si="21"/>
        <v>103865</v>
      </c>
      <c r="V186" s="1">
        <f t="shared" si="22"/>
        <v>155916</v>
      </c>
      <c r="W186" s="1">
        <f t="shared" si="23"/>
        <v>519948</v>
      </c>
      <c r="X186" s="1">
        <v>155</v>
      </c>
      <c r="Y186" s="1">
        <v>187</v>
      </c>
      <c r="Z186" s="1">
        <f t="shared" si="14"/>
        <v>77</v>
      </c>
      <c r="AA186" s="1">
        <v>103</v>
      </c>
      <c r="AB186" s="1">
        <v>0</v>
      </c>
      <c r="AC186" s="1">
        <v>75</v>
      </c>
      <c r="AD186" s="1">
        <v>0</v>
      </c>
      <c r="AE186" s="1">
        <v>3497</v>
      </c>
      <c r="AF186" s="1">
        <v>128700</v>
      </c>
      <c r="AG186" s="1">
        <v>50000</v>
      </c>
      <c r="AH186" s="1">
        <v>155000</v>
      </c>
      <c r="AI186" s="1">
        <v>10000</v>
      </c>
      <c r="AJ186" s="1">
        <f t="shared" si="13"/>
        <v>2240797</v>
      </c>
      <c r="BB186" s="1">
        <v>183</v>
      </c>
      <c r="BC186" s="1">
        <v>40</v>
      </c>
      <c r="BD186" s="1">
        <v>102.25</v>
      </c>
      <c r="BE186" s="1">
        <v>4279230</v>
      </c>
      <c r="BF186" s="1">
        <v>146</v>
      </c>
      <c r="BG186" s="1">
        <v>666000</v>
      </c>
    </row>
    <row r="187" spans="1:59" x14ac:dyDescent="0.15">
      <c r="A187" s="1">
        <v>184</v>
      </c>
      <c r="B187" s="1" t="s">
        <v>332</v>
      </c>
      <c r="C187" s="2">
        <f>SUM($D$4:D186)</f>
        <v>17231537976</v>
      </c>
      <c r="D187" s="1">
        <v>495879332</v>
      </c>
      <c r="E187" s="1">
        <v>55</v>
      </c>
      <c r="F187" s="1">
        <v>920</v>
      </c>
      <c r="G187" s="1">
        <v>185</v>
      </c>
      <c r="H187" s="1">
        <v>361997</v>
      </c>
      <c r="I187" s="1">
        <v>93189</v>
      </c>
      <c r="J187" s="1">
        <v>31639</v>
      </c>
      <c r="K187" s="1">
        <v>31639</v>
      </c>
      <c r="L187" s="1">
        <v>122150</v>
      </c>
      <c r="M187" s="1">
        <v>27109</v>
      </c>
      <c r="N187" s="1">
        <v>40698</v>
      </c>
      <c r="O187" s="1">
        <v>135726</v>
      </c>
      <c r="P187" s="1">
        <f t="shared" si="16"/>
        <v>1399889</v>
      </c>
      <c r="Q187" s="1">
        <f t="shared" si="17"/>
        <v>360381</v>
      </c>
      <c r="R187" s="1">
        <f t="shared" si="18"/>
        <v>122367</v>
      </c>
      <c r="S187" s="1">
        <f t="shared" si="19"/>
        <v>122367</v>
      </c>
      <c r="T187" s="1">
        <f t="shared" si="20"/>
        <v>472378</v>
      </c>
      <c r="U187" s="1">
        <f t="shared" si="21"/>
        <v>104849</v>
      </c>
      <c r="V187" s="1">
        <f t="shared" si="22"/>
        <v>157394</v>
      </c>
      <c r="W187" s="1">
        <f t="shared" si="23"/>
        <v>524878</v>
      </c>
      <c r="X187" s="1">
        <v>154</v>
      </c>
      <c r="Y187" s="1">
        <v>185</v>
      </c>
      <c r="Z187" s="1">
        <f t="shared" si="14"/>
        <v>77</v>
      </c>
      <c r="AA187" s="1">
        <v>102</v>
      </c>
      <c r="AB187" s="1">
        <v>0</v>
      </c>
      <c r="AC187" s="1">
        <v>75</v>
      </c>
      <c r="AD187" s="1">
        <v>0</v>
      </c>
      <c r="AE187" s="1">
        <v>3520</v>
      </c>
      <c r="AF187" s="1">
        <v>129800</v>
      </c>
      <c r="AG187" s="1">
        <v>50000</v>
      </c>
      <c r="AH187" s="1">
        <v>156000</v>
      </c>
      <c r="AI187" s="1">
        <v>10000</v>
      </c>
      <c r="AJ187" s="1">
        <f t="shared" si="13"/>
        <v>2362527</v>
      </c>
      <c r="BB187" s="1">
        <v>184</v>
      </c>
      <c r="BC187" s="1">
        <v>40</v>
      </c>
      <c r="BD187" s="1">
        <v>102.33</v>
      </c>
      <c r="BE187" s="1">
        <v>4285800</v>
      </c>
      <c r="BF187" s="1">
        <v>146</v>
      </c>
      <c r="BG187" s="1">
        <v>668000</v>
      </c>
    </row>
    <row r="188" spans="1:59" x14ac:dyDescent="0.15">
      <c r="A188" s="1">
        <v>185</v>
      </c>
      <c r="B188" s="1" t="s">
        <v>333</v>
      </c>
      <c r="C188" s="2">
        <f>SUM($D$4:D187)</f>
        <v>17727417308</v>
      </c>
      <c r="D188" s="1">
        <v>501410904</v>
      </c>
      <c r="E188" s="1">
        <v>55</v>
      </c>
      <c r="F188" s="1">
        <v>925</v>
      </c>
      <c r="G188" s="1">
        <v>186</v>
      </c>
      <c r="H188" s="1">
        <v>375643</v>
      </c>
      <c r="I188" s="1">
        <v>96701</v>
      </c>
      <c r="J188" s="1">
        <v>32831</v>
      </c>
      <c r="K188" s="1">
        <v>32831</v>
      </c>
      <c r="L188" s="1">
        <v>126754</v>
      </c>
      <c r="M188" s="1">
        <v>28130</v>
      </c>
      <c r="N188" s="1">
        <v>42232</v>
      </c>
      <c r="O188" s="1">
        <v>140842</v>
      </c>
      <c r="P188" s="1">
        <f t="shared" si="16"/>
        <v>1413535</v>
      </c>
      <c r="Q188" s="1">
        <f t="shared" si="17"/>
        <v>363893</v>
      </c>
      <c r="R188" s="1">
        <f t="shared" si="18"/>
        <v>123559</v>
      </c>
      <c r="S188" s="1">
        <f t="shared" si="19"/>
        <v>123559</v>
      </c>
      <c r="T188" s="1">
        <f t="shared" si="20"/>
        <v>476982</v>
      </c>
      <c r="U188" s="1">
        <f t="shared" si="21"/>
        <v>105870</v>
      </c>
      <c r="V188" s="1">
        <f t="shared" si="22"/>
        <v>158928</v>
      </c>
      <c r="W188" s="1">
        <f t="shared" si="23"/>
        <v>529994</v>
      </c>
      <c r="X188" s="1">
        <v>154</v>
      </c>
      <c r="Y188" s="1">
        <v>185</v>
      </c>
      <c r="Z188" s="1">
        <f t="shared" si="14"/>
        <v>77</v>
      </c>
      <c r="AA188" s="1">
        <v>102</v>
      </c>
      <c r="AB188" s="1">
        <v>0</v>
      </c>
      <c r="AC188" s="1">
        <v>75</v>
      </c>
      <c r="AD188" s="1">
        <v>0</v>
      </c>
      <c r="AE188" s="1">
        <v>3543</v>
      </c>
      <c r="AF188" s="1">
        <v>130900</v>
      </c>
      <c r="AG188" s="1">
        <v>50000</v>
      </c>
      <c r="AH188" s="1">
        <v>157000</v>
      </c>
      <c r="AI188" s="1">
        <v>10000</v>
      </c>
      <c r="AJ188" s="1">
        <f t="shared" si="13"/>
        <v>2490869</v>
      </c>
      <c r="BB188" s="1">
        <v>185</v>
      </c>
      <c r="BC188" s="1">
        <v>40</v>
      </c>
      <c r="BD188" s="1">
        <v>102.5</v>
      </c>
      <c r="BE188" s="1">
        <v>4298940</v>
      </c>
      <c r="BF188" s="1">
        <v>146</v>
      </c>
      <c r="BG188" s="1">
        <v>670000</v>
      </c>
    </row>
    <row r="189" spans="1:59" x14ac:dyDescent="0.15">
      <c r="A189" s="1">
        <v>186</v>
      </c>
      <c r="B189" s="1" t="s">
        <v>334</v>
      </c>
      <c r="C189" s="2">
        <f>SUM($D$4:D188)</f>
        <v>18228828212</v>
      </c>
      <c r="D189" s="1">
        <v>506860674</v>
      </c>
      <c r="E189" s="1">
        <v>55</v>
      </c>
      <c r="F189" s="1">
        <v>930</v>
      </c>
      <c r="G189" s="1">
        <v>187</v>
      </c>
      <c r="H189" s="1">
        <v>389803</v>
      </c>
      <c r="I189" s="1">
        <v>100346</v>
      </c>
      <c r="J189" s="1">
        <v>34068</v>
      </c>
      <c r="K189" s="1">
        <v>34068</v>
      </c>
      <c r="L189" s="1">
        <v>131532</v>
      </c>
      <c r="M189" s="1">
        <v>29190</v>
      </c>
      <c r="N189" s="1">
        <v>43823</v>
      </c>
      <c r="O189" s="1">
        <v>146151</v>
      </c>
      <c r="P189" s="1">
        <f t="shared" si="16"/>
        <v>1427695</v>
      </c>
      <c r="Q189" s="1">
        <f t="shared" si="17"/>
        <v>367538</v>
      </c>
      <c r="R189" s="1">
        <f t="shared" si="18"/>
        <v>124796</v>
      </c>
      <c r="S189" s="1">
        <f t="shared" si="19"/>
        <v>124796</v>
      </c>
      <c r="T189" s="1">
        <f t="shared" si="20"/>
        <v>481760</v>
      </c>
      <c r="U189" s="1">
        <f t="shared" si="21"/>
        <v>106930</v>
      </c>
      <c r="V189" s="1">
        <f t="shared" si="22"/>
        <v>160519</v>
      </c>
      <c r="W189" s="1">
        <f t="shared" si="23"/>
        <v>535303</v>
      </c>
      <c r="X189" s="1">
        <v>155</v>
      </c>
      <c r="Y189" s="1">
        <v>187</v>
      </c>
      <c r="Z189" s="1">
        <f t="shared" si="14"/>
        <v>77</v>
      </c>
      <c r="AA189" s="1">
        <v>103</v>
      </c>
      <c r="AB189" s="1">
        <v>0</v>
      </c>
      <c r="AC189" s="1">
        <v>75</v>
      </c>
      <c r="AD189" s="1">
        <v>0</v>
      </c>
      <c r="AE189" s="1">
        <v>3566</v>
      </c>
      <c r="AF189" s="1">
        <v>132000</v>
      </c>
      <c r="AG189" s="1">
        <v>50000</v>
      </c>
      <c r="AH189" s="1">
        <v>158000</v>
      </c>
      <c r="AI189" s="1">
        <v>10000</v>
      </c>
      <c r="AJ189" s="1">
        <f t="shared" si="13"/>
        <v>2626184</v>
      </c>
      <c r="BB189" s="1">
        <v>186</v>
      </c>
      <c r="BC189" s="1">
        <v>40</v>
      </c>
      <c r="BD189" s="1">
        <v>103</v>
      </c>
      <c r="BE189" s="1">
        <v>4338360</v>
      </c>
      <c r="BF189" s="1">
        <v>147</v>
      </c>
      <c r="BG189" s="1">
        <v>672000</v>
      </c>
    </row>
    <row r="190" spans="1:59" x14ac:dyDescent="0.15">
      <c r="A190" s="1">
        <v>187</v>
      </c>
      <c r="B190" s="1" t="s">
        <v>335</v>
      </c>
      <c r="C190" s="2">
        <f>SUM($D$4:D189)</f>
        <v>18735688886</v>
      </c>
      <c r="D190" s="1">
        <v>512226050</v>
      </c>
      <c r="E190" s="1">
        <v>55</v>
      </c>
      <c r="F190" s="1">
        <v>935</v>
      </c>
      <c r="G190" s="1">
        <v>188</v>
      </c>
      <c r="H190" s="1">
        <v>404492</v>
      </c>
      <c r="I190" s="1">
        <v>104127</v>
      </c>
      <c r="J190" s="1">
        <v>35351</v>
      </c>
      <c r="K190" s="1">
        <v>35351</v>
      </c>
      <c r="L190" s="1">
        <v>136488</v>
      </c>
      <c r="M190" s="1">
        <v>30289</v>
      </c>
      <c r="N190" s="1">
        <v>45474</v>
      </c>
      <c r="O190" s="1">
        <v>151658</v>
      </c>
      <c r="P190" s="1">
        <f t="shared" si="16"/>
        <v>1442384</v>
      </c>
      <c r="Q190" s="1">
        <f t="shared" si="17"/>
        <v>371319</v>
      </c>
      <c r="R190" s="1">
        <f t="shared" si="18"/>
        <v>126079</v>
      </c>
      <c r="S190" s="1">
        <f t="shared" si="19"/>
        <v>126079</v>
      </c>
      <c r="T190" s="1">
        <f t="shared" si="20"/>
        <v>486716</v>
      </c>
      <c r="U190" s="1">
        <f t="shared" si="21"/>
        <v>108029</v>
      </c>
      <c r="V190" s="1">
        <f t="shared" si="22"/>
        <v>162170</v>
      </c>
      <c r="W190" s="1">
        <f t="shared" si="23"/>
        <v>540810</v>
      </c>
      <c r="X190" s="1">
        <v>159</v>
      </c>
      <c r="Y190" s="1">
        <v>191</v>
      </c>
      <c r="Z190" s="1">
        <f t="shared" si="14"/>
        <v>79</v>
      </c>
      <c r="AA190" s="1">
        <v>105</v>
      </c>
      <c r="AB190" s="1">
        <v>0</v>
      </c>
      <c r="AC190" s="1">
        <v>75</v>
      </c>
      <c r="AD190" s="1">
        <v>0</v>
      </c>
      <c r="AE190" s="1">
        <v>3589</v>
      </c>
      <c r="AF190" s="1">
        <v>133100</v>
      </c>
      <c r="AG190" s="1">
        <v>50000</v>
      </c>
      <c r="AH190" s="1">
        <v>159000</v>
      </c>
      <c r="AI190" s="1">
        <v>10000</v>
      </c>
      <c r="AJ190" s="1">
        <f t="shared" si="13"/>
        <v>2768849</v>
      </c>
      <c r="BB190" s="1">
        <v>187</v>
      </c>
      <c r="BC190" s="1">
        <v>41</v>
      </c>
      <c r="BD190" s="1">
        <v>103.4</v>
      </c>
      <c r="BE190" s="1">
        <v>4362768</v>
      </c>
      <c r="BF190" s="1">
        <v>147</v>
      </c>
      <c r="BG190" s="1">
        <v>674000</v>
      </c>
    </row>
    <row r="191" spans="1:59" x14ac:dyDescent="0.15">
      <c r="A191" s="1">
        <v>188</v>
      </c>
      <c r="B191" s="1" t="s">
        <v>336</v>
      </c>
      <c r="C191" s="2">
        <f>SUM($D$4:D190)</f>
        <v>19247914936</v>
      </c>
      <c r="D191" s="1">
        <v>517605381</v>
      </c>
      <c r="E191" s="1">
        <v>55</v>
      </c>
      <c r="F191" s="1">
        <v>940</v>
      </c>
      <c r="G191" s="1">
        <v>189</v>
      </c>
      <c r="H191" s="1">
        <v>419739</v>
      </c>
      <c r="I191" s="1">
        <v>108052</v>
      </c>
      <c r="J191" s="1">
        <v>36683</v>
      </c>
      <c r="K191" s="1">
        <v>36683</v>
      </c>
      <c r="L191" s="1">
        <v>141632</v>
      </c>
      <c r="M191" s="1">
        <v>31430</v>
      </c>
      <c r="N191" s="1">
        <v>47188</v>
      </c>
      <c r="O191" s="1">
        <v>157374</v>
      </c>
      <c r="P191" s="1">
        <f t="shared" si="16"/>
        <v>1457631</v>
      </c>
      <c r="Q191" s="1">
        <f t="shared" si="17"/>
        <v>375244</v>
      </c>
      <c r="R191" s="1">
        <f t="shared" si="18"/>
        <v>127411</v>
      </c>
      <c r="S191" s="1">
        <f t="shared" si="19"/>
        <v>127411</v>
      </c>
      <c r="T191" s="1">
        <f t="shared" si="20"/>
        <v>491860</v>
      </c>
      <c r="U191" s="1">
        <f t="shared" si="21"/>
        <v>109170</v>
      </c>
      <c r="V191" s="1">
        <f t="shared" si="22"/>
        <v>163884</v>
      </c>
      <c r="W191" s="1">
        <f t="shared" si="23"/>
        <v>546526</v>
      </c>
      <c r="X191" s="1">
        <v>156</v>
      </c>
      <c r="Y191" s="1">
        <v>188</v>
      </c>
      <c r="Z191" s="1">
        <f t="shared" si="14"/>
        <v>78</v>
      </c>
      <c r="AA191" s="1">
        <v>104</v>
      </c>
      <c r="AB191" s="1">
        <v>0</v>
      </c>
      <c r="AC191" s="1">
        <v>75</v>
      </c>
      <c r="AD191" s="1">
        <v>0</v>
      </c>
      <c r="AE191" s="1">
        <v>3612</v>
      </c>
      <c r="AF191" s="1">
        <v>134200</v>
      </c>
      <c r="AG191" s="1">
        <v>50000</v>
      </c>
      <c r="AH191" s="1">
        <v>160000</v>
      </c>
      <c r="AI191" s="1">
        <v>10000</v>
      </c>
      <c r="AJ191" s="1">
        <f t="shared" si="13"/>
        <v>2919264</v>
      </c>
      <c r="BB191" s="1">
        <v>188</v>
      </c>
      <c r="BC191" s="1">
        <v>41</v>
      </c>
      <c r="BD191" s="1">
        <v>103.5</v>
      </c>
      <c r="BE191" s="1">
        <v>4368870</v>
      </c>
      <c r="BF191" s="1">
        <v>147</v>
      </c>
      <c r="BG191" s="1">
        <v>676000</v>
      </c>
    </row>
    <row r="192" spans="1:59" x14ac:dyDescent="0.15">
      <c r="A192" s="1">
        <v>189</v>
      </c>
      <c r="B192" s="1" t="s">
        <v>337</v>
      </c>
      <c r="C192" s="2">
        <f>SUM($D$4:D191)</f>
        <v>19765520317</v>
      </c>
      <c r="D192" s="1">
        <v>522998554</v>
      </c>
      <c r="E192" s="1">
        <v>55</v>
      </c>
      <c r="F192" s="1">
        <v>945</v>
      </c>
      <c r="G192" s="1">
        <v>190</v>
      </c>
      <c r="H192" s="1">
        <v>435563</v>
      </c>
      <c r="I192" s="1">
        <v>112125</v>
      </c>
      <c r="J192" s="1">
        <v>38065</v>
      </c>
      <c r="K192" s="1">
        <v>38065</v>
      </c>
      <c r="L192" s="1">
        <v>146971</v>
      </c>
      <c r="M192" s="1">
        <v>32614</v>
      </c>
      <c r="N192" s="1">
        <v>48966</v>
      </c>
      <c r="O192" s="1">
        <v>163306</v>
      </c>
      <c r="P192" s="1">
        <f t="shared" si="16"/>
        <v>1473455</v>
      </c>
      <c r="Q192" s="1">
        <f t="shared" si="17"/>
        <v>379317</v>
      </c>
      <c r="R192" s="1">
        <f t="shared" si="18"/>
        <v>128793</v>
      </c>
      <c r="S192" s="1">
        <f t="shared" si="19"/>
        <v>128793</v>
      </c>
      <c r="T192" s="1">
        <f t="shared" si="20"/>
        <v>497199</v>
      </c>
      <c r="U192" s="1">
        <f t="shared" si="21"/>
        <v>110354</v>
      </c>
      <c r="V192" s="1">
        <f t="shared" si="22"/>
        <v>165662</v>
      </c>
      <c r="W192" s="1">
        <f t="shared" si="23"/>
        <v>552458</v>
      </c>
      <c r="X192" s="1">
        <v>157</v>
      </c>
      <c r="Y192" s="1">
        <v>189</v>
      </c>
      <c r="Z192" s="1">
        <f t="shared" si="14"/>
        <v>78</v>
      </c>
      <c r="AA192" s="1">
        <v>104</v>
      </c>
      <c r="AB192" s="1">
        <v>0</v>
      </c>
      <c r="AC192" s="1">
        <v>75</v>
      </c>
      <c r="AD192" s="1">
        <v>0</v>
      </c>
      <c r="AE192" s="1">
        <v>3635</v>
      </c>
      <c r="AF192" s="1">
        <v>135300</v>
      </c>
      <c r="AG192" s="1">
        <v>50000</v>
      </c>
      <c r="AH192" s="1">
        <v>161000</v>
      </c>
      <c r="AI192" s="1">
        <v>10000</v>
      </c>
      <c r="AJ192" s="1">
        <f t="shared" si="13"/>
        <v>3077851</v>
      </c>
      <c r="BB192" s="1">
        <v>189</v>
      </c>
      <c r="BC192" s="1">
        <v>41</v>
      </c>
      <c r="BD192" s="1">
        <v>103.67</v>
      </c>
      <c r="BE192" s="1">
        <v>4379040</v>
      </c>
      <c r="BF192" s="1">
        <v>147</v>
      </c>
      <c r="BG192" s="1">
        <v>678000</v>
      </c>
    </row>
    <row r="193" spans="1:59" x14ac:dyDescent="0.15">
      <c r="A193" s="1">
        <v>190</v>
      </c>
      <c r="B193" s="1" t="s">
        <v>338</v>
      </c>
      <c r="C193" s="2">
        <f>SUM($D$4:D192)</f>
        <v>20288518871</v>
      </c>
      <c r="D193" s="1">
        <v>528405441</v>
      </c>
      <c r="E193" s="1">
        <v>55</v>
      </c>
      <c r="F193" s="1">
        <v>950</v>
      </c>
      <c r="G193" s="1">
        <v>191</v>
      </c>
      <c r="H193" s="1">
        <v>451979</v>
      </c>
      <c r="I193" s="1">
        <v>116351</v>
      </c>
      <c r="J193" s="1">
        <v>39499</v>
      </c>
      <c r="K193" s="1">
        <v>39499</v>
      </c>
      <c r="L193" s="1">
        <v>152510</v>
      </c>
      <c r="M193" s="1">
        <v>33843</v>
      </c>
      <c r="N193" s="1">
        <v>50811</v>
      </c>
      <c r="O193" s="1">
        <v>169461</v>
      </c>
      <c r="P193" s="1">
        <f t="shared" si="16"/>
        <v>1489871</v>
      </c>
      <c r="Q193" s="1">
        <f t="shared" si="17"/>
        <v>383543</v>
      </c>
      <c r="R193" s="1">
        <f t="shared" si="18"/>
        <v>130227</v>
      </c>
      <c r="S193" s="1">
        <f t="shared" si="19"/>
        <v>130227</v>
      </c>
      <c r="T193" s="1">
        <f t="shared" si="20"/>
        <v>502738</v>
      </c>
      <c r="U193" s="1">
        <f t="shared" si="21"/>
        <v>111583</v>
      </c>
      <c r="V193" s="1">
        <f t="shared" si="22"/>
        <v>167507</v>
      </c>
      <c r="W193" s="1">
        <f t="shared" si="23"/>
        <v>558613</v>
      </c>
      <c r="X193" s="1">
        <v>160</v>
      </c>
      <c r="Y193" s="1">
        <v>193</v>
      </c>
      <c r="Z193" s="1">
        <f t="shared" si="14"/>
        <v>80</v>
      </c>
      <c r="AA193" s="1">
        <v>106</v>
      </c>
      <c r="AB193" s="1">
        <v>0</v>
      </c>
      <c r="AC193" s="1">
        <v>75</v>
      </c>
      <c r="AD193" s="1">
        <v>0</v>
      </c>
      <c r="AE193" s="1">
        <v>3658</v>
      </c>
      <c r="AF193" s="1">
        <v>136400</v>
      </c>
      <c r="AG193" s="1">
        <v>50000</v>
      </c>
      <c r="AH193" s="1">
        <v>162000</v>
      </c>
      <c r="AI193" s="1">
        <v>10000</v>
      </c>
      <c r="AJ193" s="1">
        <f t="shared" ref="AJ193:AJ203" si="24">INT(140*EXP(0.0529*A193))</f>
        <v>3245053</v>
      </c>
      <c r="BB193" s="1">
        <v>190</v>
      </c>
      <c r="BC193" s="1">
        <v>41</v>
      </c>
      <c r="BD193" s="1">
        <v>104</v>
      </c>
      <c r="BE193" s="1">
        <v>4399380</v>
      </c>
      <c r="BF193" s="1">
        <v>147</v>
      </c>
      <c r="BG193" s="1">
        <v>680000</v>
      </c>
    </row>
    <row r="194" spans="1:59" x14ac:dyDescent="0.15">
      <c r="A194" s="1">
        <v>191</v>
      </c>
      <c r="B194" s="1" t="s">
        <v>339</v>
      </c>
      <c r="C194" s="2">
        <f>SUM($D$4:D193)</f>
        <v>20816924312</v>
      </c>
      <c r="D194" s="1">
        <v>533825910</v>
      </c>
      <c r="E194" s="1">
        <v>55</v>
      </c>
      <c r="F194" s="1">
        <v>955</v>
      </c>
      <c r="G194" s="1">
        <v>192</v>
      </c>
      <c r="H194" s="1">
        <v>469014</v>
      </c>
      <c r="I194" s="1">
        <v>120736</v>
      </c>
      <c r="J194" s="1">
        <v>40987</v>
      </c>
      <c r="K194" s="1">
        <v>40987</v>
      </c>
      <c r="L194" s="1">
        <v>158258</v>
      </c>
      <c r="M194" s="1">
        <v>35118</v>
      </c>
      <c r="N194" s="1">
        <v>52726</v>
      </c>
      <c r="O194" s="1">
        <v>175848</v>
      </c>
      <c r="P194" s="1">
        <f t="shared" si="16"/>
        <v>1506906</v>
      </c>
      <c r="Q194" s="1">
        <f t="shared" si="17"/>
        <v>387928</v>
      </c>
      <c r="R194" s="1">
        <f t="shared" si="18"/>
        <v>131715</v>
      </c>
      <c r="S194" s="1">
        <f t="shared" si="19"/>
        <v>131715</v>
      </c>
      <c r="T194" s="1">
        <f t="shared" si="20"/>
        <v>508486</v>
      </c>
      <c r="U194" s="1">
        <f t="shared" si="21"/>
        <v>112858</v>
      </c>
      <c r="V194" s="1">
        <f t="shared" si="22"/>
        <v>169422</v>
      </c>
      <c r="W194" s="1">
        <f t="shared" si="23"/>
        <v>565000</v>
      </c>
      <c r="X194" s="1">
        <v>160</v>
      </c>
      <c r="Y194" s="1">
        <v>193</v>
      </c>
      <c r="Z194" s="1">
        <f t="shared" si="14"/>
        <v>80</v>
      </c>
      <c r="AA194" s="1">
        <v>106</v>
      </c>
      <c r="AB194" s="1">
        <v>0</v>
      </c>
      <c r="AC194" s="1">
        <v>75</v>
      </c>
      <c r="AD194" s="1">
        <v>0</v>
      </c>
      <c r="AE194" s="1">
        <v>3681</v>
      </c>
      <c r="AF194" s="1">
        <v>137500</v>
      </c>
      <c r="AG194" s="1">
        <v>50000</v>
      </c>
      <c r="AH194" s="1">
        <v>163000</v>
      </c>
      <c r="AI194" s="1">
        <v>10000</v>
      </c>
      <c r="AJ194" s="1">
        <f t="shared" si="24"/>
        <v>3421338</v>
      </c>
      <c r="BB194" s="1">
        <v>191</v>
      </c>
      <c r="BC194" s="1">
        <v>41</v>
      </c>
      <c r="BD194" s="1">
        <v>105</v>
      </c>
      <c r="BE194" s="1">
        <v>4460400</v>
      </c>
      <c r="BF194" s="1">
        <v>148</v>
      </c>
      <c r="BG194" s="1">
        <v>682000</v>
      </c>
    </row>
    <row r="195" spans="1:59" x14ac:dyDescent="0.15">
      <c r="A195" s="1">
        <v>192</v>
      </c>
      <c r="B195" s="1" t="s">
        <v>340</v>
      </c>
      <c r="C195" s="2">
        <f>SUM($D$4:D194)</f>
        <v>21350750222</v>
      </c>
      <c r="D195" s="1">
        <v>539259833</v>
      </c>
      <c r="E195" s="1">
        <v>55</v>
      </c>
      <c r="F195" s="1">
        <v>960</v>
      </c>
      <c r="G195" s="1">
        <v>193</v>
      </c>
      <c r="H195" s="1">
        <v>486691</v>
      </c>
      <c r="I195" s="1">
        <v>125286</v>
      </c>
      <c r="J195" s="1">
        <v>42531</v>
      </c>
      <c r="K195" s="1">
        <v>42531</v>
      </c>
      <c r="L195" s="1">
        <v>164223</v>
      </c>
      <c r="M195" s="1">
        <v>36441</v>
      </c>
      <c r="N195" s="1">
        <v>54713</v>
      </c>
      <c r="O195" s="1">
        <v>182476</v>
      </c>
      <c r="P195" s="1">
        <f t="shared" si="16"/>
        <v>1524583</v>
      </c>
      <c r="Q195" s="1">
        <f t="shared" si="17"/>
        <v>392478</v>
      </c>
      <c r="R195" s="1">
        <f t="shared" si="18"/>
        <v>133259</v>
      </c>
      <c r="S195" s="1">
        <f t="shared" si="19"/>
        <v>133259</v>
      </c>
      <c r="T195" s="1">
        <f t="shared" si="20"/>
        <v>514451</v>
      </c>
      <c r="U195" s="1">
        <f t="shared" si="21"/>
        <v>114181</v>
      </c>
      <c r="V195" s="1">
        <f t="shared" si="22"/>
        <v>171409</v>
      </c>
      <c r="W195" s="1">
        <f t="shared" si="23"/>
        <v>571628</v>
      </c>
      <c r="X195" s="1">
        <v>162</v>
      </c>
      <c r="Y195" s="1">
        <v>195</v>
      </c>
      <c r="Z195" s="1">
        <f t="shared" si="14"/>
        <v>81</v>
      </c>
      <c r="AA195" s="1">
        <v>107</v>
      </c>
      <c r="AB195" s="1">
        <v>0</v>
      </c>
      <c r="AC195" s="1">
        <v>75</v>
      </c>
      <c r="AD195" s="1">
        <v>0</v>
      </c>
      <c r="AE195" s="1">
        <v>3704</v>
      </c>
      <c r="AF195" s="1">
        <v>138600</v>
      </c>
      <c r="AG195" s="1">
        <v>50000</v>
      </c>
      <c r="AH195" s="1">
        <v>164000</v>
      </c>
      <c r="AI195" s="1">
        <v>10000</v>
      </c>
      <c r="AJ195" s="1">
        <f t="shared" si="24"/>
        <v>3607200</v>
      </c>
      <c r="BB195" s="1">
        <v>192</v>
      </c>
      <c r="BC195" s="1">
        <v>42</v>
      </c>
      <c r="BD195" s="1">
        <v>105.2</v>
      </c>
      <c r="BE195" s="1">
        <v>4476528</v>
      </c>
      <c r="BF195" s="1">
        <v>148</v>
      </c>
      <c r="BG195" s="1">
        <v>684000</v>
      </c>
    </row>
    <row r="196" spans="1:59" x14ac:dyDescent="0.15">
      <c r="A196" s="1">
        <v>193</v>
      </c>
      <c r="B196" s="1" t="s">
        <v>341</v>
      </c>
      <c r="C196" s="2">
        <f>SUM($D$4:D195)</f>
        <v>21890010055</v>
      </c>
      <c r="D196" s="1">
        <v>544707080</v>
      </c>
      <c r="E196" s="1">
        <v>55</v>
      </c>
      <c r="F196" s="1">
        <v>965</v>
      </c>
      <c r="G196" s="1">
        <v>194</v>
      </c>
      <c r="H196" s="1">
        <v>505039</v>
      </c>
      <c r="I196" s="1">
        <v>130009</v>
      </c>
      <c r="J196" s="1">
        <v>44134</v>
      </c>
      <c r="K196" s="1">
        <v>44134</v>
      </c>
      <c r="L196" s="1">
        <v>170414</v>
      </c>
      <c r="M196" s="1">
        <v>37814</v>
      </c>
      <c r="N196" s="1">
        <v>56775</v>
      </c>
      <c r="O196" s="1">
        <v>189355</v>
      </c>
      <c r="P196" s="1">
        <f t="shared" si="16"/>
        <v>1542931</v>
      </c>
      <c r="Q196" s="1">
        <f t="shared" si="17"/>
        <v>397201</v>
      </c>
      <c r="R196" s="1">
        <f t="shared" si="18"/>
        <v>134862</v>
      </c>
      <c r="S196" s="1">
        <f t="shared" si="19"/>
        <v>134862</v>
      </c>
      <c r="T196" s="1">
        <f t="shared" si="20"/>
        <v>520642</v>
      </c>
      <c r="U196" s="1">
        <f t="shared" si="21"/>
        <v>115554</v>
      </c>
      <c r="V196" s="1">
        <f t="shared" si="22"/>
        <v>173471</v>
      </c>
      <c r="W196" s="1">
        <f t="shared" si="23"/>
        <v>578507</v>
      </c>
      <c r="X196" s="1">
        <v>163</v>
      </c>
      <c r="Y196" s="1">
        <v>196</v>
      </c>
      <c r="Z196" s="1">
        <f t="shared" si="14"/>
        <v>81</v>
      </c>
      <c r="AA196" s="1">
        <v>108</v>
      </c>
      <c r="AB196" s="1">
        <v>0</v>
      </c>
      <c r="AC196" s="1">
        <v>75</v>
      </c>
      <c r="AD196" s="1">
        <v>0</v>
      </c>
      <c r="AE196" s="1">
        <v>3727</v>
      </c>
      <c r="AF196" s="1">
        <v>139700</v>
      </c>
      <c r="AG196" s="1">
        <v>50000</v>
      </c>
      <c r="AH196" s="1">
        <v>165000</v>
      </c>
      <c r="AI196" s="1">
        <v>10000</v>
      </c>
      <c r="AJ196" s="1">
        <f t="shared" si="24"/>
        <v>3803158</v>
      </c>
      <c r="BB196" s="1">
        <v>193</v>
      </c>
      <c r="BC196" s="1">
        <v>42</v>
      </c>
      <c r="BD196" s="1">
        <v>105.25</v>
      </c>
      <c r="BE196" s="1">
        <v>4480560</v>
      </c>
      <c r="BF196" s="1">
        <v>148</v>
      </c>
      <c r="BG196" s="1">
        <v>686000</v>
      </c>
    </row>
    <row r="197" spans="1:59" x14ac:dyDescent="0.15">
      <c r="A197" s="1">
        <v>194</v>
      </c>
      <c r="B197" s="1" t="s">
        <v>342</v>
      </c>
      <c r="C197" s="2">
        <f>SUM($D$4:D196)</f>
        <v>22434717135</v>
      </c>
      <c r="D197" s="1">
        <v>550167522</v>
      </c>
      <c r="E197" s="1">
        <v>55</v>
      </c>
      <c r="F197" s="1">
        <v>970</v>
      </c>
      <c r="G197" s="1">
        <v>195</v>
      </c>
      <c r="H197" s="1">
        <v>524072</v>
      </c>
      <c r="I197" s="1">
        <v>134908</v>
      </c>
      <c r="J197" s="1">
        <v>45797</v>
      </c>
      <c r="K197" s="1">
        <v>45797</v>
      </c>
      <c r="L197" s="1">
        <v>176836</v>
      </c>
      <c r="M197" s="1">
        <v>39239</v>
      </c>
      <c r="N197" s="1">
        <v>58914</v>
      </c>
      <c r="O197" s="1">
        <v>196491</v>
      </c>
      <c r="P197" s="1">
        <f t="shared" si="16"/>
        <v>1561964</v>
      </c>
      <c r="Q197" s="1">
        <f t="shared" si="17"/>
        <v>402100</v>
      </c>
      <c r="R197" s="1">
        <f t="shared" si="18"/>
        <v>136525</v>
      </c>
      <c r="S197" s="1">
        <f t="shared" si="19"/>
        <v>136525</v>
      </c>
      <c r="T197" s="1">
        <f t="shared" si="20"/>
        <v>527064</v>
      </c>
      <c r="U197" s="1">
        <f t="shared" si="21"/>
        <v>116979</v>
      </c>
      <c r="V197" s="1">
        <f t="shared" si="22"/>
        <v>175610</v>
      </c>
      <c r="W197" s="1">
        <f t="shared" si="23"/>
        <v>585643</v>
      </c>
      <c r="X197" s="1">
        <v>164</v>
      </c>
      <c r="Y197" s="1">
        <v>197</v>
      </c>
      <c r="Z197" s="1">
        <f t="shared" ref="Z197:Z203" si="25">INT(X197/2)</f>
        <v>82</v>
      </c>
      <c r="AA197" s="1">
        <v>108</v>
      </c>
      <c r="AB197" s="1">
        <v>0</v>
      </c>
      <c r="AC197" s="1">
        <v>75</v>
      </c>
      <c r="AD197" s="1">
        <v>0</v>
      </c>
      <c r="AE197" s="1">
        <v>3750</v>
      </c>
      <c r="AF197" s="1">
        <v>140800</v>
      </c>
      <c r="AG197" s="1">
        <v>50000</v>
      </c>
      <c r="AH197" s="1">
        <v>166000</v>
      </c>
      <c r="AI197" s="1">
        <v>10000</v>
      </c>
      <c r="AJ197" s="1">
        <f t="shared" si="24"/>
        <v>4009761</v>
      </c>
      <c r="BB197" s="1">
        <v>194</v>
      </c>
      <c r="BC197" s="1">
        <v>42</v>
      </c>
      <c r="BD197" s="1">
        <v>105.33</v>
      </c>
      <c r="BE197" s="1">
        <v>4487280</v>
      </c>
      <c r="BF197" s="1">
        <v>148</v>
      </c>
      <c r="BG197" s="1">
        <v>688000</v>
      </c>
    </row>
    <row r="198" spans="1:59" x14ac:dyDescent="0.15">
      <c r="A198" s="1">
        <v>195</v>
      </c>
      <c r="B198" s="1" t="s">
        <v>343</v>
      </c>
      <c r="C198" s="2">
        <f>SUM($D$4:D197)</f>
        <v>22984884657</v>
      </c>
      <c r="D198" s="1">
        <v>555641029</v>
      </c>
      <c r="E198" s="1">
        <v>55</v>
      </c>
      <c r="F198" s="1">
        <v>975</v>
      </c>
      <c r="G198" s="1">
        <v>196</v>
      </c>
      <c r="H198" s="1">
        <v>543828</v>
      </c>
      <c r="I198" s="1">
        <v>139993</v>
      </c>
      <c r="J198" s="1">
        <v>47523</v>
      </c>
      <c r="K198" s="1">
        <v>47523</v>
      </c>
      <c r="L198" s="1">
        <v>183502</v>
      </c>
      <c r="M198" s="1">
        <v>40718</v>
      </c>
      <c r="N198" s="1">
        <v>61134</v>
      </c>
      <c r="O198" s="1">
        <v>203898</v>
      </c>
      <c r="P198" s="1">
        <f t="shared" si="16"/>
        <v>1581720</v>
      </c>
      <c r="Q198" s="1">
        <f t="shared" si="17"/>
        <v>407185</v>
      </c>
      <c r="R198" s="1">
        <f t="shared" si="18"/>
        <v>138251</v>
      </c>
      <c r="S198" s="1">
        <f t="shared" si="19"/>
        <v>138251</v>
      </c>
      <c r="T198" s="1">
        <f t="shared" si="20"/>
        <v>533730</v>
      </c>
      <c r="U198" s="1">
        <f t="shared" si="21"/>
        <v>118458</v>
      </c>
      <c r="V198" s="1">
        <f t="shared" si="22"/>
        <v>177830</v>
      </c>
      <c r="W198" s="1">
        <f t="shared" si="23"/>
        <v>593050</v>
      </c>
      <c r="X198" s="1">
        <v>165</v>
      </c>
      <c r="Y198" s="1">
        <v>199</v>
      </c>
      <c r="Z198" s="1">
        <f t="shared" si="25"/>
        <v>82</v>
      </c>
      <c r="AA198" s="1">
        <v>109</v>
      </c>
      <c r="AB198" s="1">
        <v>0</v>
      </c>
      <c r="AC198" s="1">
        <v>75</v>
      </c>
      <c r="AD198" s="1">
        <v>0</v>
      </c>
      <c r="AE198" s="1">
        <v>3773</v>
      </c>
      <c r="AF198" s="1">
        <v>141900</v>
      </c>
      <c r="AG198" s="1">
        <v>50000</v>
      </c>
      <c r="AH198" s="1">
        <v>167000</v>
      </c>
      <c r="AI198" s="1">
        <v>10000</v>
      </c>
      <c r="AJ198" s="1">
        <f t="shared" si="24"/>
        <v>4227589</v>
      </c>
      <c r="BB198" s="1">
        <v>195</v>
      </c>
      <c r="BC198" s="1">
        <v>42</v>
      </c>
      <c r="BD198" s="1">
        <v>105.5</v>
      </c>
      <c r="BE198" s="1">
        <v>4500720</v>
      </c>
      <c r="BF198" s="1">
        <v>148</v>
      </c>
      <c r="BG198" s="1">
        <v>690000</v>
      </c>
    </row>
    <row r="199" spans="1:59" x14ac:dyDescent="0.15">
      <c r="A199" s="1">
        <v>196</v>
      </c>
      <c r="B199" s="1" t="s">
        <v>344</v>
      </c>
      <c r="C199" s="2">
        <f>SUM($D$4:D198)</f>
        <v>23540525686</v>
      </c>
      <c r="D199" s="1">
        <v>561127471</v>
      </c>
      <c r="E199" s="1">
        <v>55</v>
      </c>
      <c r="F199" s="1">
        <v>980</v>
      </c>
      <c r="G199" s="1">
        <v>197</v>
      </c>
      <c r="H199" s="1">
        <v>564326</v>
      </c>
      <c r="I199" s="1">
        <v>145269</v>
      </c>
      <c r="J199" s="1">
        <v>49314</v>
      </c>
      <c r="K199" s="1">
        <v>49314</v>
      </c>
      <c r="L199" s="1">
        <v>190418</v>
      </c>
      <c r="M199" s="1">
        <v>42252</v>
      </c>
      <c r="N199" s="1">
        <v>63438</v>
      </c>
      <c r="O199" s="1">
        <v>211583</v>
      </c>
      <c r="P199" s="1">
        <f t="shared" si="16"/>
        <v>1602218</v>
      </c>
      <c r="Q199" s="1">
        <f t="shared" si="17"/>
        <v>412461</v>
      </c>
      <c r="R199" s="1">
        <f t="shared" si="18"/>
        <v>140042</v>
      </c>
      <c r="S199" s="1">
        <f t="shared" si="19"/>
        <v>140042</v>
      </c>
      <c r="T199" s="1">
        <f t="shared" si="20"/>
        <v>540646</v>
      </c>
      <c r="U199" s="1">
        <f t="shared" si="21"/>
        <v>119992</v>
      </c>
      <c r="V199" s="1">
        <f t="shared" si="22"/>
        <v>180134</v>
      </c>
      <c r="W199" s="1">
        <f t="shared" si="23"/>
        <v>600735</v>
      </c>
      <c r="X199" s="1">
        <v>165</v>
      </c>
      <c r="Y199" s="1">
        <v>199</v>
      </c>
      <c r="Z199" s="1">
        <f t="shared" si="25"/>
        <v>82</v>
      </c>
      <c r="AA199" s="1">
        <v>109</v>
      </c>
      <c r="AB199" s="1">
        <v>0</v>
      </c>
      <c r="AC199" s="1">
        <v>75</v>
      </c>
      <c r="AD199" s="1">
        <v>0</v>
      </c>
      <c r="AE199" s="1">
        <v>3796</v>
      </c>
      <c r="AF199" s="1">
        <v>143000</v>
      </c>
      <c r="AG199" s="1">
        <v>50000</v>
      </c>
      <c r="AH199" s="1">
        <v>168000</v>
      </c>
      <c r="AI199" s="1">
        <v>10000</v>
      </c>
      <c r="AJ199" s="1">
        <f t="shared" si="24"/>
        <v>4457249</v>
      </c>
      <c r="BB199" s="1">
        <v>196</v>
      </c>
      <c r="BC199" s="1">
        <v>42</v>
      </c>
      <c r="BD199" s="1">
        <v>106</v>
      </c>
      <c r="BE199" s="1">
        <v>4541040</v>
      </c>
      <c r="BF199" s="1">
        <v>149</v>
      </c>
      <c r="BG199" s="1">
        <v>692000</v>
      </c>
    </row>
    <row r="200" spans="1:59" x14ac:dyDescent="0.15">
      <c r="A200" s="1">
        <v>197</v>
      </c>
      <c r="B200" s="1" t="s">
        <v>345</v>
      </c>
      <c r="C200" s="2">
        <f>SUM($D$4:D199)</f>
        <v>24101653157</v>
      </c>
      <c r="D200" s="1">
        <v>566626718</v>
      </c>
      <c r="E200" s="1">
        <v>55</v>
      </c>
      <c r="F200" s="1">
        <v>985</v>
      </c>
      <c r="G200" s="1">
        <v>198</v>
      </c>
      <c r="H200" s="1">
        <v>585596</v>
      </c>
      <c r="I200" s="1">
        <v>150744</v>
      </c>
      <c r="J200" s="1">
        <v>51172</v>
      </c>
      <c r="K200" s="1">
        <v>51172</v>
      </c>
      <c r="L200" s="1">
        <v>197595</v>
      </c>
      <c r="M200" s="1">
        <v>43844</v>
      </c>
      <c r="N200" s="1">
        <v>65829</v>
      </c>
      <c r="O200" s="1">
        <v>219558</v>
      </c>
      <c r="P200" s="1">
        <f t="shared" si="16"/>
        <v>1623488</v>
      </c>
      <c r="Q200" s="1">
        <f t="shared" si="17"/>
        <v>417936</v>
      </c>
      <c r="R200" s="1">
        <f t="shared" si="18"/>
        <v>141900</v>
      </c>
      <c r="S200" s="1">
        <f t="shared" si="19"/>
        <v>141900</v>
      </c>
      <c r="T200" s="1">
        <f t="shared" si="20"/>
        <v>547823</v>
      </c>
      <c r="U200" s="1">
        <f t="shared" si="21"/>
        <v>121584</v>
      </c>
      <c r="V200" s="1">
        <f t="shared" si="22"/>
        <v>182525</v>
      </c>
      <c r="W200" s="1">
        <f t="shared" si="23"/>
        <v>608710</v>
      </c>
      <c r="X200" s="1">
        <v>167</v>
      </c>
      <c r="Y200" s="1">
        <v>201</v>
      </c>
      <c r="Z200" s="1">
        <f t="shared" si="25"/>
        <v>83</v>
      </c>
      <c r="AA200" s="1">
        <v>110</v>
      </c>
      <c r="AB200" s="1">
        <v>0</v>
      </c>
      <c r="AC200" s="1">
        <v>75</v>
      </c>
      <c r="AD200" s="1">
        <v>0</v>
      </c>
      <c r="AE200" s="1">
        <v>3819</v>
      </c>
      <c r="AF200" s="1">
        <v>144100</v>
      </c>
      <c r="AG200" s="1">
        <v>50000</v>
      </c>
      <c r="AH200" s="1">
        <v>169000</v>
      </c>
      <c r="AI200" s="1">
        <v>10000</v>
      </c>
      <c r="AJ200" s="1">
        <f t="shared" si="24"/>
        <v>4699386</v>
      </c>
      <c r="BB200" s="1">
        <v>197</v>
      </c>
      <c r="BC200" s="1">
        <v>43</v>
      </c>
      <c r="BD200" s="1">
        <v>106.2</v>
      </c>
      <c r="BE200" s="1">
        <v>4557312</v>
      </c>
      <c r="BF200" s="1">
        <v>149</v>
      </c>
      <c r="BG200" s="1">
        <v>694000</v>
      </c>
    </row>
    <row r="201" spans="1:59" x14ac:dyDescent="0.15">
      <c r="A201" s="1">
        <v>198</v>
      </c>
      <c r="B201" s="1" t="s">
        <v>346</v>
      </c>
      <c r="C201" s="2">
        <f>SUM($D$4:D200)</f>
        <v>24668279875</v>
      </c>
      <c r="D201" s="1">
        <v>572138642</v>
      </c>
      <c r="E201" s="1">
        <v>55</v>
      </c>
      <c r="F201" s="1">
        <v>990</v>
      </c>
      <c r="G201" s="1">
        <v>199</v>
      </c>
      <c r="H201" s="1">
        <v>607669</v>
      </c>
      <c r="I201" s="1">
        <v>156426</v>
      </c>
      <c r="J201" s="1">
        <v>53100</v>
      </c>
      <c r="K201" s="1">
        <v>53100</v>
      </c>
      <c r="L201" s="1">
        <v>205043</v>
      </c>
      <c r="M201" s="1">
        <v>45496</v>
      </c>
      <c r="N201" s="1">
        <v>68310</v>
      </c>
      <c r="O201" s="1">
        <v>227834</v>
      </c>
      <c r="P201" s="1">
        <f t="shared" si="16"/>
        <v>1645561</v>
      </c>
      <c r="Q201" s="1">
        <f t="shared" si="17"/>
        <v>423618</v>
      </c>
      <c r="R201" s="1">
        <f t="shared" si="18"/>
        <v>143828</v>
      </c>
      <c r="S201" s="1">
        <f t="shared" si="19"/>
        <v>143828</v>
      </c>
      <c r="T201" s="1">
        <f t="shared" si="20"/>
        <v>555271</v>
      </c>
      <c r="U201" s="1">
        <f t="shared" si="21"/>
        <v>123236</v>
      </c>
      <c r="V201" s="1">
        <f t="shared" si="22"/>
        <v>185006</v>
      </c>
      <c r="W201" s="1">
        <f t="shared" si="23"/>
        <v>616986</v>
      </c>
      <c r="X201" s="1">
        <v>165</v>
      </c>
      <c r="Y201" s="1">
        <v>198</v>
      </c>
      <c r="Z201" s="1">
        <f t="shared" si="25"/>
        <v>82</v>
      </c>
      <c r="AA201" s="1">
        <v>109</v>
      </c>
      <c r="AB201" s="1">
        <v>0</v>
      </c>
      <c r="AC201" s="1">
        <v>75</v>
      </c>
      <c r="AD201" s="1">
        <v>0</v>
      </c>
      <c r="AE201" s="1">
        <v>3842</v>
      </c>
      <c r="AF201" s="1">
        <v>145200</v>
      </c>
      <c r="AG201" s="1">
        <v>50000</v>
      </c>
      <c r="AH201" s="1">
        <v>170000</v>
      </c>
      <c r="AI201" s="1">
        <v>10000</v>
      </c>
      <c r="AJ201" s="1">
        <f t="shared" si="24"/>
        <v>4954676</v>
      </c>
      <c r="BB201" s="1">
        <v>198</v>
      </c>
      <c r="BC201" s="1">
        <v>43</v>
      </c>
      <c r="BD201" s="1">
        <v>106.25</v>
      </c>
      <c r="BE201" s="1">
        <v>4561380</v>
      </c>
      <c r="BF201" s="1">
        <v>149</v>
      </c>
      <c r="BG201" s="1">
        <v>696000</v>
      </c>
    </row>
    <row r="202" spans="1:59" x14ac:dyDescent="0.15">
      <c r="A202" s="1">
        <v>199</v>
      </c>
      <c r="B202" s="1" t="s">
        <v>347</v>
      </c>
      <c r="C202" s="2">
        <f>SUM($D$4:D201)</f>
        <v>25240418517</v>
      </c>
      <c r="D202" s="1">
        <v>577663112</v>
      </c>
      <c r="E202" s="1">
        <v>55</v>
      </c>
      <c r="F202" s="1">
        <v>995</v>
      </c>
      <c r="G202" s="1">
        <v>200</v>
      </c>
      <c r="H202" s="1">
        <v>630572</v>
      </c>
      <c r="I202" s="1">
        <v>162321</v>
      </c>
      <c r="J202" s="1">
        <v>55101</v>
      </c>
      <c r="K202" s="1">
        <v>55101</v>
      </c>
      <c r="L202" s="1">
        <v>212771</v>
      </c>
      <c r="M202" s="1">
        <v>47210</v>
      </c>
      <c r="N202" s="1">
        <v>70884</v>
      </c>
      <c r="O202" s="1">
        <v>236421</v>
      </c>
      <c r="P202" s="1">
        <f t="shared" si="16"/>
        <v>1668464</v>
      </c>
      <c r="Q202" s="1">
        <f t="shared" si="17"/>
        <v>429513</v>
      </c>
      <c r="R202" s="1">
        <f t="shared" si="18"/>
        <v>145829</v>
      </c>
      <c r="S202" s="1">
        <f t="shared" si="19"/>
        <v>145829</v>
      </c>
      <c r="T202" s="1">
        <f t="shared" si="20"/>
        <v>562999</v>
      </c>
      <c r="U202" s="1">
        <f t="shared" si="21"/>
        <v>124950</v>
      </c>
      <c r="V202" s="1">
        <f t="shared" si="22"/>
        <v>187580</v>
      </c>
      <c r="W202" s="1">
        <f t="shared" si="23"/>
        <v>625573</v>
      </c>
      <c r="X202" s="1">
        <v>165</v>
      </c>
      <c r="Y202" s="1">
        <v>199</v>
      </c>
      <c r="Z202" s="1">
        <f t="shared" si="25"/>
        <v>82</v>
      </c>
      <c r="AA202" s="1">
        <v>109</v>
      </c>
      <c r="AB202" s="1">
        <v>0</v>
      </c>
      <c r="AC202" s="1">
        <v>75</v>
      </c>
      <c r="AD202" s="1">
        <v>0</v>
      </c>
      <c r="AE202" s="1">
        <v>3865</v>
      </c>
      <c r="AF202" s="1">
        <v>146300</v>
      </c>
      <c r="AG202" s="1">
        <v>50000</v>
      </c>
      <c r="AH202" s="1">
        <v>171000</v>
      </c>
      <c r="AI202" s="1">
        <v>10000</v>
      </c>
      <c r="AJ202" s="1">
        <f t="shared" si="24"/>
        <v>5223835</v>
      </c>
      <c r="BB202" s="1">
        <v>199</v>
      </c>
      <c r="BC202" s="1">
        <v>43</v>
      </c>
      <c r="BD202" s="1">
        <v>106.33</v>
      </c>
      <c r="BE202" s="1">
        <v>4568160</v>
      </c>
      <c r="BF202" s="1">
        <v>149</v>
      </c>
      <c r="BG202" s="1">
        <v>698000</v>
      </c>
    </row>
    <row r="203" spans="1:59" x14ac:dyDescent="0.15">
      <c r="A203" s="1">
        <v>200</v>
      </c>
      <c r="B203" s="1" t="s">
        <v>348</v>
      </c>
      <c r="C203" s="2">
        <f>SUM($D$4:D202)</f>
        <v>25818081629</v>
      </c>
      <c r="D203" s="1">
        <v>583200000</v>
      </c>
      <c r="E203" s="1">
        <v>55</v>
      </c>
      <c r="F203" s="1">
        <v>1000</v>
      </c>
      <c r="G203" s="1">
        <v>500</v>
      </c>
      <c r="H203" s="1">
        <v>654340</v>
      </c>
      <c r="I203" s="1">
        <v>168439</v>
      </c>
      <c r="J203" s="1">
        <v>57177</v>
      </c>
      <c r="K203" s="1">
        <v>57177</v>
      </c>
      <c r="L203" s="1">
        <v>220791</v>
      </c>
      <c r="M203" s="1">
        <v>48989</v>
      </c>
      <c r="N203" s="1">
        <v>73555</v>
      </c>
      <c r="O203" s="1">
        <v>245332</v>
      </c>
      <c r="P203" s="1">
        <f t="shared" si="16"/>
        <v>1692232</v>
      </c>
      <c r="Q203" s="1">
        <f t="shared" si="17"/>
        <v>435631</v>
      </c>
      <c r="R203" s="1">
        <f t="shared" si="18"/>
        <v>147905</v>
      </c>
      <c r="S203" s="1">
        <f t="shared" si="19"/>
        <v>147905</v>
      </c>
      <c r="T203" s="1">
        <f t="shared" si="20"/>
        <v>571019</v>
      </c>
      <c r="U203" s="1">
        <f t="shared" si="21"/>
        <v>126729</v>
      </c>
      <c r="V203" s="1">
        <f t="shared" si="22"/>
        <v>190251</v>
      </c>
      <c r="W203" s="1">
        <f t="shared" si="23"/>
        <v>634484</v>
      </c>
      <c r="X203" s="1">
        <v>166</v>
      </c>
      <c r="Y203" s="1">
        <v>200</v>
      </c>
      <c r="Z203" s="1">
        <f t="shared" si="25"/>
        <v>83</v>
      </c>
      <c r="AA203" s="1">
        <v>110</v>
      </c>
      <c r="AB203" s="1">
        <v>0</v>
      </c>
      <c r="AC203" s="1">
        <v>29</v>
      </c>
      <c r="AD203" s="1">
        <v>0</v>
      </c>
      <c r="AE203" s="1">
        <v>3888</v>
      </c>
      <c r="AF203" s="1">
        <v>147400</v>
      </c>
      <c r="AG203" s="1">
        <v>50000</v>
      </c>
      <c r="AH203" s="1">
        <v>172000</v>
      </c>
      <c r="AI203" s="1">
        <v>10000</v>
      </c>
      <c r="AJ203" s="1">
        <f t="shared" si="24"/>
        <v>5507616</v>
      </c>
      <c r="BB203" s="1">
        <v>200</v>
      </c>
      <c r="BC203" s="1">
        <v>43</v>
      </c>
      <c r="BD203" s="1">
        <v>106.5</v>
      </c>
      <c r="BE203" s="1">
        <v>4581720</v>
      </c>
      <c r="BF203" s="1">
        <v>149</v>
      </c>
      <c r="BG203" s="1">
        <v>700000</v>
      </c>
    </row>
    <row r="204" spans="1:59" x14ac:dyDescent="0.15">
      <c r="A204" s="1">
        <v>201</v>
      </c>
      <c r="BB204" s="1">
        <v>201</v>
      </c>
      <c r="BC204" s="1">
        <v>43</v>
      </c>
      <c r="BD204" s="1">
        <v>107</v>
      </c>
      <c r="BE204" s="1">
        <v>4622400</v>
      </c>
      <c r="BF204" s="1">
        <v>150</v>
      </c>
      <c r="BG204" s="1">
        <v>702000</v>
      </c>
    </row>
    <row r="205" spans="1:59" x14ac:dyDescent="0.15">
      <c r="A205" s="1">
        <v>202</v>
      </c>
      <c r="BB205" s="1">
        <v>202</v>
      </c>
      <c r="BC205" s="1">
        <v>45</v>
      </c>
      <c r="BD205" s="1">
        <v>107.2</v>
      </c>
      <c r="BE205" s="1">
        <v>4638816</v>
      </c>
      <c r="BF205" s="1">
        <v>150</v>
      </c>
      <c r="BG205" s="1">
        <v>704000</v>
      </c>
    </row>
    <row r="206" spans="1:59" x14ac:dyDescent="0.15">
      <c r="A206" s="1">
        <v>203</v>
      </c>
      <c r="BB206" s="1">
        <v>203</v>
      </c>
      <c r="BC206" s="1">
        <v>45</v>
      </c>
      <c r="BD206" s="1">
        <v>107.25</v>
      </c>
      <c r="BE206" s="1">
        <v>4642920</v>
      </c>
      <c r="BF206" s="1">
        <v>150</v>
      </c>
      <c r="BG206" s="1">
        <v>706000</v>
      </c>
    </row>
    <row r="207" spans="1:59" x14ac:dyDescent="0.15">
      <c r="A207" s="1">
        <v>204</v>
      </c>
      <c r="BB207" s="1">
        <v>204</v>
      </c>
      <c r="BC207" s="1">
        <v>45</v>
      </c>
      <c r="BD207" s="1">
        <v>107.33</v>
      </c>
      <c r="BE207" s="1">
        <v>4649760</v>
      </c>
      <c r="BF207" s="1">
        <v>150</v>
      </c>
      <c r="BG207" s="1">
        <v>708000</v>
      </c>
    </row>
    <row r="208" spans="1:59" x14ac:dyDescent="0.15">
      <c r="A208" s="1">
        <v>205</v>
      </c>
      <c r="BB208" s="1">
        <v>205</v>
      </c>
      <c r="BC208" s="1">
        <v>45</v>
      </c>
      <c r="BD208" s="1">
        <v>107.5</v>
      </c>
      <c r="BE208" s="1">
        <v>4663440</v>
      </c>
      <c r="BF208" s="1">
        <v>150</v>
      </c>
      <c r="BG208" s="1">
        <v>710000</v>
      </c>
    </row>
    <row r="209" spans="1:59" x14ac:dyDescent="0.15">
      <c r="A209" s="1">
        <v>206</v>
      </c>
      <c r="BB209" s="1">
        <v>206</v>
      </c>
      <c r="BC209" s="1">
        <v>45</v>
      </c>
      <c r="BD209" s="1">
        <v>108</v>
      </c>
      <c r="BE209" s="1">
        <v>4704480</v>
      </c>
      <c r="BF209" s="1">
        <v>151</v>
      </c>
      <c r="BG209" s="1">
        <v>712000</v>
      </c>
    </row>
    <row r="210" spans="1:59" x14ac:dyDescent="0.15">
      <c r="A210" s="1">
        <v>207</v>
      </c>
      <c r="BB210" s="1">
        <v>207</v>
      </c>
      <c r="BC210" s="1">
        <v>47</v>
      </c>
      <c r="BD210" s="1">
        <v>108.2</v>
      </c>
      <c r="BE210" s="1">
        <v>4721040</v>
      </c>
      <c r="BF210" s="1">
        <v>151</v>
      </c>
      <c r="BG210" s="1">
        <v>714000</v>
      </c>
    </row>
    <row r="211" spans="1:59" x14ac:dyDescent="0.15">
      <c r="A211" s="1">
        <v>208</v>
      </c>
      <c r="BB211" s="1">
        <v>208</v>
      </c>
      <c r="BC211" s="1">
        <v>47</v>
      </c>
      <c r="BD211" s="1">
        <v>108.25</v>
      </c>
      <c r="BE211" s="1">
        <v>4725180</v>
      </c>
      <c r="BF211" s="1">
        <v>151</v>
      </c>
      <c r="BG211" s="1">
        <v>716000</v>
      </c>
    </row>
    <row r="212" spans="1:59" x14ac:dyDescent="0.15">
      <c r="A212" s="1">
        <v>209</v>
      </c>
      <c r="BB212" s="1">
        <v>209</v>
      </c>
      <c r="BC212" s="1">
        <v>47</v>
      </c>
      <c r="BD212" s="1">
        <v>108.33</v>
      </c>
      <c r="BE212" s="1">
        <v>4732080</v>
      </c>
      <c r="BF212" s="1">
        <v>151</v>
      </c>
      <c r="BG212" s="1">
        <v>718000</v>
      </c>
    </row>
    <row r="213" spans="1:59" x14ac:dyDescent="0.15">
      <c r="A213" s="1">
        <v>210</v>
      </c>
      <c r="BB213" s="1">
        <v>210</v>
      </c>
      <c r="BC213" s="1">
        <v>47</v>
      </c>
      <c r="BD213" s="1">
        <v>108.5</v>
      </c>
      <c r="BE213" s="1">
        <v>4745880</v>
      </c>
      <c r="BF213" s="1">
        <v>151</v>
      </c>
      <c r="BG213" s="1">
        <v>720000</v>
      </c>
    </row>
    <row r="214" spans="1:59" x14ac:dyDescent="0.15">
      <c r="A214" s="1">
        <v>211</v>
      </c>
      <c r="BB214" s="1">
        <v>211</v>
      </c>
      <c r="BC214" s="1">
        <v>47</v>
      </c>
      <c r="BD214" s="1">
        <v>109</v>
      </c>
      <c r="BE214" s="1">
        <v>4787280</v>
      </c>
      <c r="BF214" s="1">
        <v>152</v>
      </c>
      <c r="BG214" s="1">
        <v>722000</v>
      </c>
    </row>
    <row r="215" spans="1:59" x14ac:dyDescent="0.15">
      <c r="A215" s="1">
        <v>212</v>
      </c>
      <c r="BB215" s="1">
        <v>212</v>
      </c>
      <c r="BC215" s="1">
        <v>49</v>
      </c>
      <c r="BD215" s="1">
        <v>109.4</v>
      </c>
      <c r="BE215" s="1">
        <v>4812840</v>
      </c>
      <c r="BF215" s="1">
        <v>152</v>
      </c>
      <c r="BG215" s="1">
        <v>724000</v>
      </c>
    </row>
    <row r="216" spans="1:59" x14ac:dyDescent="0.15">
      <c r="A216" s="1">
        <v>213</v>
      </c>
      <c r="BB216" s="1">
        <v>213</v>
      </c>
      <c r="BC216" s="1">
        <v>49</v>
      </c>
      <c r="BD216" s="1">
        <v>109.5</v>
      </c>
      <c r="BE216" s="1">
        <v>4819230</v>
      </c>
      <c r="BF216" s="1">
        <v>152</v>
      </c>
      <c r="BG216" s="1">
        <v>726000</v>
      </c>
    </row>
    <row r="217" spans="1:59" x14ac:dyDescent="0.15">
      <c r="A217" s="1">
        <v>214</v>
      </c>
      <c r="BB217" s="1">
        <v>214</v>
      </c>
      <c r="BC217" s="1">
        <v>49</v>
      </c>
      <c r="BD217" s="1">
        <v>109.67</v>
      </c>
      <c r="BE217" s="1">
        <v>4829880</v>
      </c>
      <c r="BF217" s="1">
        <v>152</v>
      </c>
      <c r="BG217" s="1">
        <v>728000</v>
      </c>
    </row>
    <row r="218" spans="1:59" x14ac:dyDescent="0.15">
      <c r="A218" s="1">
        <v>215</v>
      </c>
      <c r="BB218" s="1">
        <v>215</v>
      </c>
      <c r="BC218" s="1">
        <v>49</v>
      </c>
      <c r="BD218" s="1">
        <v>110</v>
      </c>
      <c r="BE218" s="1">
        <v>4851180</v>
      </c>
      <c r="BF218" s="1">
        <v>152</v>
      </c>
      <c r="BG218" s="1">
        <v>730000</v>
      </c>
    </row>
    <row r="219" spans="1:59" x14ac:dyDescent="0.15">
      <c r="A219" s="1">
        <v>216</v>
      </c>
      <c r="BB219" s="1">
        <v>216</v>
      </c>
      <c r="BC219" s="1">
        <v>49</v>
      </c>
      <c r="BD219" s="1">
        <v>111</v>
      </c>
      <c r="BE219" s="1">
        <v>4915080</v>
      </c>
      <c r="BF219" s="1">
        <v>153</v>
      </c>
      <c r="BG219" s="1">
        <v>732000</v>
      </c>
    </row>
    <row r="220" spans="1:59" x14ac:dyDescent="0.15">
      <c r="A220" s="1">
        <v>217</v>
      </c>
      <c r="BB220" s="1">
        <v>217</v>
      </c>
      <c r="BC220" s="1">
        <v>51</v>
      </c>
      <c r="BD220" s="1">
        <v>111.2</v>
      </c>
      <c r="BE220" s="1">
        <v>4932000</v>
      </c>
      <c r="BF220" s="1">
        <v>153</v>
      </c>
      <c r="BG220" s="1">
        <v>734000</v>
      </c>
    </row>
    <row r="221" spans="1:59" x14ac:dyDescent="0.15">
      <c r="A221" s="1">
        <v>218</v>
      </c>
      <c r="BB221" s="1">
        <v>218</v>
      </c>
      <c r="BC221" s="1">
        <v>51</v>
      </c>
      <c r="BD221" s="1">
        <v>111.25</v>
      </c>
      <c r="BE221" s="1">
        <v>4936230</v>
      </c>
      <c r="BF221" s="1">
        <v>153</v>
      </c>
      <c r="BG221" s="1">
        <v>736000</v>
      </c>
    </row>
    <row r="222" spans="1:59" x14ac:dyDescent="0.15">
      <c r="A222" s="1">
        <v>219</v>
      </c>
      <c r="BB222" s="1">
        <v>219</v>
      </c>
      <c r="BC222" s="1">
        <v>51</v>
      </c>
      <c r="BD222" s="1">
        <v>111.33</v>
      </c>
      <c r="BE222" s="1">
        <v>4943280</v>
      </c>
      <c r="BF222" s="1">
        <v>153</v>
      </c>
      <c r="BG222" s="1">
        <v>738000</v>
      </c>
    </row>
    <row r="223" spans="1:59" x14ac:dyDescent="0.15">
      <c r="A223" s="1">
        <v>220</v>
      </c>
      <c r="BB223" s="1">
        <v>220</v>
      </c>
      <c r="BC223" s="1">
        <v>51</v>
      </c>
      <c r="BD223" s="1">
        <v>111.5</v>
      </c>
      <c r="BE223" s="1">
        <v>4957380</v>
      </c>
      <c r="BF223" s="1">
        <v>153</v>
      </c>
      <c r="BG223" s="1">
        <v>740000</v>
      </c>
    </row>
    <row r="224" spans="1:59" x14ac:dyDescent="0.15">
      <c r="A224" s="1">
        <v>221</v>
      </c>
      <c r="BB224" s="1">
        <v>221</v>
      </c>
      <c r="BC224" s="1">
        <v>51</v>
      </c>
      <c r="BD224" s="1">
        <v>112</v>
      </c>
      <c r="BE224" s="1">
        <v>4999680</v>
      </c>
      <c r="BF224" s="1">
        <v>154</v>
      </c>
      <c r="BG224" s="1">
        <v>742000</v>
      </c>
    </row>
    <row r="225" spans="1:59" x14ac:dyDescent="0.15">
      <c r="A225" s="1">
        <v>222</v>
      </c>
      <c r="BB225" s="1">
        <v>222</v>
      </c>
      <c r="BC225" s="1">
        <v>53</v>
      </c>
      <c r="BD225" s="1">
        <v>112.2</v>
      </c>
      <c r="BE225" s="1">
        <v>5016744</v>
      </c>
      <c r="BF225" s="1">
        <v>154</v>
      </c>
      <c r="BG225" s="1">
        <v>744000</v>
      </c>
    </row>
    <row r="226" spans="1:59" x14ac:dyDescent="0.15">
      <c r="A226" s="1">
        <v>223</v>
      </c>
      <c r="BB226" s="1">
        <v>223</v>
      </c>
      <c r="BC226" s="1">
        <v>53</v>
      </c>
      <c r="BD226" s="1">
        <v>112.25</v>
      </c>
      <c r="BE226" s="1">
        <v>5021010</v>
      </c>
      <c r="BF226" s="1">
        <v>154</v>
      </c>
      <c r="BG226" s="1">
        <v>746000</v>
      </c>
    </row>
    <row r="227" spans="1:59" x14ac:dyDescent="0.15">
      <c r="A227" s="1">
        <v>224</v>
      </c>
      <c r="BB227" s="1">
        <v>224</v>
      </c>
      <c r="BC227" s="1">
        <v>53</v>
      </c>
      <c r="BD227" s="1">
        <v>112.33</v>
      </c>
      <c r="BE227" s="1">
        <v>5028120</v>
      </c>
      <c r="BF227" s="1">
        <v>154</v>
      </c>
      <c r="BG227" s="1">
        <v>748000</v>
      </c>
    </row>
    <row r="228" spans="1:59" x14ac:dyDescent="0.15">
      <c r="A228" s="1">
        <v>225</v>
      </c>
      <c r="BB228" s="1">
        <v>225</v>
      </c>
      <c r="BC228" s="1">
        <v>53</v>
      </c>
      <c r="BD228" s="1">
        <v>112.5</v>
      </c>
      <c r="BE228" s="1">
        <v>5042340</v>
      </c>
      <c r="BF228" s="1">
        <v>154</v>
      </c>
      <c r="BG228" s="1">
        <v>750000</v>
      </c>
    </row>
    <row r="229" spans="1:59" x14ac:dyDescent="0.15">
      <c r="A229" s="1">
        <v>226</v>
      </c>
      <c r="BB229" s="1">
        <v>226</v>
      </c>
      <c r="BC229" s="1">
        <v>53</v>
      </c>
      <c r="BD229" s="1">
        <v>113</v>
      </c>
      <c r="BE229" s="1">
        <v>5085000</v>
      </c>
      <c r="BF229" s="1">
        <v>155</v>
      </c>
      <c r="BG229" s="1">
        <v>752000</v>
      </c>
    </row>
    <row r="230" spans="1:59" x14ac:dyDescent="0.15">
      <c r="A230" s="1">
        <v>227</v>
      </c>
      <c r="BB230" s="1">
        <v>227</v>
      </c>
      <c r="BC230" s="1">
        <v>55</v>
      </c>
      <c r="BD230" s="1">
        <v>113.2</v>
      </c>
      <c r="BE230" s="1">
        <v>5102208</v>
      </c>
      <c r="BF230" s="1">
        <v>155</v>
      </c>
      <c r="BG230" s="1">
        <v>754000</v>
      </c>
    </row>
    <row r="231" spans="1:59" x14ac:dyDescent="0.15">
      <c r="A231" s="1">
        <v>228</v>
      </c>
      <c r="BB231" s="1">
        <v>228</v>
      </c>
      <c r="BC231" s="1">
        <v>55</v>
      </c>
      <c r="BD231" s="1">
        <v>113.25</v>
      </c>
      <c r="BE231" s="1">
        <v>5106510</v>
      </c>
      <c r="BF231" s="1">
        <v>155</v>
      </c>
      <c r="BG231" s="1">
        <v>756000</v>
      </c>
    </row>
    <row r="232" spans="1:59" x14ac:dyDescent="0.15">
      <c r="A232" s="1">
        <v>229</v>
      </c>
      <c r="BB232" s="1">
        <v>229</v>
      </c>
      <c r="BC232" s="1">
        <v>55</v>
      </c>
      <c r="BD232" s="1">
        <v>113.33</v>
      </c>
      <c r="BE232" s="1">
        <v>5113680</v>
      </c>
      <c r="BF232" s="1">
        <v>155</v>
      </c>
      <c r="BG232" s="1">
        <v>758000</v>
      </c>
    </row>
    <row r="233" spans="1:59" x14ac:dyDescent="0.15">
      <c r="A233" s="1">
        <v>230</v>
      </c>
      <c r="BB233" s="1">
        <v>230</v>
      </c>
      <c r="BC233" s="1">
        <v>55</v>
      </c>
      <c r="BD233" s="1">
        <v>113.5</v>
      </c>
      <c r="BE233" s="1">
        <v>5128020</v>
      </c>
      <c r="BF233" s="1">
        <v>155</v>
      </c>
      <c r="BG233" s="1">
        <v>760000</v>
      </c>
    </row>
    <row r="234" spans="1:59" x14ac:dyDescent="0.15">
      <c r="A234" s="1">
        <v>231</v>
      </c>
      <c r="BB234" s="1">
        <v>231</v>
      </c>
      <c r="BC234" s="1">
        <v>55</v>
      </c>
      <c r="BD234" s="1">
        <v>114</v>
      </c>
      <c r="BE234" s="1">
        <v>5171040</v>
      </c>
      <c r="BF234" s="1">
        <v>156</v>
      </c>
      <c r="BG234" s="1">
        <v>762000</v>
      </c>
    </row>
    <row r="235" spans="1:59" x14ac:dyDescent="0.15">
      <c r="A235" s="1">
        <v>232</v>
      </c>
      <c r="BB235" s="1">
        <v>232</v>
      </c>
      <c r="BC235" s="1">
        <v>57</v>
      </c>
      <c r="BD235" s="1">
        <v>114.2</v>
      </c>
      <c r="BE235" s="1">
        <v>5188392</v>
      </c>
      <c r="BF235" s="1">
        <v>156</v>
      </c>
      <c r="BG235" s="1">
        <v>764000</v>
      </c>
    </row>
    <row r="236" spans="1:59" x14ac:dyDescent="0.15">
      <c r="A236" s="1">
        <v>233</v>
      </c>
      <c r="BB236" s="1">
        <v>233</v>
      </c>
      <c r="BC236" s="1">
        <v>57</v>
      </c>
      <c r="BD236" s="1">
        <v>114.25</v>
      </c>
      <c r="BE236" s="1">
        <v>5192730</v>
      </c>
      <c r="BF236" s="1">
        <v>156</v>
      </c>
      <c r="BG236" s="1">
        <v>766000</v>
      </c>
    </row>
    <row r="237" spans="1:59" x14ac:dyDescent="0.15">
      <c r="A237" s="1">
        <v>234</v>
      </c>
      <c r="BB237" s="1">
        <v>234</v>
      </c>
      <c r="BC237" s="1">
        <v>57</v>
      </c>
      <c r="BD237" s="1">
        <v>114.33</v>
      </c>
      <c r="BE237" s="1">
        <v>5199960</v>
      </c>
      <c r="BF237" s="1">
        <v>156</v>
      </c>
      <c r="BG237" s="1">
        <v>768000</v>
      </c>
    </row>
    <row r="238" spans="1:59" x14ac:dyDescent="0.15">
      <c r="A238" s="1">
        <v>235</v>
      </c>
      <c r="BB238" s="1">
        <v>235</v>
      </c>
      <c r="BC238" s="1">
        <v>57</v>
      </c>
      <c r="BD238" s="1">
        <v>114.5</v>
      </c>
      <c r="BE238" s="1">
        <v>5214420</v>
      </c>
      <c r="BF238" s="1">
        <v>156</v>
      </c>
      <c r="BG238" s="1">
        <v>770000</v>
      </c>
    </row>
    <row r="239" spans="1:59" x14ac:dyDescent="0.15">
      <c r="A239" s="1">
        <v>236</v>
      </c>
      <c r="BB239" s="1">
        <v>236</v>
      </c>
      <c r="BC239" s="1">
        <v>57</v>
      </c>
      <c r="BD239" s="1">
        <v>115</v>
      </c>
      <c r="BE239" s="1">
        <v>5257800</v>
      </c>
      <c r="BF239" s="1">
        <v>157</v>
      </c>
      <c r="BG239" s="1">
        <v>772000</v>
      </c>
    </row>
    <row r="240" spans="1:59" x14ac:dyDescent="0.15">
      <c r="A240" s="1">
        <v>237</v>
      </c>
      <c r="BB240" s="1">
        <v>237</v>
      </c>
      <c r="BC240" s="1">
        <v>59</v>
      </c>
      <c r="BD240" s="1">
        <v>115.4</v>
      </c>
      <c r="BE240" s="1">
        <v>5284512</v>
      </c>
      <c r="BF240" s="1">
        <v>157</v>
      </c>
      <c r="BG240" s="1">
        <v>774000</v>
      </c>
    </row>
    <row r="241" spans="1:59" x14ac:dyDescent="0.15">
      <c r="A241" s="1">
        <v>238</v>
      </c>
      <c r="BB241" s="1">
        <v>238</v>
      </c>
      <c r="BC241" s="1">
        <v>59</v>
      </c>
      <c r="BD241" s="1">
        <v>115.5</v>
      </c>
      <c r="BE241" s="1">
        <v>5291190</v>
      </c>
      <c r="BF241" s="1">
        <v>157</v>
      </c>
      <c r="BG241" s="1">
        <v>776000</v>
      </c>
    </row>
    <row r="242" spans="1:59" x14ac:dyDescent="0.15">
      <c r="A242" s="1">
        <v>239</v>
      </c>
      <c r="BB242" s="1">
        <v>239</v>
      </c>
      <c r="BC242" s="1">
        <v>59</v>
      </c>
      <c r="BD242" s="1">
        <v>115.67</v>
      </c>
      <c r="BE242" s="1">
        <v>5302320</v>
      </c>
      <c r="BF242" s="1">
        <v>157</v>
      </c>
      <c r="BG242" s="1">
        <v>778000</v>
      </c>
    </row>
    <row r="243" spans="1:59" x14ac:dyDescent="0.15">
      <c r="A243" s="1">
        <v>240</v>
      </c>
      <c r="BB243" s="1">
        <v>240</v>
      </c>
      <c r="BC243" s="1">
        <v>59</v>
      </c>
      <c r="BD243" s="1">
        <v>116</v>
      </c>
      <c r="BE243" s="1">
        <v>5324580</v>
      </c>
      <c r="BF243" s="1">
        <v>157</v>
      </c>
      <c r="BG243" s="1">
        <v>780000</v>
      </c>
    </row>
    <row r="244" spans="1:59" x14ac:dyDescent="0.15">
      <c r="A244" s="1">
        <v>241</v>
      </c>
      <c r="BB244" s="1">
        <v>241</v>
      </c>
      <c r="BC244" s="1">
        <v>59</v>
      </c>
      <c r="BD244" s="1">
        <v>117</v>
      </c>
      <c r="BE244" s="1">
        <v>5391360</v>
      </c>
      <c r="BF244" s="1">
        <v>158</v>
      </c>
      <c r="BG244" s="1">
        <v>782000</v>
      </c>
    </row>
    <row r="245" spans="1:59" x14ac:dyDescent="0.15">
      <c r="A245" s="1">
        <v>242</v>
      </c>
      <c r="BB245" s="1">
        <v>242</v>
      </c>
      <c r="BC245" s="1">
        <v>61</v>
      </c>
      <c r="BD245" s="1">
        <v>117.2</v>
      </c>
      <c r="BE245" s="1">
        <v>5409072</v>
      </c>
      <c r="BF245" s="1">
        <v>158</v>
      </c>
      <c r="BG245" s="1">
        <v>784000</v>
      </c>
    </row>
    <row r="246" spans="1:59" x14ac:dyDescent="0.15">
      <c r="A246" s="1">
        <v>243</v>
      </c>
      <c r="BB246" s="1">
        <v>243</v>
      </c>
      <c r="BC246" s="1">
        <v>61</v>
      </c>
      <c r="BD246" s="1">
        <v>117.25</v>
      </c>
      <c r="BE246" s="1">
        <v>5413500</v>
      </c>
      <c r="BF246" s="1">
        <v>158</v>
      </c>
      <c r="BG246" s="1">
        <v>786000</v>
      </c>
    </row>
    <row r="247" spans="1:59" x14ac:dyDescent="0.15">
      <c r="A247" s="1">
        <v>244</v>
      </c>
      <c r="BB247" s="1">
        <v>244</v>
      </c>
      <c r="BC247" s="1">
        <v>61</v>
      </c>
      <c r="BD247" s="1">
        <v>117.33</v>
      </c>
      <c r="BE247" s="1">
        <v>5420880</v>
      </c>
      <c r="BF247" s="1">
        <v>158</v>
      </c>
      <c r="BG247" s="1">
        <v>788000</v>
      </c>
    </row>
    <row r="248" spans="1:59" x14ac:dyDescent="0.15">
      <c r="A248" s="1">
        <v>245</v>
      </c>
      <c r="BB248" s="1">
        <v>245</v>
      </c>
      <c r="BC248" s="1">
        <v>61</v>
      </c>
      <c r="BD248" s="1">
        <v>117.5</v>
      </c>
      <c r="BE248" s="1">
        <v>5435640</v>
      </c>
      <c r="BF248" s="1">
        <v>158</v>
      </c>
      <c r="BG248" s="1">
        <v>790000</v>
      </c>
    </row>
    <row r="249" spans="1:59" x14ac:dyDescent="0.15">
      <c r="A249" s="1">
        <v>246</v>
      </c>
      <c r="BB249" s="1">
        <v>246</v>
      </c>
      <c r="BC249" s="1">
        <v>61</v>
      </c>
      <c r="BD249" s="1">
        <v>118</v>
      </c>
      <c r="BE249" s="1">
        <v>5479920</v>
      </c>
      <c r="BF249" s="1">
        <v>159</v>
      </c>
      <c r="BG249" s="1">
        <v>792000</v>
      </c>
    </row>
    <row r="250" spans="1:59" x14ac:dyDescent="0.15">
      <c r="A250" s="1">
        <v>247</v>
      </c>
      <c r="BB250" s="1">
        <v>247</v>
      </c>
      <c r="BC250" s="1">
        <v>63</v>
      </c>
      <c r="BD250" s="1">
        <v>118.2</v>
      </c>
      <c r="BE250" s="1">
        <v>5497776</v>
      </c>
      <c r="BF250" s="1">
        <v>159</v>
      </c>
      <c r="BG250" s="1">
        <v>794000</v>
      </c>
    </row>
    <row r="251" spans="1:59" x14ac:dyDescent="0.15">
      <c r="A251" s="1">
        <v>248</v>
      </c>
      <c r="BB251" s="1">
        <v>248</v>
      </c>
      <c r="BC251" s="1">
        <v>63</v>
      </c>
      <c r="BD251" s="1">
        <v>118.25</v>
      </c>
      <c r="BE251" s="1">
        <v>5502240</v>
      </c>
      <c r="BF251" s="1">
        <v>159</v>
      </c>
      <c r="BG251" s="1">
        <v>796000</v>
      </c>
    </row>
    <row r="252" spans="1:59" x14ac:dyDescent="0.15">
      <c r="A252" s="1">
        <v>249</v>
      </c>
      <c r="BB252" s="1">
        <v>249</v>
      </c>
      <c r="BC252" s="1">
        <v>63</v>
      </c>
      <c r="BD252" s="1">
        <v>118.33</v>
      </c>
      <c r="BE252" s="1">
        <v>5509680</v>
      </c>
      <c r="BF252" s="1">
        <v>159</v>
      </c>
      <c r="BG252" s="1">
        <v>798000</v>
      </c>
    </row>
    <row r="253" spans="1:59" x14ac:dyDescent="0.15">
      <c r="A253" s="1">
        <v>250</v>
      </c>
      <c r="BB253" s="1">
        <v>250</v>
      </c>
      <c r="BC253" s="1">
        <v>63</v>
      </c>
      <c r="BD253" s="1">
        <v>118.5</v>
      </c>
      <c r="BE253" s="1">
        <v>5524560</v>
      </c>
      <c r="BF253" s="1">
        <v>159</v>
      </c>
      <c r="BG253" s="1">
        <v>800000</v>
      </c>
    </row>
    <row r="254" spans="1:59" x14ac:dyDescent="0.15">
      <c r="A254" s="1">
        <v>251</v>
      </c>
      <c r="BB254" s="1">
        <v>251</v>
      </c>
      <c r="BC254" s="1">
        <v>63</v>
      </c>
      <c r="BD254" s="1">
        <v>119</v>
      </c>
      <c r="BE254" s="1">
        <v>5569200</v>
      </c>
      <c r="BF254" s="1">
        <v>160</v>
      </c>
      <c r="BG254" s="1">
        <v>802000</v>
      </c>
    </row>
    <row r="255" spans="1:59" x14ac:dyDescent="0.15">
      <c r="A255" s="1">
        <v>252</v>
      </c>
      <c r="BB255" s="1">
        <v>252</v>
      </c>
      <c r="BC255" s="1">
        <v>65</v>
      </c>
      <c r="BD255" s="1">
        <v>119.2</v>
      </c>
      <c r="BE255" s="1">
        <v>5587200</v>
      </c>
      <c r="BF255" s="1">
        <v>160</v>
      </c>
      <c r="BG255" s="1">
        <v>804000</v>
      </c>
    </row>
    <row r="256" spans="1:59" x14ac:dyDescent="0.15">
      <c r="A256" s="1">
        <v>253</v>
      </c>
      <c r="BB256" s="1">
        <v>253</v>
      </c>
      <c r="BC256" s="1">
        <v>65</v>
      </c>
      <c r="BD256" s="1">
        <v>119.25</v>
      </c>
      <c r="BE256" s="1">
        <v>5591700</v>
      </c>
      <c r="BF256" s="1">
        <v>160</v>
      </c>
      <c r="BG256" s="1">
        <v>806000</v>
      </c>
    </row>
    <row r="257" spans="1:59" x14ac:dyDescent="0.15">
      <c r="A257" s="1">
        <v>254</v>
      </c>
      <c r="BB257" s="1">
        <v>254</v>
      </c>
      <c r="BC257" s="1">
        <v>65</v>
      </c>
      <c r="BD257" s="1">
        <v>119.33</v>
      </c>
      <c r="BE257" s="1">
        <v>5599200</v>
      </c>
      <c r="BF257" s="1">
        <v>160</v>
      </c>
      <c r="BG257" s="1">
        <v>808000</v>
      </c>
    </row>
    <row r="258" spans="1:59" x14ac:dyDescent="0.15">
      <c r="A258" s="1">
        <v>255</v>
      </c>
      <c r="BB258" s="1">
        <v>255</v>
      </c>
      <c r="BC258" s="1">
        <v>65</v>
      </c>
      <c r="BD258" s="1">
        <v>119.5</v>
      </c>
      <c r="BE258" s="1">
        <v>5614200</v>
      </c>
      <c r="BF258" s="1">
        <v>160</v>
      </c>
      <c r="BG258" s="1">
        <v>810000</v>
      </c>
    </row>
    <row r="259" spans="1:59" x14ac:dyDescent="0.15">
      <c r="A259" s="1">
        <v>256</v>
      </c>
      <c r="BB259" s="1">
        <v>256</v>
      </c>
      <c r="BC259" s="1">
        <v>65</v>
      </c>
      <c r="BD259" s="1">
        <v>120</v>
      </c>
      <c r="BE259" s="1">
        <v>5659200</v>
      </c>
      <c r="BF259" s="1">
        <v>161</v>
      </c>
      <c r="BG259" s="1">
        <v>812000</v>
      </c>
    </row>
    <row r="260" spans="1:59" x14ac:dyDescent="0.15">
      <c r="A260" s="1">
        <v>257</v>
      </c>
      <c r="BB260" s="1">
        <v>257</v>
      </c>
      <c r="BC260" s="1">
        <v>67</v>
      </c>
      <c r="BD260" s="1">
        <v>120.2</v>
      </c>
      <c r="BE260" s="1">
        <v>5677344</v>
      </c>
      <c r="BF260" s="1">
        <v>161</v>
      </c>
      <c r="BG260" s="1">
        <v>814000</v>
      </c>
    </row>
    <row r="261" spans="1:59" x14ac:dyDescent="0.15">
      <c r="A261" s="1">
        <v>258</v>
      </c>
      <c r="BB261" s="1">
        <v>258</v>
      </c>
      <c r="BC261" s="1">
        <v>67</v>
      </c>
      <c r="BD261" s="1">
        <v>120.25</v>
      </c>
      <c r="BE261" s="1">
        <v>5681880</v>
      </c>
      <c r="BF261" s="1">
        <v>161</v>
      </c>
      <c r="BG261" s="1">
        <v>816000</v>
      </c>
    </row>
    <row r="262" spans="1:59" x14ac:dyDescent="0.15">
      <c r="A262" s="1">
        <v>259</v>
      </c>
      <c r="BB262" s="1">
        <v>259</v>
      </c>
      <c r="BC262" s="1">
        <v>67</v>
      </c>
      <c r="BD262" s="1">
        <v>120.33</v>
      </c>
      <c r="BE262" s="1">
        <v>5689440</v>
      </c>
      <c r="BF262" s="1">
        <v>161</v>
      </c>
      <c r="BG262" s="1">
        <v>818000</v>
      </c>
    </row>
    <row r="263" spans="1:59" x14ac:dyDescent="0.15">
      <c r="A263" s="1">
        <v>260</v>
      </c>
      <c r="BB263" s="1">
        <v>260</v>
      </c>
      <c r="BC263" s="1">
        <v>67</v>
      </c>
      <c r="BD263" s="1">
        <v>120.5</v>
      </c>
      <c r="BE263" s="1">
        <v>5704560</v>
      </c>
      <c r="BF263" s="1">
        <v>161</v>
      </c>
      <c r="BG263" s="1">
        <v>820000</v>
      </c>
    </row>
    <row r="264" spans="1:59" x14ac:dyDescent="0.15">
      <c r="A264" s="1">
        <v>261</v>
      </c>
      <c r="BB264" s="1">
        <v>261</v>
      </c>
      <c r="BC264" s="1">
        <v>67</v>
      </c>
      <c r="BD264" s="1">
        <v>121</v>
      </c>
      <c r="BE264" s="1">
        <v>5749920</v>
      </c>
      <c r="BF264" s="1">
        <v>162</v>
      </c>
      <c r="BG264" s="1">
        <v>822000</v>
      </c>
    </row>
    <row r="265" spans="1:59" x14ac:dyDescent="0.15">
      <c r="A265" s="1">
        <v>262</v>
      </c>
      <c r="BB265" s="1">
        <v>262</v>
      </c>
      <c r="BC265" s="1">
        <v>69</v>
      </c>
      <c r="BD265" s="1">
        <v>121.4</v>
      </c>
      <c r="BE265" s="1">
        <v>5777784</v>
      </c>
      <c r="BF265" s="1">
        <v>162</v>
      </c>
      <c r="BG265" s="1">
        <v>824000</v>
      </c>
    </row>
    <row r="266" spans="1:59" x14ac:dyDescent="0.15">
      <c r="A266" s="1">
        <v>263</v>
      </c>
      <c r="BB266" s="1">
        <v>263</v>
      </c>
      <c r="BC266" s="1">
        <v>69</v>
      </c>
      <c r="BD266" s="1">
        <v>121.5</v>
      </c>
      <c r="BE266" s="1">
        <v>5784750</v>
      </c>
      <c r="BF266" s="1">
        <v>162</v>
      </c>
      <c r="BG266" s="1">
        <v>826000</v>
      </c>
    </row>
    <row r="267" spans="1:59" x14ac:dyDescent="0.15">
      <c r="A267" s="1">
        <v>264</v>
      </c>
      <c r="BB267" s="1">
        <v>264</v>
      </c>
      <c r="BC267" s="1">
        <v>69</v>
      </c>
      <c r="BD267" s="1">
        <v>121.67</v>
      </c>
      <c r="BE267" s="1">
        <v>5796360</v>
      </c>
      <c r="BF267" s="1">
        <v>162</v>
      </c>
      <c r="BG267" s="1">
        <v>828000</v>
      </c>
    </row>
    <row r="268" spans="1:59" x14ac:dyDescent="0.15">
      <c r="A268" s="1">
        <v>265</v>
      </c>
      <c r="BB268" s="1">
        <v>265</v>
      </c>
      <c r="BC268" s="1">
        <v>69</v>
      </c>
      <c r="BD268" s="1">
        <v>122</v>
      </c>
      <c r="BE268" s="1">
        <v>5819580</v>
      </c>
      <c r="BF268" s="1">
        <v>162</v>
      </c>
      <c r="BG268" s="1">
        <v>830000</v>
      </c>
    </row>
    <row r="269" spans="1:59" x14ac:dyDescent="0.15">
      <c r="A269" s="1">
        <v>266</v>
      </c>
      <c r="BB269" s="1">
        <v>266</v>
      </c>
      <c r="BC269" s="1">
        <v>69</v>
      </c>
      <c r="BD269" s="1">
        <v>123</v>
      </c>
      <c r="BE269" s="1">
        <v>5889240</v>
      </c>
      <c r="BF269" s="1">
        <v>163</v>
      </c>
      <c r="BG269" s="1">
        <v>832000</v>
      </c>
    </row>
    <row r="270" spans="1:59" x14ac:dyDescent="0.15">
      <c r="A270" s="1">
        <v>267</v>
      </c>
      <c r="BB270" s="1">
        <v>267</v>
      </c>
      <c r="BC270" s="1">
        <v>71</v>
      </c>
      <c r="BD270" s="1">
        <v>123.2</v>
      </c>
      <c r="BE270" s="1">
        <v>5907744</v>
      </c>
      <c r="BF270" s="1">
        <v>163</v>
      </c>
      <c r="BG270" s="1">
        <v>834000</v>
      </c>
    </row>
    <row r="271" spans="1:59" x14ac:dyDescent="0.15">
      <c r="A271" s="1">
        <v>268</v>
      </c>
      <c r="BB271" s="1">
        <v>268</v>
      </c>
      <c r="BC271" s="1">
        <v>71</v>
      </c>
      <c r="BD271" s="1">
        <v>123.25</v>
      </c>
      <c r="BE271" s="1">
        <v>5912370</v>
      </c>
      <c r="BF271" s="1">
        <v>163</v>
      </c>
      <c r="BG271" s="1">
        <v>836000</v>
      </c>
    </row>
    <row r="272" spans="1:59" x14ac:dyDescent="0.15">
      <c r="A272" s="1">
        <v>269</v>
      </c>
      <c r="BB272" s="1">
        <v>269</v>
      </c>
      <c r="BC272" s="1">
        <v>71</v>
      </c>
      <c r="BD272" s="1">
        <v>123.33</v>
      </c>
      <c r="BE272" s="1">
        <v>5920080</v>
      </c>
      <c r="BF272" s="1">
        <v>163</v>
      </c>
      <c r="BG272" s="1">
        <v>838000</v>
      </c>
    </row>
    <row r="273" spans="1:59" x14ac:dyDescent="0.15">
      <c r="A273" s="1">
        <v>270</v>
      </c>
      <c r="BB273" s="1">
        <v>270</v>
      </c>
      <c r="BC273" s="1">
        <v>71</v>
      </c>
      <c r="BD273" s="1">
        <v>123.5</v>
      </c>
      <c r="BE273" s="1">
        <v>5935500</v>
      </c>
      <c r="BF273" s="1">
        <v>163</v>
      </c>
      <c r="BG273" s="1">
        <v>840000</v>
      </c>
    </row>
    <row r="274" spans="1:59" x14ac:dyDescent="0.15">
      <c r="A274" s="1">
        <v>271</v>
      </c>
      <c r="BB274" s="1">
        <v>271</v>
      </c>
      <c r="BC274" s="1">
        <v>71</v>
      </c>
      <c r="BD274" s="1">
        <v>124</v>
      </c>
      <c r="BE274" s="1">
        <v>5981760</v>
      </c>
      <c r="BF274" s="1">
        <v>164</v>
      </c>
      <c r="BG274" s="1">
        <v>842000</v>
      </c>
    </row>
    <row r="275" spans="1:59" x14ac:dyDescent="0.15">
      <c r="A275" s="1">
        <v>272</v>
      </c>
      <c r="BB275" s="1">
        <v>272</v>
      </c>
      <c r="BC275" s="1">
        <v>73</v>
      </c>
      <c r="BD275" s="1">
        <v>124.2</v>
      </c>
      <c r="BE275" s="1">
        <v>6000408</v>
      </c>
      <c r="BF275" s="1">
        <v>164</v>
      </c>
      <c r="BG275" s="1">
        <v>844000</v>
      </c>
    </row>
    <row r="276" spans="1:59" x14ac:dyDescent="0.15">
      <c r="A276" s="1">
        <v>273</v>
      </c>
      <c r="BB276" s="1">
        <v>273</v>
      </c>
      <c r="BC276" s="1">
        <v>73</v>
      </c>
      <c r="BD276" s="1">
        <v>124.25</v>
      </c>
      <c r="BE276" s="1">
        <v>6005070</v>
      </c>
      <c r="BF276" s="1">
        <v>164</v>
      </c>
      <c r="BG276" s="1">
        <v>846000</v>
      </c>
    </row>
    <row r="277" spans="1:59" x14ac:dyDescent="0.15">
      <c r="A277" s="1">
        <v>274</v>
      </c>
      <c r="BB277" s="1">
        <v>274</v>
      </c>
      <c r="BC277" s="1">
        <v>73</v>
      </c>
      <c r="BD277" s="1">
        <v>124.33</v>
      </c>
      <c r="BE277" s="1">
        <v>6012840</v>
      </c>
      <c r="BF277" s="1">
        <v>164</v>
      </c>
      <c r="BG277" s="1">
        <v>848000</v>
      </c>
    </row>
    <row r="278" spans="1:59" x14ac:dyDescent="0.15">
      <c r="A278" s="1">
        <v>275</v>
      </c>
      <c r="BB278" s="1">
        <v>275</v>
      </c>
      <c r="BC278" s="1">
        <v>73</v>
      </c>
      <c r="BD278" s="1">
        <v>124.5</v>
      </c>
      <c r="BE278" s="1">
        <v>6028380</v>
      </c>
      <c r="BF278" s="1">
        <v>164</v>
      </c>
      <c r="BG278" s="1">
        <v>850000</v>
      </c>
    </row>
    <row r="279" spans="1:59" x14ac:dyDescent="0.15">
      <c r="A279" s="1">
        <v>276</v>
      </c>
      <c r="BB279" s="1">
        <v>276</v>
      </c>
      <c r="BC279" s="1">
        <v>73</v>
      </c>
      <c r="BD279" s="1">
        <v>125</v>
      </c>
      <c r="BE279" s="1">
        <v>6075000</v>
      </c>
      <c r="BF279" s="1">
        <v>165</v>
      </c>
      <c r="BG279" s="1">
        <v>852000</v>
      </c>
    </row>
    <row r="280" spans="1:59" x14ac:dyDescent="0.15">
      <c r="A280" s="1">
        <v>277</v>
      </c>
      <c r="BB280" s="1">
        <v>277</v>
      </c>
      <c r="BC280" s="1">
        <v>75</v>
      </c>
      <c r="BD280" s="1">
        <v>125.2</v>
      </c>
      <c r="BE280" s="1">
        <v>6093792</v>
      </c>
      <c r="BF280" s="1">
        <v>165</v>
      </c>
      <c r="BG280" s="1">
        <v>854000</v>
      </c>
    </row>
    <row r="281" spans="1:59" x14ac:dyDescent="0.15">
      <c r="A281" s="1">
        <v>278</v>
      </c>
      <c r="BB281" s="1">
        <v>278</v>
      </c>
      <c r="BC281" s="1">
        <v>75</v>
      </c>
      <c r="BD281" s="1">
        <v>125.25</v>
      </c>
      <c r="BE281" s="1">
        <v>6098490</v>
      </c>
      <c r="BF281" s="1">
        <v>165</v>
      </c>
      <c r="BG281" s="1">
        <v>856000</v>
      </c>
    </row>
    <row r="282" spans="1:59" x14ac:dyDescent="0.15">
      <c r="A282" s="1">
        <v>279</v>
      </c>
      <c r="BB282" s="1">
        <v>279</v>
      </c>
      <c r="BC282" s="1">
        <v>75</v>
      </c>
      <c r="BD282" s="1">
        <v>125.33</v>
      </c>
      <c r="BE282" s="1">
        <v>6106320</v>
      </c>
      <c r="BF282" s="1">
        <v>165</v>
      </c>
      <c r="BG282" s="1">
        <v>858000</v>
      </c>
    </row>
    <row r="283" spans="1:59" x14ac:dyDescent="0.15">
      <c r="A283" s="1">
        <v>280</v>
      </c>
      <c r="BB283" s="1">
        <v>280</v>
      </c>
      <c r="BC283" s="1">
        <v>75</v>
      </c>
      <c r="BD283" s="1">
        <v>125.5</v>
      </c>
      <c r="BE283" s="1">
        <v>6121980</v>
      </c>
      <c r="BF283" s="1">
        <v>165</v>
      </c>
      <c r="BG283" s="1">
        <v>860000</v>
      </c>
    </row>
    <row r="284" spans="1:59" x14ac:dyDescent="0.15">
      <c r="A284" s="1">
        <v>281</v>
      </c>
      <c r="BB284" s="1">
        <v>281</v>
      </c>
      <c r="BC284" s="1">
        <v>75</v>
      </c>
      <c r="BD284" s="1">
        <v>126</v>
      </c>
      <c r="BE284" s="1">
        <v>6168960</v>
      </c>
      <c r="BF284" s="1">
        <v>166</v>
      </c>
      <c r="BG284" s="1">
        <v>862000</v>
      </c>
    </row>
    <row r="285" spans="1:59" x14ac:dyDescent="0.15">
      <c r="A285" s="1">
        <v>282</v>
      </c>
      <c r="BB285" s="1">
        <v>282</v>
      </c>
      <c r="BC285" s="1">
        <v>77</v>
      </c>
      <c r="BD285" s="1">
        <v>126.4</v>
      </c>
      <c r="BE285" s="1">
        <v>6197760</v>
      </c>
      <c r="BF285" s="1">
        <v>166</v>
      </c>
      <c r="BG285" s="1">
        <v>864000</v>
      </c>
    </row>
    <row r="286" spans="1:59" x14ac:dyDescent="0.15">
      <c r="A286" s="1">
        <v>283</v>
      </c>
      <c r="BB286" s="1">
        <v>283</v>
      </c>
      <c r="BC286" s="1">
        <v>77</v>
      </c>
      <c r="BD286" s="1">
        <v>126.5</v>
      </c>
      <c r="BE286" s="1">
        <v>6204960</v>
      </c>
      <c r="BF286" s="1">
        <v>166</v>
      </c>
      <c r="BG286" s="1">
        <v>866000</v>
      </c>
    </row>
    <row r="287" spans="1:59" x14ac:dyDescent="0.15">
      <c r="A287" s="1">
        <v>284</v>
      </c>
      <c r="BB287" s="1">
        <v>284</v>
      </c>
      <c r="BC287" s="1">
        <v>77</v>
      </c>
      <c r="BD287" s="1">
        <v>126.67</v>
      </c>
      <c r="BE287" s="1">
        <v>6216960</v>
      </c>
      <c r="BF287" s="1">
        <v>166</v>
      </c>
      <c r="BG287" s="1">
        <v>868000</v>
      </c>
    </row>
    <row r="288" spans="1:59" x14ac:dyDescent="0.15">
      <c r="A288" s="1">
        <v>285</v>
      </c>
      <c r="BB288" s="1">
        <v>285</v>
      </c>
      <c r="BC288" s="1">
        <v>77</v>
      </c>
      <c r="BD288" s="1">
        <v>127</v>
      </c>
      <c r="BE288" s="1">
        <v>6240960</v>
      </c>
      <c r="BF288" s="1">
        <v>166</v>
      </c>
      <c r="BG288" s="1">
        <v>870000</v>
      </c>
    </row>
    <row r="289" spans="1:59" x14ac:dyDescent="0.15">
      <c r="A289" s="1">
        <v>286</v>
      </c>
      <c r="BB289" s="1">
        <v>286</v>
      </c>
      <c r="BC289" s="1">
        <v>77</v>
      </c>
      <c r="BD289" s="1">
        <v>128</v>
      </c>
      <c r="BE289" s="1">
        <v>6312960</v>
      </c>
      <c r="BF289" s="1">
        <v>167</v>
      </c>
      <c r="BG289" s="1">
        <v>872000</v>
      </c>
    </row>
    <row r="290" spans="1:59" x14ac:dyDescent="0.15">
      <c r="A290" s="1">
        <v>287</v>
      </c>
      <c r="BB290" s="1">
        <v>287</v>
      </c>
      <c r="BC290" s="1">
        <v>79</v>
      </c>
      <c r="BD290" s="1">
        <v>128.19999999999999</v>
      </c>
      <c r="BE290" s="1">
        <v>6332112</v>
      </c>
      <c r="BF290" s="1">
        <v>167</v>
      </c>
      <c r="BG290" s="1">
        <v>874000</v>
      </c>
    </row>
    <row r="291" spans="1:59" x14ac:dyDescent="0.15">
      <c r="A291" s="1">
        <v>288</v>
      </c>
      <c r="BB291" s="1">
        <v>288</v>
      </c>
      <c r="BC291" s="1">
        <v>79</v>
      </c>
      <c r="BD291" s="1">
        <v>128.25</v>
      </c>
      <c r="BE291" s="1">
        <v>6336900</v>
      </c>
      <c r="BF291" s="1">
        <v>167</v>
      </c>
      <c r="BG291" s="1">
        <v>876000</v>
      </c>
    </row>
    <row r="292" spans="1:59" x14ac:dyDescent="0.15">
      <c r="A292" s="1">
        <v>289</v>
      </c>
      <c r="BB292" s="1">
        <v>289</v>
      </c>
      <c r="BC292" s="1">
        <v>79</v>
      </c>
      <c r="BD292" s="1">
        <v>128.33000000000001</v>
      </c>
      <c r="BE292" s="1">
        <v>6344880</v>
      </c>
      <c r="BF292" s="1">
        <v>167</v>
      </c>
      <c r="BG292" s="1">
        <v>878000</v>
      </c>
    </row>
    <row r="293" spans="1:59" x14ac:dyDescent="0.15">
      <c r="A293" s="1">
        <v>290</v>
      </c>
      <c r="BB293" s="1">
        <v>290</v>
      </c>
      <c r="BC293" s="1">
        <v>79</v>
      </c>
      <c r="BD293" s="1">
        <v>128.5</v>
      </c>
      <c r="BE293" s="1">
        <v>6360840</v>
      </c>
      <c r="BF293" s="1">
        <v>167</v>
      </c>
      <c r="BG293" s="1">
        <v>880000</v>
      </c>
    </row>
    <row r="294" spans="1:59" x14ac:dyDescent="0.15">
      <c r="A294" s="1">
        <v>291</v>
      </c>
      <c r="BB294" s="1">
        <v>291</v>
      </c>
      <c r="BC294" s="1">
        <v>79</v>
      </c>
      <c r="BD294" s="1">
        <v>129</v>
      </c>
      <c r="BE294" s="1">
        <v>6408720</v>
      </c>
      <c r="BF294" s="1">
        <v>168</v>
      </c>
      <c r="BG294" s="1">
        <v>882000</v>
      </c>
    </row>
    <row r="295" spans="1:59" x14ac:dyDescent="0.15">
      <c r="A295" s="1">
        <v>292</v>
      </c>
      <c r="BB295" s="1">
        <v>292</v>
      </c>
      <c r="BC295" s="1">
        <v>81</v>
      </c>
      <c r="BD295" s="1">
        <v>129.19999999999999</v>
      </c>
      <c r="BE295" s="1">
        <v>6428016</v>
      </c>
      <c r="BF295" s="1">
        <v>168</v>
      </c>
      <c r="BG295" s="1">
        <v>884000</v>
      </c>
    </row>
    <row r="296" spans="1:59" x14ac:dyDescent="0.15">
      <c r="A296" s="1">
        <v>293</v>
      </c>
      <c r="BB296" s="1">
        <v>293</v>
      </c>
      <c r="BC296" s="1">
        <v>81</v>
      </c>
      <c r="BD296" s="1">
        <v>129.25</v>
      </c>
      <c r="BE296" s="1">
        <v>6432840</v>
      </c>
      <c r="BF296" s="1">
        <v>168</v>
      </c>
      <c r="BG296" s="1">
        <v>886000</v>
      </c>
    </row>
    <row r="297" spans="1:59" x14ac:dyDescent="0.15">
      <c r="A297" s="1">
        <v>294</v>
      </c>
      <c r="BB297" s="1">
        <v>294</v>
      </c>
      <c r="BC297" s="1">
        <v>81</v>
      </c>
      <c r="BD297" s="1">
        <v>129.33000000000001</v>
      </c>
      <c r="BE297" s="1">
        <v>6440880</v>
      </c>
      <c r="BF297" s="1">
        <v>168</v>
      </c>
      <c r="BG297" s="1">
        <v>888000</v>
      </c>
    </row>
    <row r="298" spans="1:59" x14ac:dyDescent="0.15">
      <c r="A298" s="1">
        <v>295</v>
      </c>
      <c r="BB298" s="1">
        <v>295</v>
      </c>
      <c r="BC298" s="1">
        <v>81</v>
      </c>
      <c r="BD298" s="1">
        <v>129.5</v>
      </c>
      <c r="BE298" s="1">
        <v>6456960</v>
      </c>
      <c r="BF298" s="1">
        <v>168</v>
      </c>
      <c r="BG298" s="1">
        <v>890000</v>
      </c>
    </row>
    <row r="299" spans="1:59" x14ac:dyDescent="0.15">
      <c r="A299" s="1">
        <v>296</v>
      </c>
      <c r="BB299" s="1">
        <v>296</v>
      </c>
      <c r="BC299" s="1">
        <v>81</v>
      </c>
      <c r="BD299" s="1">
        <v>130</v>
      </c>
      <c r="BE299" s="1">
        <v>6505200</v>
      </c>
      <c r="BF299" s="1">
        <v>169</v>
      </c>
      <c r="BG299" s="1">
        <v>892000</v>
      </c>
    </row>
    <row r="300" spans="1:59" x14ac:dyDescent="0.15">
      <c r="A300" s="1">
        <v>297</v>
      </c>
      <c r="BB300" s="1">
        <v>297</v>
      </c>
      <c r="BC300" s="1">
        <v>83</v>
      </c>
      <c r="BD300" s="1">
        <v>130.19999999999999</v>
      </c>
      <c r="BE300" s="1">
        <v>6524640</v>
      </c>
      <c r="BF300" s="1">
        <v>169</v>
      </c>
      <c r="BG300" s="1">
        <v>894000</v>
      </c>
    </row>
    <row r="301" spans="1:59" x14ac:dyDescent="0.15">
      <c r="A301" s="1">
        <v>298</v>
      </c>
      <c r="BB301" s="1">
        <v>298</v>
      </c>
      <c r="BC301" s="1">
        <v>83</v>
      </c>
      <c r="BD301" s="1">
        <v>130.25</v>
      </c>
      <c r="BE301" s="1">
        <v>6529500</v>
      </c>
      <c r="BF301" s="1">
        <v>169</v>
      </c>
      <c r="BG301" s="1">
        <v>896000</v>
      </c>
    </row>
    <row r="302" spans="1:59" x14ac:dyDescent="0.15">
      <c r="A302" s="1">
        <v>299</v>
      </c>
      <c r="BB302" s="1">
        <v>299</v>
      </c>
      <c r="BC302" s="1">
        <v>83</v>
      </c>
      <c r="BD302" s="1">
        <v>130.33000000000001</v>
      </c>
      <c r="BE302" s="1">
        <v>6537600</v>
      </c>
      <c r="BF302" s="1">
        <v>169</v>
      </c>
      <c r="BG302" s="1">
        <v>898000</v>
      </c>
    </row>
    <row r="303" spans="1:59" x14ac:dyDescent="0.15">
      <c r="A303" s="1">
        <v>300</v>
      </c>
      <c r="BB303" s="1">
        <v>300</v>
      </c>
      <c r="BC303" s="1">
        <v>83</v>
      </c>
      <c r="BD303" s="1">
        <v>130.5</v>
      </c>
      <c r="BE303" s="1">
        <v>6553800</v>
      </c>
      <c r="BF303" s="1">
        <v>169</v>
      </c>
      <c r="BG303" s="1">
        <v>900000</v>
      </c>
    </row>
    <row r="304" spans="1:59" x14ac:dyDescent="0.15">
      <c r="A304" s="1">
        <v>301</v>
      </c>
      <c r="BB304" s="1">
        <v>301</v>
      </c>
      <c r="BC304" s="1">
        <v>83</v>
      </c>
      <c r="BD304" s="1">
        <v>131</v>
      </c>
      <c r="BE304" s="1">
        <v>6602400</v>
      </c>
      <c r="BF304" s="1">
        <v>170</v>
      </c>
      <c r="BG304" s="1">
        <v>902000</v>
      </c>
    </row>
    <row r="305" spans="1:59" x14ac:dyDescent="0.15">
      <c r="A305" s="1">
        <v>302</v>
      </c>
      <c r="BB305" s="1">
        <v>302</v>
      </c>
      <c r="BC305" s="1">
        <v>85</v>
      </c>
      <c r="BD305" s="1">
        <v>131.4</v>
      </c>
      <c r="BE305" s="1">
        <v>6632136</v>
      </c>
      <c r="BF305" s="1">
        <v>170</v>
      </c>
      <c r="BG305" s="1">
        <v>904000</v>
      </c>
    </row>
    <row r="306" spans="1:59" x14ac:dyDescent="0.15">
      <c r="A306" s="1">
        <v>303</v>
      </c>
      <c r="BB306" s="1">
        <v>303</v>
      </c>
      <c r="BC306" s="1">
        <v>85</v>
      </c>
      <c r="BD306" s="1">
        <v>131.5</v>
      </c>
      <c r="BE306" s="1">
        <v>6639570</v>
      </c>
      <c r="BF306" s="1">
        <v>170</v>
      </c>
      <c r="BG306" s="1">
        <v>906000</v>
      </c>
    </row>
    <row r="307" spans="1:59" x14ac:dyDescent="0.15">
      <c r="A307" s="1">
        <v>304</v>
      </c>
      <c r="BB307" s="1">
        <v>304</v>
      </c>
      <c r="BC307" s="1">
        <v>85</v>
      </c>
      <c r="BD307" s="1">
        <v>131.66999999999999</v>
      </c>
      <c r="BE307" s="1">
        <v>6651960</v>
      </c>
      <c r="BF307" s="1">
        <v>170</v>
      </c>
      <c r="BG307" s="1">
        <v>908000</v>
      </c>
    </row>
    <row r="308" spans="1:59" x14ac:dyDescent="0.15">
      <c r="A308" s="1">
        <v>305</v>
      </c>
      <c r="BB308" s="1">
        <v>305</v>
      </c>
      <c r="BC308" s="1">
        <v>85</v>
      </c>
      <c r="BD308" s="1">
        <v>132</v>
      </c>
      <c r="BE308" s="1">
        <v>6676740</v>
      </c>
      <c r="BF308" s="1">
        <v>170</v>
      </c>
      <c r="BG308" s="1">
        <v>910000</v>
      </c>
    </row>
    <row r="309" spans="1:59" x14ac:dyDescent="0.15">
      <c r="A309" s="1">
        <v>306</v>
      </c>
      <c r="BB309" s="1">
        <v>306</v>
      </c>
      <c r="BC309" s="1">
        <v>85</v>
      </c>
      <c r="BD309" s="1">
        <v>133</v>
      </c>
      <c r="BE309" s="1">
        <v>6751080</v>
      </c>
      <c r="BF309" s="1">
        <v>171</v>
      </c>
      <c r="BG309" s="1">
        <v>912000</v>
      </c>
    </row>
    <row r="310" spans="1:59" x14ac:dyDescent="0.15">
      <c r="A310" s="1">
        <v>307</v>
      </c>
      <c r="BB310" s="1">
        <v>307</v>
      </c>
      <c r="BC310" s="1">
        <v>87</v>
      </c>
      <c r="BD310" s="1">
        <v>133.19999999999999</v>
      </c>
      <c r="BE310" s="1">
        <v>6770880</v>
      </c>
      <c r="BF310" s="1">
        <v>171</v>
      </c>
      <c r="BG310" s="1">
        <v>914000</v>
      </c>
    </row>
    <row r="311" spans="1:59" x14ac:dyDescent="0.15">
      <c r="A311" s="1">
        <v>308</v>
      </c>
      <c r="BB311" s="1">
        <v>308</v>
      </c>
      <c r="BC311" s="1">
        <v>87</v>
      </c>
      <c r="BD311" s="1">
        <v>133.25</v>
      </c>
      <c r="BE311" s="1">
        <v>6775830</v>
      </c>
      <c r="BF311" s="1">
        <v>171</v>
      </c>
      <c r="BG311" s="1">
        <v>916000</v>
      </c>
    </row>
    <row r="312" spans="1:59" x14ac:dyDescent="0.15">
      <c r="A312" s="1">
        <v>309</v>
      </c>
      <c r="BB312" s="1">
        <v>309</v>
      </c>
      <c r="BC312" s="1">
        <v>87</v>
      </c>
      <c r="BD312" s="1">
        <v>133.33000000000001</v>
      </c>
      <c r="BE312" s="1">
        <v>6784080</v>
      </c>
      <c r="BF312" s="1">
        <v>171</v>
      </c>
      <c r="BG312" s="1">
        <v>918000</v>
      </c>
    </row>
    <row r="313" spans="1:59" x14ac:dyDescent="0.15">
      <c r="A313" s="1">
        <v>310</v>
      </c>
      <c r="BB313" s="1">
        <v>310</v>
      </c>
      <c r="BC313" s="1">
        <v>87</v>
      </c>
      <c r="BD313" s="1">
        <v>133.5</v>
      </c>
      <c r="BE313" s="1">
        <v>6800580</v>
      </c>
      <c r="BF313" s="1">
        <v>171</v>
      </c>
      <c r="BG313" s="1">
        <v>920000</v>
      </c>
    </row>
    <row r="314" spans="1:59" x14ac:dyDescent="0.15">
      <c r="A314" s="1">
        <v>311</v>
      </c>
      <c r="BB314" s="1">
        <v>311</v>
      </c>
      <c r="BC314" s="1">
        <v>92</v>
      </c>
      <c r="BD314" s="1">
        <v>134</v>
      </c>
      <c r="BE314" s="1">
        <v>6850080</v>
      </c>
      <c r="BF314" s="1">
        <v>172</v>
      </c>
      <c r="BG314" s="1">
        <v>922000</v>
      </c>
    </row>
    <row r="315" spans="1:59" x14ac:dyDescent="0.15">
      <c r="A315" s="1">
        <v>312</v>
      </c>
      <c r="BB315" s="1">
        <v>312</v>
      </c>
      <c r="BC315" s="1">
        <v>97</v>
      </c>
      <c r="BD315" s="1">
        <v>134.19999999999999</v>
      </c>
      <c r="BE315" s="1">
        <v>6870024</v>
      </c>
      <c r="BF315" s="1">
        <v>172</v>
      </c>
      <c r="BG315" s="1">
        <v>924000</v>
      </c>
    </row>
    <row r="316" spans="1:59" x14ac:dyDescent="0.15">
      <c r="A316" s="1">
        <v>313</v>
      </c>
      <c r="BB316" s="1">
        <v>313</v>
      </c>
      <c r="BC316" s="1">
        <v>102</v>
      </c>
      <c r="BD316" s="1">
        <v>134.25</v>
      </c>
      <c r="BE316" s="1">
        <v>6875010</v>
      </c>
      <c r="BF316" s="1">
        <v>172</v>
      </c>
      <c r="BG316" s="1">
        <v>926000</v>
      </c>
    </row>
    <row r="317" spans="1:59" x14ac:dyDescent="0.15">
      <c r="A317" s="1">
        <v>314</v>
      </c>
      <c r="BB317" s="1">
        <v>314</v>
      </c>
      <c r="BC317" s="1">
        <v>107</v>
      </c>
      <c r="BD317" s="1">
        <v>134.33000000000001</v>
      </c>
      <c r="BE317" s="1">
        <v>6883320</v>
      </c>
      <c r="BF317" s="1">
        <v>172</v>
      </c>
      <c r="BG317" s="1">
        <v>928000</v>
      </c>
    </row>
    <row r="318" spans="1:59" x14ac:dyDescent="0.15">
      <c r="A318" s="1">
        <v>315</v>
      </c>
      <c r="BB318" s="1">
        <v>315</v>
      </c>
      <c r="BC318" s="1">
        <v>112</v>
      </c>
      <c r="BD318" s="1">
        <v>134.5</v>
      </c>
      <c r="BE318" s="1">
        <v>6899940</v>
      </c>
      <c r="BF318" s="1">
        <v>172</v>
      </c>
      <c r="BG318" s="1">
        <v>930000</v>
      </c>
    </row>
    <row r="319" spans="1:59" x14ac:dyDescent="0.15">
      <c r="A319" s="1">
        <v>316</v>
      </c>
      <c r="BB319" s="1">
        <v>316</v>
      </c>
      <c r="BC319" s="1">
        <v>117</v>
      </c>
      <c r="BD319" s="1">
        <v>135</v>
      </c>
      <c r="BE319" s="1">
        <v>6949800</v>
      </c>
      <c r="BF319" s="1">
        <v>173</v>
      </c>
      <c r="BG319" s="1">
        <v>932000</v>
      </c>
    </row>
    <row r="320" spans="1:59" x14ac:dyDescent="0.15">
      <c r="A320" s="1">
        <v>317</v>
      </c>
      <c r="BB320" s="1">
        <v>317</v>
      </c>
      <c r="BC320" s="1">
        <v>122</v>
      </c>
      <c r="BD320" s="1">
        <v>135.19999999999999</v>
      </c>
      <c r="BE320" s="1">
        <v>6969888</v>
      </c>
      <c r="BF320" s="1">
        <v>173</v>
      </c>
      <c r="BG320" s="1">
        <v>934000</v>
      </c>
    </row>
    <row r="321" spans="1:59" x14ac:dyDescent="0.15">
      <c r="A321" s="1">
        <v>318</v>
      </c>
      <c r="BB321" s="1">
        <v>318</v>
      </c>
      <c r="BC321" s="1">
        <v>127</v>
      </c>
      <c r="BD321" s="1">
        <v>135.25</v>
      </c>
      <c r="BE321" s="1">
        <v>6974910</v>
      </c>
      <c r="BF321" s="1">
        <v>173</v>
      </c>
      <c r="BG321" s="1">
        <v>936000</v>
      </c>
    </row>
    <row r="322" spans="1:59" x14ac:dyDescent="0.15">
      <c r="A322" s="1">
        <v>319</v>
      </c>
      <c r="BB322" s="1">
        <v>319</v>
      </c>
      <c r="BC322" s="1">
        <v>132</v>
      </c>
      <c r="BD322" s="1">
        <v>135.33000000000001</v>
      </c>
      <c r="BE322" s="1">
        <v>6983280</v>
      </c>
      <c r="BF322" s="1">
        <v>173</v>
      </c>
      <c r="BG322" s="1">
        <v>938000</v>
      </c>
    </row>
    <row r="323" spans="1:59" x14ac:dyDescent="0.15">
      <c r="A323" s="1">
        <v>320</v>
      </c>
      <c r="BB323" s="1">
        <v>320</v>
      </c>
      <c r="BC323" s="1">
        <v>137</v>
      </c>
      <c r="BD323" s="1">
        <v>135.5</v>
      </c>
      <c r="BE323" s="1">
        <v>7000020</v>
      </c>
      <c r="BF323" s="1">
        <v>173</v>
      </c>
      <c r="BG323" s="1">
        <v>940000</v>
      </c>
    </row>
    <row r="324" spans="1:59" x14ac:dyDescent="0.15">
      <c r="A324" s="1">
        <v>321</v>
      </c>
      <c r="BB324" s="1">
        <v>321</v>
      </c>
      <c r="BC324" s="1">
        <v>142</v>
      </c>
      <c r="BD324" s="1">
        <v>136</v>
      </c>
      <c r="BE324" s="1">
        <v>7050240</v>
      </c>
      <c r="BF324" s="1">
        <v>174</v>
      </c>
      <c r="BG324" s="1">
        <v>942000</v>
      </c>
    </row>
    <row r="325" spans="1:59" x14ac:dyDescent="0.15">
      <c r="A325" s="1">
        <v>322</v>
      </c>
      <c r="BB325" s="1">
        <v>322</v>
      </c>
      <c r="BC325" s="1">
        <v>147</v>
      </c>
      <c r="BD325" s="1">
        <v>136.19999999999999</v>
      </c>
      <c r="BE325" s="1">
        <v>7070472</v>
      </c>
      <c r="BF325" s="1">
        <v>174</v>
      </c>
      <c r="BG325" s="1">
        <v>944000</v>
      </c>
    </row>
    <row r="326" spans="1:59" x14ac:dyDescent="0.15">
      <c r="A326" s="1">
        <v>323</v>
      </c>
      <c r="BB326" s="1">
        <v>323</v>
      </c>
      <c r="BC326" s="1">
        <v>152</v>
      </c>
      <c r="BD326" s="1">
        <v>136.25</v>
      </c>
      <c r="BE326" s="1">
        <v>7075530</v>
      </c>
      <c r="BF326" s="1">
        <v>174</v>
      </c>
      <c r="BG326" s="1">
        <v>946000</v>
      </c>
    </row>
    <row r="327" spans="1:59" x14ac:dyDescent="0.15">
      <c r="A327" s="1">
        <v>324</v>
      </c>
      <c r="BB327" s="1">
        <v>324</v>
      </c>
      <c r="BC327" s="1">
        <v>157</v>
      </c>
      <c r="BD327" s="1">
        <v>136.33000000000001</v>
      </c>
      <c r="BE327" s="1">
        <v>7083960</v>
      </c>
      <c r="BF327" s="1">
        <v>174</v>
      </c>
      <c r="BG327" s="1">
        <v>948000</v>
      </c>
    </row>
    <row r="328" spans="1:59" x14ac:dyDescent="0.15">
      <c r="A328" s="1">
        <v>325</v>
      </c>
      <c r="BB328" s="1">
        <v>325</v>
      </c>
      <c r="BC328" s="1">
        <v>162</v>
      </c>
      <c r="BD328" s="1">
        <v>136.5</v>
      </c>
      <c r="BE328" s="1">
        <v>7100820</v>
      </c>
      <c r="BF328" s="1">
        <v>174</v>
      </c>
      <c r="BG328" s="1">
        <v>950000</v>
      </c>
    </row>
    <row r="329" spans="1:59" x14ac:dyDescent="0.15">
      <c r="A329" s="1">
        <v>326</v>
      </c>
      <c r="BB329" s="1">
        <v>326</v>
      </c>
      <c r="BC329" s="1">
        <v>167</v>
      </c>
      <c r="BD329" s="1">
        <v>137</v>
      </c>
      <c r="BE329" s="1">
        <v>7151400</v>
      </c>
      <c r="BF329" s="1">
        <v>175</v>
      </c>
      <c r="BG329" s="1">
        <v>952000</v>
      </c>
    </row>
    <row r="330" spans="1:59" x14ac:dyDescent="0.15">
      <c r="A330" s="1">
        <v>327</v>
      </c>
      <c r="BB330" s="1">
        <v>327</v>
      </c>
      <c r="BC330" s="1">
        <v>172</v>
      </c>
      <c r="BD330" s="1">
        <v>137.4</v>
      </c>
      <c r="BE330" s="1">
        <v>7182288</v>
      </c>
      <c r="BF330" s="1">
        <v>175</v>
      </c>
      <c r="BG330" s="1">
        <v>954000</v>
      </c>
    </row>
    <row r="331" spans="1:59" x14ac:dyDescent="0.15">
      <c r="A331" s="1">
        <v>328</v>
      </c>
      <c r="BB331" s="1">
        <v>328</v>
      </c>
      <c r="BC331" s="1">
        <v>177</v>
      </c>
      <c r="BD331" s="1">
        <v>137.5</v>
      </c>
      <c r="BE331" s="1">
        <v>7190010</v>
      </c>
      <c r="BF331" s="1">
        <v>175</v>
      </c>
      <c r="BG331" s="1">
        <v>956000</v>
      </c>
    </row>
    <row r="332" spans="1:59" x14ac:dyDescent="0.15">
      <c r="A332" s="1">
        <v>329</v>
      </c>
      <c r="BB332" s="1">
        <v>329</v>
      </c>
      <c r="BC332" s="1">
        <v>182</v>
      </c>
      <c r="BD332" s="1">
        <v>137.66999999999999</v>
      </c>
      <c r="BE332" s="1">
        <v>7202880</v>
      </c>
      <c r="BF332" s="1">
        <v>175</v>
      </c>
      <c r="BG332" s="1">
        <v>958000</v>
      </c>
    </row>
    <row r="333" spans="1:59" x14ac:dyDescent="0.15">
      <c r="A333" s="1">
        <v>330</v>
      </c>
      <c r="BB333" s="1">
        <v>330</v>
      </c>
      <c r="BC333" s="1">
        <v>187</v>
      </c>
      <c r="BD333" s="1">
        <v>138</v>
      </c>
      <c r="BE333" s="1">
        <v>7228620</v>
      </c>
      <c r="BF333" s="1">
        <v>175</v>
      </c>
      <c r="BG333" s="1">
        <v>960000</v>
      </c>
    </row>
    <row r="334" spans="1:59" x14ac:dyDescent="0.15">
      <c r="A334" s="1">
        <v>331</v>
      </c>
      <c r="BB334" s="1">
        <v>331</v>
      </c>
      <c r="BC334" s="1">
        <v>192</v>
      </c>
      <c r="BD334" s="1">
        <v>139</v>
      </c>
      <c r="BE334" s="1">
        <v>7305840</v>
      </c>
      <c r="BF334" s="1">
        <v>176</v>
      </c>
      <c r="BG334" s="1">
        <v>962000</v>
      </c>
    </row>
    <row r="335" spans="1:59" x14ac:dyDescent="0.15">
      <c r="A335" s="1">
        <v>332</v>
      </c>
      <c r="BB335" s="1">
        <v>332</v>
      </c>
      <c r="BC335" s="1">
        <v>197</v>
      </c>
      <c r="BD335" s="1">
        <v>139.19999999999999</v>
      </c>
      <c r="BE335" s="1">
        <v>7326432</v>
      </c>
      <c r="BF335" s="1">
        <v>176</v>
      </c>
      <c r="BG335" s="1">
        <v>964000</v>
      </c>
    </row>
    <row r="336" spans="1:59" x14ac:dyDescent="0.15">
      <c r="A336" s="1">
        <v>333</v>
      </c>
      <c r="BB336" s="1">
        <v>333</v>
      </c>
      <c r="BC336" s="1">
        <v>202</v>
      </c>
      <c r="BD336" s="1">
        <v>139.25</v>
      </c>
      <c r="BE336" s="1">
        <v>7331580</v>
      </c>
      <c r="BF336" s="1">
        <v>176</v>
      </c>
      <c r="BG336" s="1">
        <v>966000</v>
      </c>
    </row>
    <row r="337" spans="1:59" x14ac:dyDescent="0.15">
      <c r="A337" s="1">
        <v>334</v>
      </c>
      <c r="BB337" s="1">
        <v>334</v>
      </c>
      <c r="BC337" s="1">
        <v>207</v>
      </c>
      <c r="BD337" s="1">
        <v>139.33000000000001</v>
      </c>
      <c r="BE337" s="1">
        <v>7340160</v>
      </c>
      <c r="BF337" s="1">
        <v>176</v>
      </c>
      <c r="BG337" s="1">
        <v>968000</v>
      </c>
    </row>
    <row r="338" spans="1:59" x14ac:dyDescent="0.15">
      <c r="A338" s="1">
        <v>335</v>
      </c>
      <c r="BB338" s="1">
        <v>335</v>
      </c>
      <c r="BC338" s="1">
        <v>212</v>
      </c>
      <c r="BD338" s="1">
        <v>139.5</v>
      </c>
      <c r="BE338" s="1">
        <v>7357320</v>
      </c>
      <c r="BF338" s="1">
        <v>176</v>
      </c>
      <c r="BG338" s="1">
        <v>970000</v>
      </c>
    </row>
    <row r="339" spans="1:59" x14ac:dyDescent="0.15">
      <c r="A339" s="1">
        <v>336</v>
      </c>
      <c r="BB339" s="1">
        <v>336</v>
      </c>
      <c r="BC339" s="1">
        <v>217</v>
      </c>
      <c r="BD339" s="1">
        <v>140</v>
      </c>
      <c r="BE339" s="1">
        <v>7408800</v>
      </c>
      <c r="BF339" s="1">
        <v>177</v>
      </c>
      <c r="BG339" s="1">
        <v>972000</v>
      </c>
    </row>
    <row r="340" spans="1:59" x14ac:dyDescent="0.15">
      <c r="A340" s="1">
        <v>337</v>
      </c>
      <c r="BB340" s="1">
        <v>337</v>
      </c>
      <c r="BC340" s="1">
        <v>222</v>
      </c>
      <c r="BD340" s="1">
        <v>140.19999999999999</v>
      </c>
      <c r="BE340" s="1">
        <v>7429536</v>
      </c>
      <c r="BF340" s="1">
        <v>177</v>
      </c>
      <c r="BG340" s="1">
        <v>974000</v>
      </c>
    </row>
    <row r="341" spans="1:59" x14ac:dyDescent="0.15">
      <c r="A341" s="1">
        <v>338</v>
      </c>
      <c r="BB341" s="1">
        <v>338</v>
      </c>
      <c r="BC341" s="1">
        <v>227</v>
      </c>
      <c r="BD341" s="1">
        <v>140.25</v>
      </c>
      <c r="BE341" s="1">
        <v>7434720</v>
      </c>
      <c r="BF341" s="1">
        <v>177</v>
      </c>
      <c r="BG341" s="1">
        <v>976000</v>
      </c>
    </row>
    <row r="342" spans="1:59" x14ac:dyDescent="0.15">
      <c r="A342" s="1">
        <v>339</v>
      </c>
      <c r="BB342" s="1">
        <v>339</v>
      </c>
      <c r="BC342" s="1">
        <v>232</v>
      </c>
      <c r="BD342" s="1">
        <v>140.33000000000001</v>
      </c>
      <c r="BE342" s="1">
        <v>7443360</v>
      </c>
      <c r="BF342" s="1">
        <v>177</v>
      </c>
      <c r="BG342" s="1">
        <v>978000</v>
      </c>
    </row>
    <row r="343" spans="1:59" x14ac:dyDescent="0.15">
      <c r="A343" s="1">
        <v>340</v>
      </c>
      <c r="BB343" s="1">
        <v>340</v>
      </c>
      <c r="BC343" s="1">
        <v>237</v>
      </c>
      <c r="BD343" s="1">
        <v>140.5</v>
      </c>
      <c r="BE343" s="1">
        <v>7460640</v>
      </c>
      <c r="BF343" s="1">
        <v>177</v>
      </c>
      <c r="BG343" s="1">
        <v>980000</v>
      </c>
    </row>
    <row r="344" spans="1:59" x14ac:dyDescent="0.15">
      <c r="A344" s="1">
        <v>341</v>
      </c>
      <c r="BB344" s="1">
        <v>341</v>
      </c>
      <c r="BC344" s="1">
        <v>242</v>
      </c>
      <c r="BD344" s="1">
        <v>141</v>
      </c>
      <c r="BE344" s="1">
        <v>7512480</v>
      </c>
      <c r="BF344" s="1">
        <v>178</v>
      </c>
      <c r="BG344" s="1">
        <v>982000</v>
      </c>
    </row>
    <row r="345" spans="1:59" x14ac:dyDescent="0.15">
      <c r="A345" s="1">
        <v>342</v>
      </c>
      <c r="BB345" s="1">
        <v>342</v>
      </c>
      <c r="BC345" s="1">
        <v>247</v>
      </c>
      <c r="BD345" s="1">
        <v>141.19999999999999</v>
      </c>
      <c r="BE345" s="1">
        <v>7533360</v>
      </c>
      <c r="BF345" s="1">
        <v>178</v>
      </c>
      <c r="BG345" s="1">
        <v>984000</v>
      </c>
    </row>
    <row r="346" spans="1:59" x14ac:dyDescent="0.15">
      <c r="A346" s="1">
        <v>343</v>
      </c>
      <c r="BB346" s="1">
        <v>343</v>
      </c>
      <c r="BC346" s="1">
        <v>252</v>
      </c>
      <c r="BD346" s="1">
        <v>141.25</v>
      </c>
      <c r="BE346" s="1">
        <v>7538580</v>
      </c>
      <c r="BF346" s="1">
        <v>178</v>
      </c>
      <c r="BG346" s="1">
        <v>986000</v>
      </c>
    </row>
    <row r="347" spans="1:59" x14ac:dyDescent="0.15">
      <c r="A347" s="1">
        <v>344</v>
      </c>
      <c r="BB347" s="1">
        <v>344</v>
      </c>
      <c r="BC347" s="1">
        <v>257</v>
      </c>
      <c r="BD347" s="1">
        <v>141.33000000000001</v>
      </c>
      <c r="BE347" s="1">
        <v>7547280</v>
      </c>
      <c r="BF347" s="1">
        <v>178</v>
      </c>
      <c r="BG347" s="1">
        <v>988000</v>
      </c>
    </row>
    <row r="348" spans="1:59" x14ac:dyDescent="0.15">
      <c r="A348" s="1">
        <v>345</v>
      </c>
      <c r="BB348" s="1">
        <v>345</v>
      </c>
      <c r="BC348" s="1">
        <v>262</v>
      </c>
      <c r="BD348" s="1">
        <v>141.5</v>
      </c>
      <c r="BE348" s="1">
        <v>7564680</v>
      </c>
      <c r="BF348" s="1">
        <v>178</v>
      </c>
      <c r="BG348" s="1">
        <v>990000</v>
      </c>
    </row>
    <row r="349" spans="1:59" x14ac:dyDescent="0.15">
      <c r="A349" s="1">
        <v>346</v>
      </c>
      <c r="BB349" s="1">
        <v>346</v>
      </c>
      <c r="BC349" s="1">
        <v>267</v>
      </c>
      <c r="BD349" s="1">
        <v>142</v>
      </c>
      <c r="BE349" s="1">
        <v>7616880</v>
      </c>
      <c r="BF349" s="1">
        <v>179</v>
      </c>
      <c r="BG349" s="1">
        <v>992000</v>
      </c>
    </row>
    <row r="350" spans="1:59" x14ac:dyDescent="0.15">
      <c r="A350" s="1">
        <v>347</v>
      </c>
      <c r="BB350" s="1">
        <v>347</v>
      </c>
      <c r="BC350" s="1">
        <v>272</v>
      </c>
      <c r="BD350" s="1">
        <v>142.19999999999999</v>
      </c>
      <c r="BE350" s="1">
        <v>7637904</v>
      </c>
      <c r="BF350" s="1">
        <v>179</v>
      </c>
      <c r="BG350" s="1">
        <v>994000</v>
      </c>
    </row>
    <row r="351" spans="1:59" x14ac:dyDescent="0.15">
      <c r="A351" s="1">
        <v>348</v>
      </c>
      <c r="BB351" s="1">
        <v>348</v>
      </c>
      <c r="BC351" s="1">
        <v>277</v>
      </c>
      <c r="BD351" s="1">
        <v>142.25</v>
      </c>
      <c r="BE351" s="1">
        <v>7643160</v>
      </c>
      <c r="BF351" s="1">
        <v>179</v>
      </c>
      <c r="BG351" s="1">
        <v>996000</v>
      </c>
    </row>
    <row r="352" spans="1:59" x14ac:dyDescent="0.15">
      <c r="A352" s="1">
        <v>349</v>
      </c>
      <c r="BB352" s="1">
        <v>349</v>
      </c>
      <c r="BC352" s="1">
        <v>282</v>
      </c>
      <c r="BD352" s="1">
        <v>142.33000000000001</v>
      </c>
      <c r="BE352" s="1">
        <v>7651920</v>
      </c>
      <c r="BF352" s="1">
        <v>179</v>
      </c>
      <c r="BG352" s="1">
        <v>998000</v>
      </c>
    </row>
    <row r="353" spans="1:59" x14ac:dyDescent="0.15">
      <c r="A353" s="1">
        <v>350</v>
      </c>
      <c r="BB353" s="1">
        <v>350</v>
      </c>
      <c r="BC353" s="1">
        <v>287</v>
      </c>
      <c r="BD353" s="1">
        <v>142.5</v>
      </c>
      <c r="BE353" s="1">
        <v>7669440</v>
      </c>
      <c r="BF353" s="1">
        <v>179</v>
      </c>
      <c r="BG353" s="1">
        <v>1000000</v>
      </c>
    </row>
    <row r="354" spans="1:59" x14ac:dyDescent="0.15">
      <c r="A354" s="1">
        <v>351</v>
      </c>
      <c r="BB354" s="1">
        <v>351</v>
      </c>
      <c r="BC354" s="1">
        <v>292</v>
      </c>
      <c r="BD354" s="1">
        <v>143</v>
      </c>
      <c r="BE354" s="1">
        <v>7722000</v>
      </c>
      <c r="BF354" s="1">
        <v>180</v>
      </c>
      <c r="BG354" s="1">
        <v>1002000</v>
      </c>
    </row>
    <row r="355" spans="1:59" x14ac:dyDescent="0.15">
      <c r="A355" s="1">
        <v>352</v>
      </c>
      <c r="BB355" s="1">
        <v>352</v>
      </c>
      <c r="BC355" s="1">
        <v>297</v>
      </c>
      <c r="BD355" s="1">
        <v>143.19999999999999</v>
      </c>
      <c r="BE355" s="1">
        <v>7743168</v>
      </c>
      <c r="BF355" s="1">
        <v>180</v>
      </c>
      <c r="BG355" s="1">
        <v>1004000</v>
      </c>
    </row>
    <row r="356" spans="1:59" x14ac:dyDescent="0.15">
      <c r="A356" s="1">
        <v>353</v>
      </c>
      <c r="BB356" s="1">
        <v>353</v>
      </c>
      <c r="BC356" s="1">
        <v>302</v>
      </c>
      <c r="BD356" s="1">
        <v>143.25</v>
      </c>
      <c r="BE356" s="1">
        <v>7748460</v>
      </c>
      <c r="BF356" s="1">
        <v>180</v>
      </c>
      <c r="BG356" s="1">
        <v>1006000</v>
      </c>
    </row>
    <row r="357" spans="1:59" x14ac:dyDescent="0.15">
      <c r="A357" s="1">
        <v>354</v>
      </c>
      <c r="BB357" s="1">
        <v>354</v>
      </c>
      <c r="BC357" s="1">
        <v>307</v>
      </c>
      <c r="BD357" s="1">
        <v>143.33000000000001</v>
      </c>
      <c r="BE357" s="1">
        <v>7757280</v>
      </c>
      <c r="BF357" s="1">
        <v>180</v>
      </c>
      <c r="BG357" s="1">
        <v>1008000</v>
      </c>
    </row>
    <row r="358" spans="1:59" x14ac:dyDescent="0.15">
      <c r="A358" s="1">
        <v>355</v>
      </c>
      <c r="BB358" s="1">
        <v>355</v>
      </c>
      <c r="BC358" s="1">
        <v>312</v>
      </c>
      <c r="BD358" s="1">
        <v>143.5</v>
      </c>
      <c r="BE358" s="1">
        <v>7774920</v>
      </c>
      <c r="BF358" s="1">
        <v>180</v>
      </c>
      <c r="BG358" s="1">
        <v>1010000</v>
      </c>
    </row>
    <row r="359" spans="1:59" x14ac:dyDescent="0.15">
      <c r="A359" s="1">
        <v>356</v>
      </c>
      <c r="BB359" s="1">
        <v>356</v>
      </c>
      <c r="BC359" s="1">
        <v>317</v>
      </c>
      <c r="BD359" s="1">
        <v>144</v>
      </c>
      <c r="BE359" s="1">
        <v>7827840</v>
      </c>
      <c r="BF359" s="1">
        <v>181</v>
      </c>
      <c r="BG359" s="1">
        <v>1012000</v>
      </c>
    </row>
    <row r="360" spans="1:59" x14ac:dyDescent="0.15">
      <c r="A360" s="1">
        <v>357</v>
      </c>
      <c r="BB360" s="1">
        <v>357</v>
      </c>
      <c r="BC360" s="1">
        <v>322</v>
      </c>
      <c r="BD360" s="1">
        <v>144.4</v>
      </c>
      <c r="BE360" s="1">
        <v>7860096</v>
      </c>
      <c r="BF360" s="1">
        <v>181</v>
      </c>
      <c r="BG360" s="1">
        <v>1014000</v>
      </c>
    </row>
    <row r="361" spans="1:59" x14ac:dyDescent="0.15">
      <c r="A361" s="1">
        <v>358</v>
      </c>
      <c r="BB361" s="1">
        <v>358</v>
      </c>
      <c r="BC361" s="1">
        <v>327</v>
      </c>
      <c r="BD361" s="1">
        <v>144.5</v>
      </c>
      <c r="BE361" s="1">
        <v>7868160</v>
      </c>
      <c r="BF361" s="1">
        <v>181</v>
      </c>
      <c r="BG361" s="1">
        <v>1016000</v>
      </c>
    </row>
    <row r="362" spans="1:59" x14ac:dyDescent="0.15">
      <c r="A362" s="1">
        <v>359</v>
      </c>
      <c r="BB362" s="1">
        <v>359</v>
      </c>
      <c r="BC362" s="1">
        <v>332</v>
      </c>
      <c r="BD362" s="1">
        <v>144.66999999999999</v>
      </c>
      <c r="BE362" s="1">
        <v>7881600</v>
      </c>
      <c r="BF362" s="1">
        <v>181</v>
      </c>
      <c r="BG362" s="1">
        <v>1018000</v>
      </c>
    </row>
    <row r="363" spans="1:59" x14ac:dyDescent="0.15">
      <c r="A363" s="1">
        <v>360</v>
      </c>
      <c r="BB363" s="1">
        <v>360</v>
      </c>
      <c r="BC363" s="1">
        <v>337</v>
      </c>
      <c r="BD363" s="1">
        <v>145</v>
      </c>
      <c r="BE363" s="1">
        <v>7908480</v>
      </c>
      <c r="BF363" s="1">
        <v>181</v>
      </c>
      <c r="BG363" s="1">
        <v>1020000</v>
      </c>
    </row>
    <row r="364" spans="1:59" x14ac:dyDescent="0.15">
      <c r="A364" s="1">
        <v>361</v>
      </c>
      <c r="BB364" s="1">
        <v>361</v>
      </c>
      <c r="BC364" s="1">
        <v>342</v>
      </c>
      <c r="BD364" s="1">
        <v>146</v>
      </c>
      <c r="BE364" s="1">
        <v>7989120</v>
      </c>
      <c r="BF364" s="1">
        <v>182</v>
      </c>
      <c r="BG364" s="1">
        <v>1022000</v>
      </c>
    </row>
    <row r="365" spans="1:59" x14ac:dyDescent="0.15">
      <c r="A365" s="1">
        <v>362</v>
      </c>
      <c r="BB365" s="1">
        <v>362</v>
      </c>
      <c r="BC365" s="1">
        <v>347</v>
      </c>
      <c r="BD365" s="1">
        <v>146.19999999999999</v>
      </c>
      <c r="BE365" s="1">
        <v>8010648</v>
      </c>
      <c r="BF365" s="1">
        <v>182</v>
      </c>
      <c r="BG365" s="1">
        <v>1024000</v>
      </c>
    </row>
    <row r="366" spans="1:59" x14ac:dyDescent="0.15">
      <c r="A366" s="1">
        <v>363</v>
      </c>
      <c r="BB366" s="1">
        <v>363</v>
      </c>
      <c r="BC366" s="1">
        <v>352</v>
      </c>
      <c r="BD366" s="1">
        <v>146.25</v>
      </c>
      <c r="BE366" s="1">
        <v>8016030</v>
      </c>
      <c r="BF366" s="1">
        <v>182</v>
      </c>
      <c r="BG366" s="1">
        <v>1026000</v>
      </c>
    </row>
    <row r="367" spans="1:59" x14ac:dyDescent="0.15">
      <c r="A367" s="1">
        <v>364</v>
      </c>
      <c r="BB367" s="1">
        <v>364</v>
      </c>
      <c r="BC367" s="1">
        <v>357</v>
      </c>
      <c r="BD367" s="1">
        <v>146.33000000000001</v>
      </c>
      <c r="BE367" s="1">
        <v>8025000</v>
      </c>
      <c r="BF367" s="1">
        <v>182</v>
      </c>
      <c r="BG367" s="1">
        <v>1028000</v>
      </c>
    </row>
    <row r="368" spans="1:59" x14ac:dyDescent="0.15">
      <c r="A368" s="1">
        <v>365</v>
      </c>
      <c r="BB368" s="1">
        <v>365</v>
      </c>
      <c r="BC368" s="1">
        <v>362</v>
      </c>
      <c r="BD368" s="1">
        <v>146.5</v>
      </c>
      <c r="BE368" s="1">
        <v>8042940</v>
      </c>
      <c r="BF368" s="1">
        <v>182</v>
      </c>
      <c r="BG368" s="1">
        <v>1030000</v>
      </c>
    </row>
    <row r="369" spans="1:59" x14ac:dyDescent="0.15">
      <c r="A369" s="1">
        <v>366</v>
      </c>
      <c r="BB369" s="1">
        <v>366</v>
      </c>
      <c r="BC369" s="1">
        <v>367</v>
      </c>
      <c r="BD369" s="1">
        <v>147</v>
      </c>
      <c r="BE369" s="1">
        <v>8096760</v>
      </c>
      <c r="BF369" s="1">
        <v>183</v>
      </c>
      <c r="BG369" s="1">
        <v>1032000</v>
      </c>
    </row>
    <row r="370" spans="1:59" x14ac:dyDescent="0.15">
      <c r="A370" s="1">
        <v>367</v>
      </c>
      <c r="BB370" s="1">
        <v>367</v>
      </c>
      <c r="BC370" s="1">
        <v>372</v>
      </c>
      <c r="BD370" s="1">
        <v>147.19999999999999</v>
      </c>
      <c r="BE370" s="1">
        <v>8118432</v>
      </c>
      <c r="BF370" s="1">
        <v>183</v>
      </c>
      <c r="BG370" s="1">
        <v>1034000</v>
      </c>
    </row>
    <row r="371" spans="1:59" x14ac:dyDescent="0.15">
      <c r="A371" s="1">
        <v>368</v>
      </c>
      <c r="BB371" s="1">
        <v>368</v>
      </c>
      <c r="BC371" s="1">
        <v>377</v>
      </c>
      <c r="BD371" s="1">
        <v>147.25</v>
      </c>
      <c r="BE371" s="1">
        <v>8123850</v>
      </c>
      <c r="BF371" s="1">
        <v>183</v>
      </c>
      <c r="BG371" s="1">
        <v>1036000</v>
      </c>
    </row>
    <row r="372" spans="1:59" x14ac:dyDescent="0.15">
      <c r="A372" s="1">
        <v>369</v>
      </c>
      <c r="BB372" s="1">
        <v>369</v>
      </c>
      <c r="BC372" s="1">
        <v>382</v>
      </c>
      <c r="BD372" s="1">
        <v>147.33000000000001</v>
      </c>
      <c r="BE372" s="1">
        <v>8132880</v>
      </c>
      <c r="BF372" s="1">
        <v>183</v>
      </c>
      <c r="BG372" s="1">
        <v>1038000</v>
      </c>
    </row>
    <row r="373" spans="1:59" x14ac:dyDescent="0.15">
      <c r="A373" s="1">
        <v>370</v>
      </c>
      <c r="BB373" s="1">
        <v>370</v>
      </c>
      <c r="BC373" s="1">
        <v>387</v>
      </c>
      <c r="BD373" s="1">
        <v>147.5</v>
      </c>
      <c r="BE373" s="1">
        <v>8150940</v>
      </c>
      <c r="BF373" s="1">
        <v>183</v>
      </c>
      <c r="BG373" s="1">
        <v>1040000</v>
      </c>
    </row>
    <row r="374" spans="1:59" x14ac:dyDescent="0.15">
      <c r="A374" s="1">
        <v>371</v>
      </c>
      <c r="BB374" s="1">
        <v>371</v>
      </c>
      <c r="BC374" s="1">
        <v>392</v>
      </c>
      <c r="BD374" s="1">
        <v>148</v>
      </c>
      <c r="BE374" s="1">
        <v>8205120</v>
      </c>
      <c r="BF374" s="1">
        <v>184</v>
      </c>
      <c r="BG374" s="1">
        <v>1042000</v>
      </c>
    </row>
    <row r="375" spans="1:59" x14ac:dyDescent="0.15">
      <c r="A375" s="1">
        <v>372</v>
      </c>
      <c r="BB375" s="1">
        <v>372</v>
      </c>
      <c r="BC375" s="1">
        <v>397</v>
      </c>
      <c r="BD375" s="1">
        <v>148.19999999999999</v>
      </c>
      <c r="BE375" s="1">
        <v>8226936</v>
      </c>
      <c r="BF375" s="1">
        <v>184</v>
      </c>
      <c r="BG375" s="1">
        <v>1044000</v>
      </c>
    </row>
    <row r="376" spans="1:59" x14ac:dyDescent="0.15">
      <c r="A376" s="1">
        <v>373</v>
      </c>
      <c r="BB376" s="1">
        <v>373</v>
      </c>
      <c r="BC376" s="1">
        <v>402</v>
      </c>
      <c r="BD376" s="1">
        <v>148.25</v>
      </c>
      <c r="BE376" s="1">
        <v>8232390</v>
      </c>
      <c r="BF376" s="1">
        <v>184</v>
      </c>
      <c r="BG376" s="1">
        <v>1046000</v>
      </c>
    </row>
    <row r="377" spans="1:59" x14ac:dyDescent="0.15">
      <c r="A377" s="1">
        <v>374</v>
      </c>
      <c r="BB377" s="1">
        <v>374</v>
      </c>
      <c r="BC377" s="1">
        <v>407</v>
      </c>
      <c r="BD377" s="1">
        <v>148.33000000000001</v>
      </c>
      <c r="BE377" s="1">
        <v>8241480</v>
      </c>
      <c r="BF377" s="1">
        <v>184</v>
      </c>
      <c r="BG377" s="1">
        <v>1048000</v>
      </c>
    </row>
    <row r="378" spans="1:59" x14ac:dyDescent="0.15">
      <c r="A378" s="1">
        <v>375</v>
      </c>
      <c r="BB378" s="1">
        <v>375</v>
      </c>
      <c r="BC378" s="1">
        <v>412</v>
      </c>
      <c r="BD378" s="1">
        <v>148.5</v>
      </c>
      <c r="BE378" s="1">
        <v>8259660</v>
      </c>
      <c r="BF378" s="1">
        <v>184</v>
      </c>
      <c r="BG378" s="1">
        <v>1050000</v>
      </c>
    </row>
    <row r="379" spans="1:59" x14ac:dyDescent="0.15">
      <c r="A379" s="1">
        <v>376</v>
      </c>
      <c r="BB379" s="1">
        <v>376</v>
      </c>
      <c r="BC379" s="1">
        <v>417</v>
      </c>
      <c r="BD379" s="1">
        <v>149</v>
      </c>
      <c r="BE379" s="1">
        <v>8314200</v>
      </c>
      <c r="BF379" s="1">
        <v>185</v>
      </c>
      <c r="BG379" s="1">
        <v>1052000</v>
      </c>
    </row>
    <row r="380" spans="1:59" x14ac:dyDescent="0.15">
      <c r="A380" s="1">
        <v>377</v>
      </c>
      <c r="BB380" s="1">
        <v>377</v>
      </c>
      <c r="BC380" s="1">
        <v>422</v>
      </c>
      <c r="BD380" s="1">
        <v>149.4</v>
      </c>
      <c r="BE380" s="1">
        <v>8347392</v>
      </c>
      <c r="BF380" s="1">
        <v>185</v>
      </c>
      <c r="BG380" s="1">
        <v>1054000</v>
      </c>
    </row>
    <row r="381" spans="1:59" x14ac:dyDescent="0.15">
      <c r="A381" s="1">
        <v>378</v>
      </c>
      <c r="BB381" s="1">
        <v>378</v>
      </c>
      <c r="BC381" s="1">
        <v>427</v>
      </c>
      <c r="BD381" s="1">
        <v>149.5</v>
      </c>
      <c r="BE381" s="1">
        <v>8355690</v>
      </c>
      <c r="BF381" s="1">
        <v>185</v>
      </c>
      <c r="BG381" s="1">
        <v>1056000</v>
      </c>
    </row>
    <row r="382" spans="1:59" x14ac:dyDescent="0.15">
      <c r="A382" s="1">
        <v>379</v>
      </c>
      <c r="BB382" s="1">
        <v>379</v>
      </c>
      <c r="BC382" s="1">
        <v>432</v>
      </c>
      <c r="BD382" s="1">
        <v>149.66999999999999</v>
      </c>
      <c r="BE382" s="1">
        <v>8369520</v>
      </c>
      <c r="BF382" s="1">
        <v>185</v>
      </c>
      <c r="BG382" s="1">
        <v>1058000</v>
      </c>
    </row>
    <row r="383" spans="1:59" x14ac:dyDescent="0.15">
      <c r="A383" s="1">
        <v>380</v>
      </c>
      <c r="BB383" s="1">
        <v>380</v>
      </c>
      <c r="BC383" s="1">
        <v>437</v>
      </c>
      <c r="BD383" s="1">
        <v>150</v>
      </c>
      <c r="BE383" s="1">
        <v>8397180</v>
      </c>
      <c r="BF383" s="1">
        <v>185</v>
      </c>
      <c r="BG383" s="1">
        <v>1060000</v>
      </c>
    </row>
    <row r="384" spans="1:59" x14ac:dyDescent="0.15">
      <c r="A384" s="1">
        <v>381</v>
      </c>
      <c r="BB384" s="1">
        <v>381</v>
      </c>
      <c r="BC384" s="1">
        <v>442</v>
      </c>
      <c r="BD384" s="1">
        <v>151</v>
      </c>
      <c r="BE384" s="1">
        <v>8480160</v>
      </c>
      <c r="BF384" s="1">
        <v>186</v>
      </c>
      <c r="BG384" s="1">
        <v>1062000</v>
      </c>
    </row>
    <row r="385" spans="1:59" x14ac:dyDescent="0.15">
      <c r="A385" s="1">
        <v>382</v>
      </c>
      <c r="BB385" s="1">
        <v>382</v>
      </c>
      <c r="BC385" s="1">
        <v>447</v>
      </c>
      <c r="BD385" s="1">
        <v>151.19999999999999</v>
      </c>
      <c r="BE385" s="1">
        <v>8502336</v>
      </c>
      <c r="BF385" s="1">
        <v>186</v>
      </c>
      <c r="BG385" s="1">
        <v>1064000</v>
      </c>
    </row>
    <row r="386" spans="1:59" x14ac:dyDescent="0.15">
      <c r="A386" s="1">
        <v>383</v>
      </c>
      <c r="BB386" s="1">
        <v>383</v>
      </c>
      <c r="BC386" s="1">
        <v>452</v>
      </c>
      <c r="BD386" s="1">
        <v>151.25</v>
      </c>
      <c r="BE386" s="1">
        <v>8507880</v>
      </c>
      <c r="BF386" s="1">
        <v>186</v>
      </c>
      <c r="BG386" s="1">
        <v>1066000</v>
      </c>
    </row>
    <row r="387" spans="1:59" x14ac:dyDescent="0.15">
      <c r="A387" s="1">
        <v>384</v>
      </c>
      <c r="BB387" s="1">
        <v>384</v>
      </c>
      <c r="BC387" s="1">
        <v>457</v>
      </c>
      <c r="BD387" s="1">
        <v>151.33000000000001</v>
      </c>
      <c r="BE387" s="1">
        <v>8517120</v>
      </c>
      <c r="BF387" s="1">
        <v>186</v>
      </c>
      <c r="BG387" s="1">
        <v>1068000</v>
      </c>
    </row>
    <row r="388" spans="1:59" x14ac:dyDescent="0.15">
      <c r="A388" s="1">
        <v>385</v>
      </c>
      <c r="BB388" s="1">
        <v>385</v>
      </c>
      <c r="BC388" s="1">
        <v>462</v>
      </c>
      <c r="BD388" s="1">
        <v>151.5</v>
      </c>
      <c r="BE388" s="1">
        <v>8535600</v>
      </c>
      <c r="BF388" s="1">
        <v>186</v>
      </c>
      <c r="BG388" s="1">
        <v>1070000</v>
      </c>
    </row>
    <row r="389" spans="1:59" x14ac:dyDescent="0.15">
      <c r="A389" s="1">
        <v>386</v>
      </c>
      <c r="BB389" s="1">
        <v>386</v>
      </c>
      <c r="BC389" s="1">
        <v>467</v>
      </c>
      <c r="BD389" s="1">
        <v>152</v>
      </c>
      <c r="BE389" s="1">
        <v>8591040</v>
      </c>
      <c r="BF389" s="1">
        <v>187</v>
      </c>
      <c r="BG389" s="1">
        <v>1072000</v>
      </c>
    </row>
    <row r="390" spans="1:59" x14ac:dyDescent="0.15">
      <c r="A390" s="1">
        <v>387</v>
      </c>
      <c r="BB390" s="1">
        <v>387</v>
      </c>
      <c r="BC390" s="1">
        <v>472</v>
      </c>
      <c r="BD390" s="1">
        <v>152.19999999999999</v>
      </c>
      <c r="BE390" s="1">
        <v>8613360</v>
      </c>
      <c r="BF390" s="1">
        <v>187</v>
      </c>
      <c r="BG390" s="1">
        <v>1074000</v>
      </c>
    </row>
    <row r="391" spans="1:59" x14ac:dyDescent="0.15">
      <c r="A391" s="1">
        <v>388</v>
      </c>
      <c r="BB391" s="1">
        <v>388</v>
      </c>
      <c r="BC391" s="1">
        <v>477</v>
      </c>
      <c r="BD391" s="1">
        <v>152.25</v>
      </c>
      <c r="BE391" s="1">
        <v>8618940</v>
      </c>
      <c r="BF391" s="1">
        <v>187</v>
      </c>
      <c r="BG391" s="1">
        <v>1076000</v>
      </c>
    </row>
    <row r="392" spans="1:59" x14ac:dyDescent="0.15">
      <c r="A392" s="1">
        <v>389</v>
      </c>
      <c r="BB392" s="1">
        <v>389</v>
      </c>
      <c r="BC392" s="1">
        <v>482</v>
      </c>
      <c r="BD392" s="1">
        <v>152.33000000000001</v>
      </c>
      <c r="BE392" s="1">
        <v>8628240</v>
      </c>
      <c r="BF392" s="1">
        <v>187</v>
      </c>
      <c r="BG392" s="1">
        <v>1078000</v>
      </c>
    </row>
    <row r="393" spans="1:59" x14ac:dyDescent="0.15">
      <c r="A393" s="1">
        <v>390</v>
      </c>
      <c r="BB393" s="1">
        <v>390</v>
      </c>
      <c r="BC393" s="1">
        <v>487</v>
      </c>
      <c r="BD393" s="1">
        <v>152.5</v>
      </c>
      <c r="BE393" s="1">
        <v>8646840</v>
      </c>
      <c r="BF393" s="1">
        <v>187</v>
      </c>
      <c r="BG393" s="1">
        <v>1080000</v>
      </c>
    </row>
    <row r="394" spans="1:59" x14ac:dyDescent="0.15">
      <c r="A394" s="1">
        <v>391</v>
      </c>
      <c r="BB394" s="1">
        <v>391</v>
      </c>
      <c r="BC394" s="1">
        <v>492</v>
      </c>
      <c r="BD394" s="1">
        <v>153</v>
      </c>
      <c r="BE394" s="1">
        <v>8702640</v>
      </c>
      <c r="BF394" s="1">
        <v>188</v>
      </c>
      <c r="BG394" s="1">
        <v>1082000</v>
      </c>
    </row>
    <row r="395" spans="1:59" x14ac:dyDescent="0.15">
      <c r="A395" s="1">
        <v>392</v>
      </c>
      <c r="BB395" s="1">
        <v>392</v>
      </c>
      <c r="BC395" s="1">
        <v>497</v>
      </c>
      <c r="BD395" s="1">
        <v>153.19999999999999</v>
      </c>
      <c r="BE395" s="1">
        <v>8725104</v>
      </c>
      <c r="BF395" s="1">
        <v>188</v>
      </c>
      <c r="BG395" s="1">
        <v>1084000</v>
      </c>
    </row>
    <row r="396" spans="1:59" x14ac:dyDescent="0.15">
      <c r="A396" s="1">
        <v>393</v>
      </c>
      <c r="BB396" s="1">
        <v>393</v>
      </c>
      <c r="BC396" s="1">
        <v>502</v>
      </c>
      <c r="BD396" s="1">
        <v>153.25</v>
      </c>
      <c r="BE396" s="1">
        <v>8730720</v>
      </c>
      <c r="BF396" s="1">
        <v>188</v>
      </c>
      <c r="BG396" s="1">
        <v>1086000</v>
      </c>
    </row>
    <row r="397" spans="1:59" x14ac:dyDescent="0.15">
      <c r="A397" s="1">
        <v>394</v>
      </c>
      <c r="BB397" s="1">
        <v>394</v>
      </c>
      <c r="BC397" s="1">
        <v>507</v>
      </c>
      <c r="BD397" s="1">
        <v>153.33000000000001</v>
      </c>
      <c r="BE397" s="1">
        <v>8740080</v>
      </c>
      <c r="BF397" s="1">
        <v>188</v>
      </c>
      <c r="BG397" s="1">
        <v>1088000</v>
      </c>
    </row>
    <row r="398" spans="1:59" x14ac:dyDescent="0.15">
      <c r="A398" s="1">
        <v>395</v>
      </c>
      <c r="BB398" s="1">
        <v>395</v>
      </c>
      <c r="BC398" s="1">
        <v>512</v>
      </c>
      <c r="BD398" s="1">
        <v>153.5</v>
      </c>
      <c r="BE398" s="1">
        <v>8758800</v>
      </c>
      <c r="BF398" s="1">
        <v>188</v>
      </c>
      <c r="BG398" s="1">
        <v>1090000</v>
      </c>
    </row>
    <row r="399" spans="1:59" x14ac:dyDescent="0.15">
      <c r="A399" s="1">
        <v>396</v>
      </c>
      <c r="BB399" s="1">
        <v>396</v>
      </c>
      <c r="BC399" s="1">
        <v>517</v>
      </c>
      <c r="BD399" s="1">
        <v>154</v>
      </c>
      <c r="BE399" s="1">
        <v>8814960</v>
      </c>
      <c r="BF399" s="1">
        <v>189</v>
      </c>
      <c r="BG399" s="1">
        <v>1092000</v>
      </c>
    </row>
    <row r="400" spans="1:59" x14ac:dyDescent="0.15">
      <c r="A400" s="1">
        <v>397</v>
      </c>
      <c r="BB400" s="1">
        <v>397</v>
      </c>
      <c r="BC400" s="1">
        <v>522</v>
      </c>
      <c r="BD400" s="1">
        <v>154.4</v>
      </c>
      <c r="BE400" s="1">
        <v>8849088</v>
      </c>
      <c r="BF400" s="1">
        <v>189</v>
      </c>
      <c r="BG400" s="1">
        <v>1094000</v>
      </c>
    </row>
    <row r="401" spans="1:59" x14ac:dyDescent="0.15">
      <c r="A401" s="1">
        <v>398</v>
      </c>
      <c r="BB401" s="1">
        <v>398</v>
      </c>
      <c r="BC401" s="1">
        <v>527</v>
      </c>
      <c r="BD401" s="1">
        <v>154.5</v>
      </c>
      <c r="BE401" s="1">
        <v>8857620</v>
      </c>
      <c r="BF401" s="1">
        <v>189</v>
      </c>
      <c r="BG401" s="1">
        <v>1096000</v>
      </c>
    </row>
    <row r="402" spans="1:59" x14ac:dyDescent="0.15">
      <c r="A402" s="1">
        <v>399</v>
      </c>
      <c r="BB402" s="1">
        <v>399</v>
      </c>
      <c r="BC402" s="1">
        <v>532</v>
      </c>
      <c r="BD402" s="1">
        <v>154.66999999999999</v>
      </c>
      <c r="BE402" s="1">
        <v>8871840</v>
      </c>
      <c r="BF402" s="1">
        <v>189</v>
      </c>
      <c r="BG402" s="1">
        <v>1098000</v>
      </c>
    </row>
    <row r="403" spans="1:59" x14ac:dyDescent="0.15">
      <c r="A403" s="1">
        <v>400</v>
      </c>
      <c r="BB403" s="1">
        <v>400</v>
      </c>
      <c r="BC403" s="1">
        <v>537</v>
      </c>
      <c r="BD403" s="1">
        <v>155</v>
      </c>
      <c r="BE403" s="1">
        <v>8900280</v>
      </c>
      <c r="BF403" s="1">
        <v>189</v>
      </c>
      <c r="BG403" s="1">
        <v>1100000</v>
      </c>
    </row>
    <row r="404" spans="1:59" x14ac:dyDescent="0.15">
      <c r="A404" s="1">
        <v>401</v>
      </c>
      <c r="BB404" s="1">
        <v>401</v>
      </c>
      <c r="BC404" s="1">
        <v>542</v>
      </c>
      <c r="BD404" s="1">
        <v>156</v>
      </c>
      <c r="BE404" s="1">
        <v>8985600</v>
      </c>
      <c r="BF404" s="1">
        <v>190</v>
      </c>
      <c r="BG404" s="1">
        <v>1102000</v>
      </c>
    </row>
    <row r="405" spans="1:59" x14ac:dyDescent="0.15">
      <c r="A405" s="1">
        <v>402</v>
      </c>
      <c r="BB405" s="1">
        <v>402</v>
      </c>
      <c r="BC405" s="1">
        <v>547</v>
      </c>
      <c r="BD405" s="1">
        <v>156.19999999999999</v>
      </c>
      <c r="BE405" s="1">
        <v>9008424</v>
      </c>
      <c r="BF405" s="1">
        <v>190</v>
      </c>
      <c r="BG405" s="1">
        <v>1104000</v>
      </c>
    </row>
    <row r="406" spans="1:59" x14ac:dyDescent="0.15">
      <c r="A406" s="1">
        <v>403</v>
      </c>
      <c r="BB406" s="1">
        <v>403</v>
      </c>
      <c r="BC406" s="1">
        <v>552</v>
      </c>
      <c r="BD406" s="1">
        <v>156.25</v>
      </c>
      <c r="BE406" s="1">
        <v>9014130</v>
      </c>
      <c r="BF406" s="1">
        <v>190</v>
      </c>
      <c r="BG406" s="1">
        <v>1106000</v>
      </c>
    </row>
    <row r="407" spans="1:59" x14ac:dyDescent="0.15">
      <c r="A407" s="1">
        <v>404</v>
      </c>
      <c r="BB407" s="1">
        <v>404</v>
      </c>
      <c r="BC407" s="1">
        <v>557</v>
      </c>
      <c r="BD407" s="1">
        <v>156.33000000000001</v>
      </c>
      <c r="BE407" s="1">
        <v>9023640</v>
      </c>
      <c r="BF407" s="1">
        <v>190</v>
      </c>
      <c r="BG407" s="1">
        <v>1108000</v>
      </c>
    </row>
    <row r="408" spans="1:59" x14ac:dyDescent="0.15">
      <c r="A408" s="1">
        <v>405</v>
      </c>
      <c r="BB408" s="1">
        <v>405</v>
      </c>
      <c r="BC408" s="1">
        <v>562</v>
      </c>
      <c r="BD408" s="1">
        <v>156.5</v>
      </c>
      <c r="BE408" s="1">
        <v>9042660</v>
      </c>
      <c r="BF408" s="1">
        <v>190</v>
      </c>
      <c r="BG408" s="1">
        <v>1110000</v>
      </c>
    </row>
    <row r="409" spans="1:59" x14ac:dyDescent="0.15">
      <c r="A409" s="1">
        <v>406</v>
      </c>
      <c r="BB409" s="1">
        <v>406</v>
      </c>
      <c r="BC409" s="1">
        <v>567</v>
      </c>
      <c r="BD409" s="1">
        <v>157</v>
      </c>
      <c r="BE409" s="1">
        <v>9099720</v>
      </c>
      <c r="BF409" s="1">
        <v>191</v>
      </c>
      <c r="BG409" s="1">
        <v>1112000</v>
      </c>
    </row>
    <row r="410" spans="1:59" x14ac:dyDescent="0.15">
      <c r="A410" s="1">
        <v>407</v>
      </c>
      <c r="BB410" s="1">
        <v>407</v>
      </c>
      <c r="BC410" s="1">
        <v>572</v>
      </c>
      <c r="BD410" s="1">
        <v>157.19999999999999</v>
      </c>
      <c r="BE410" s="1">
        <v>9122688</v>
      </c>
      <c r="BF410" s="1">
        <v>191</v>
      </c>
      <c r="BG410" s="1">
        <v>1114000</v>
      </c>
    </row>
    <row r="411" spans="1:59" x14ac:dyDescent="0.15">
      <c r="A411" s="1">
        <v>408</v>
      </c>
      <c r="BB411" s="1">
        <v>408</v>
      </c>
      <c r="BC411" s="1">
        <v>577</v>
      </c>
      <c r="BD411" s="1">
        <v>157.25</v>
      </c>
      <c r="BE411" s="1">
        <v>9128430</v>
      </c>
      <c r="BF411" s="1">
        <v>191</v>
      </c>
      <c r="BG411" s="1">
        <v>1116000</v>
      </c>
    </row>
    <row r="412" spans="1:59" x14ac:dyDescent="0.15">
      <c r="A412" s="1">
        <v>409</v>
      </c>
      <c r="BB412" s="1">
        <v>409</v>
      </c>
      <c r="BC412" s="1">
        <v>582</v>
      </c>
      <c r="BD412" s="1">
        <v>157.33000000000001</v>
      </c>
      <c r="BE412" s="1">
        <v>9138000</v>
      </c>
      <c r="BF412" s="1">
        <v>191</v>
      </c>
      <c r="BG412" s="1">
        <v>1118000</v>
      </c>
    </row>
    <row r="413" spans="1:59" x14ac:dyDescent="0.15">
      <c r="A413" s="1">
        <v>410</v>
      </c>
      <c r="BB413" s="1">
        <v>410</v>
      </c>
      <c r="BC413" s="1">
        <v>587</v>
      </c>
      <c r="BD413" s="1">
        <v>157.5</v>
      </c>
      <c r="BE413" s="1">
        <v>9157140</v>
      </c>
      <c r="BF413" s="1">
        <v>191</v>
      </c>
      <c r="BG413" s="1">
        <v>1120000</v>
      </c>
    </row>
    <row r="414" spans="1:59" x14ac:dyDescent="0.15">
      <c r="A414" s="1">
        <v>411</v>
      </c>
      <c r="BB414" s="1">
        <v>411</v>
      </c>
      <c r="BC414" s="1">
        <v>592</v>
      </c>
      <c r="BD414" s="1">
        <v>158</v>
      </c>
      <c r="BE414" s="1">
        <v>9214560</v>
      </c>
      <c r="BF414" s="1">
        <v>192</v>
      </c>
      <c r="BG414" s="1">
        <v>1122000</v>
      </c>
    </row>
    <row r="415" spans="1:59" x14ac:dyDescent="0.15">
      <c r="A415" s="1">
        <v>412</v>
      </c>
      <c r="BB415" s="1">
        <v>412</v>
      </c>
      <c r="BC415" s="1">
        <v>597</v>
      </c>
      <c r="BD415" s="1">
        <v>158.19999999999999</v>
      </c>
      <c r="BE415" s="1">
        <v>9237672</v>
      </c>
      <c r="BF415" s="1">
        <v>192</v>
      </c>
      <c r="BG415" s="1">
        <v>1124000</v>
      </c>
    </row>
    <row r="416" spans="1:59" x14ac:dyDescent="0.15">
      <c r="A416" s="1">
        <v>413</v>
      </c>
      <c r="BB416" s="1">
        <v>413</v>
      </c>
      <c r="BC416" s="1">
        <v>602</v>
      </c>
      <c r="BD416" s="1">
        <v>158.25</v>
      </c>
      <c r="BE416" s="1">
        <v>9243450</v>
      </c>
      <c r="BF416" s="1">
        <v>192</v>
      </c>
      <c r="BG416" s="1">
        <v>1126000</v>
      </c>
    </row>
    <row r="417" spans="1:59" x14ac:dyDescent="0.15">
      <c r="A417" s="1">
        <v>414</v>
      </c>
      <c r="BB417" s="1">
        <v>414</v>
      </c>
      <c r="BC417" s="1">
        <v>607</v>
      </c>
      <c r="BD417" s="1">
        <v>158.33000000000001</v>
      </c>
      <c r="BE417" s="1">
        <v>9253080</v>
      </c>
      <c r="BF417" s="1">
        <v>192</v>
      </c>
      <c r="BG417" s="1">
        <v>1128000</v>
      </c>
    </row>
    <row r="418" spans="1:59" x14ac:dyDescent="0.15">
      <c r="A418" s="1">
        <v>415</v>
      </c>
      <c r="BB418" s="1">
        <v>415</v>
      </c>
      <c r="BC418" s="1">
        <v>612</v>
      </c>
      <c r="BD418" s="1">
        <v>158.5</v>
      </c>
      <c r="BE418" s="1">
        <v>9272340</v>
      </c>
      <c r="BF418" s="1">
        <v>192</v>
      </c>
      <c r="BG418" s="1">
        <v>1130000</v>
      </c>
    </row>
    <row r="419" spans="1:59" x14ac:dyDescent="0.15">
      <c r="A419" s="1">
        <v>416</v>
      </c>
      <c r="BB419" s="1">
        <v>416</v>
      </c>
      <c r="BC419" s="1">
        <v>617</v>
      </c>
      <c r="BD419" s="1">
        <v>159</v>
      </c>
      <c r="BE419" s="1">
        <v>9330120</v>
      </c>
      <c r="BF419" s="1">
        <v>193</v>
      </c>
      <c r="BG419" s="1">
        <v>1132000</v>
      </c>
    </row>
    <row r="420" spans="1:59" x14ac:dyDescent="0.15">
      <c r="A420" s="1">
        <v>417</v>
      </c>
      <c r="BB420" s="1">
        <v>417</v>
      </c>
      <c r="BC420" s="1">
        <v>622</v>
      </c>
      <c r="BD420" s="1">
        <v>159.4</v>
      </c>
      <c r="BE420" s="1">
        <v>9365184</v>
      </c>
      <c r="BF420" s="1">
        <v>193</v>
      </c>
      <c r="BG420" s="1">
        <v>1134000</v>
      </c>
    </row>
    <row r="421" spans="1:59" x14ac:dyDescent="0.15">
      <c r="A421" s="1">
        <v>418</v>
      </c>
      <c r="BB421" s="1">
        <v>418</v>
      </c>
      <c r="BC421" s="1">
        <v>627</v>
      </c>
      <c r="BD421" s="1">
        <v>159.5</v>
      </c>
      <c r="BE421" s="1">
        <v>9373950</v>
      </c>
      <c r="BF421" s="1">
        <v>193</v>
      </c>
      <c r="BG421" s="1">
        <v>1136000</v>
      </c>
    </row>
    <row r="422" spans="1:59" x14ac:dyDescent="0.15">
      <c r="A422" s="1">
        <v>419</v>
      </c>
      <c r="BB422" s="1">
        <v>419</v>
      </c>
      <c r="BC422" s="1">
        <v>632</v>
      </c>
      <c r="BD422" s="1">
        <v>159.66999999999999</v>
      </c>
      <c r="BE422" s="1">
        <v>9388560</v>
      </c>
      <c r="BF422" s="1">
        <v>193</v>
      </c>
      <c r="BG422" s="1">
        <v>1138000</v>
      </c>
    </row>
    <row r="423" spans="1:59" x14ac:dyDescent="0.15">
      <c r="A423" s="1">
        <v>420</v>
      </c>
      <c r="BB423" s="1">
        <v>420</v>
      </c>
      <c r="BC423" s="1">
        <v>637</v>
      </c>
      <c r="BD423" s="1">
        <v>160</v>
      </c>
      <c r="BE423" s="1">
        <v>9417780</v>
      </c>
      <c r="BF423" s="1">
        <v>193</v>
      </c>
      <c r="BG423" s="1">
        <v>1140000</v>
      </c>
    </row>
    <row r="424" spans="1:59" x14ac:dyDescent="0.15">
      <c r="A424" s="1">
        <v>421</v>
      </c>
      <c r="BB424" s="1">
        <v>421</v>
      </c>
      <c r="BC424" s="1">
        <v>642</v>
      </c>
      <c r="BD424" s="1">
        <v>161</v>
      </c>
      <c r="BE424" s="1">
        <v>9505440</v>
      </c>
      <c r="BF424" s="1">
        <v>194</v>
      </c>
      <c r="BG424" s="1">
        <v>1142000</v>
      </c>
    </row>
    <row r="425" spans="1:59" x14ac:dyDescent="0.15">
      <c r="A425" s="1">
        <v>422</v>
      </c>
      <c r="BB425" s="1">
        <v>422</v>
      </c>
      <c r="BC425" s="1">
        <v>647</v>
      </c>
      <c r="BD425" s="1">
        <v>161.19999999999999</v>
      </c>
      <c r="BE425" s="1">
        <v>9528912</v>
      </c>
      <c r="BF425" s="1">
        <v>194</v>
      </c>
      <c r="BG425" s="1">
        <v>1144000</v>
      </c>
    </row>
    <row r="426" spans="1:59" x14ac:dyDescent="0.15">
      <c r="A426" s="1">
        <v>423</v>
      </c>
      <c r="BB426" s="1">
        <v>423</v>
      </c>
      <c r="BC426" s="1">
        <v>652</v>
      </c>
      <c r="BD426" s="1">
        <v>161.25</v>
      </c>
      <c r="BE426" s="1">
        <v>9534780</v>
      </c>
      <c r="BF426" s="1">
        <v>194</v>
      </c>
      <c r="BG426" s="1">
        <v>1146000</v>
      </c>
    </row>
    <row r="427" spans="1:59" x14ac:dyDescent="0.15">
      <c r="A427" s="1">
        <v>424</v>
      </c>
      <c r="BB427" s="1">
        <v>424</v>
      </c>
      <c r="BC427" s="1">
        <v>657</v>
      </c>
      <c r="BD427" s="1">
        <v>161.33000000000001</v>
      </c>
      <c r="BE427" s="1">
        <v>9544560</v>
      </c>
      <c r="BF427" s="1">
        <v>194</v>
      </c>
      <c r="BG427" s="1">
        <v>1148000</v>
      </c>
    </row>
    <row r="428" spans="1:59" x14ac:dyDescent="0.15">
      <c r="A428" s="1">
        <v>425</v>
      </c>
      <c r="BB428" s="1">
        <v>425</v>
      </c>
      <c r="BC428" s="1">
        <v>662</v>
      </c>
      <c r="BD428" s="1">
        <v>161.5</v>
      </c>
      <c r="BE428" s="1">
        <v>9564120</v>
      </c>
      <c r="BF428" s="1">
        <v>194</v>
      </c>
      <c r="BG428" s="1">
        <v>1150000</v>
      </c>
    </row>
    <row r="429" spans="1:59" x14ac:dyDescent="0.15">
      <c r="A429" s="1">
        <v>426</v>
      </c>
      <c r="BB429" s="1">
        <v>426</v>
      </c>
      <c r="BC429" s="1">
        <v>667</v>
      </c>
      <c r="BD429" s="1">
        <v>162</v>
      </c>
      <c r="BE429" s="1">
        <v>9622800</v>
      </c>
      <c r="BF429" s="1">
        <v>195</v>
      </c>
      <c r="BG429" s="1">
        <v>1152000</v>
      </c>
    </row>
    <row r="430" spans="1:59" x14ac:dyDescent="0.15">
      <c r="A430" s="1">
        <v>427</v>
      </c>
      <c r="BB430" s="1">
        <v>427</v>
      </c>
      <c r="BC430" s="1">
        <v>672</v>
      </c>
      <c r="BD430" s="1">
        <v>162.19999999999999</v>
      </c>
      <c r="BE430" s="1">
        <v>9646416</v>
      </c>
      <c r="BF430" s="1">
        <v>195</v>
      </c>
      <c r="BG430" s="1">
        <v>1154000</v>
      </c>
    </row>
    <row r="431" spans="1:59" x14ac:dyDescent="0.15">
      <c r="A431" s="1">
        <v>428</v>
      </c>
      <c r="BB431" s="1">
        <v>428</v>
      </c>
      <c r="BC431" s="1">
        <v>677</v>
      </c>
      <c r="BD431" s="1">
        <v>162.25</v>
      </c>
      <c r="BE431" s="1">
        <v>9652320</v>
      </c>
      <c r="BF431" s="1">
        <v>195</v>
      </c>
      <c r="BG431" s="1">
        <v>1156000</v>
      </c>
    </row>
    <row r="432" spans="1:59" x14ac:dyDescent="0.15">
      <c r="A432" s="1">
        <v>429</v>
      </c>
      <c r="BB432" s="1">
        <v>429</v>
      </c>
      <c r="BC432" s="1">
        <v>682</v>
      </c>
      <c r="BD432" s="1">
        <v>162.33000000000001</v>
      </c>
      <c r="BE432" s="1">
        <v>9662160</v>
      </c>
      <c r="BF432" s="1">
        <v>195</v>
      </c>
      <c r="BG432" s="1">
        <v>1158000</v>
      </c>
    </row>
    <row r="433" spans="1:59" x14ac:dyDescent="0.15">
      <c r="A433" s="1">
        <v>430</v>
      </c>
      <c r="BB433" s="1">
        <v>430</v>
      </c>
      <c r="BC433" s="1">
        <v>687</v>
      </c>
      <c r="BD433" s="1">
        <v>162.5</v>
      </c>
      <c r="BE433" s="1">
        <v>9681840</v>
      </c>
      <c r="BF433" s="1">
        <v>195</v>
      </c>
      <c r="BG433" s="1">
        <v>1160000</v>
      </c>
    </row>
    <row r="434" spans="1:59" x14ac:dyDescent="0.15">
      <c r="A434" s="1">
        <v>431</v>
      </c>
      <c r="BB434" s="1">
        <v>431</v>
      </c>
      <c r="BC434" s="1">
        <v>692</v>
      </c>
      <c r="BD434" s="1">
        <v>163</v>
      </c>
      <c r="BE434" s="1">
        <v>9740880</v>
      </c>
      <c r="BF434" s="1">
        <v>196</v>
      </c>
      <c r="BG434" s="1">
        <v>1162000</v>
      </c>
    </row>
    <row r="435" spans="1:59" x14ac:dyDescent="0.15">
      <c r="A435" s="1">
        <v>432</v>
      </c>
      <c r="BB435" s="1">
        <v>432</v>
      </c>
      <c r="BC435" s="1">
        <v>697</v>
      </c>
      <c r="BD435" s="1">
        <v>163.19999999999999</v>
      </c>
      <c r="BE435" s="1">
        <v>9764640</v>
      </c>
      <c r="BF435" s="1">
        <v>196</v>
      </c>
      <c r="BG435" s="1">
        <v>1164000</v>
      </c>
    </row>
    <row r="436" spans="1:59" x14ac:dyDescent="0.15">
      <c r="A436" s="1">
        <v>433</v>
      </c>
      <c r="BB436" s="1">
        <v>433</v>
      </c>
      <c r="BC436" s="1">
        <v>702</v>
      </c>
      <c r="BD436" s="1">
        <v>163.25</v>
      </c>
      <c r="BE436" s="1">
        <v>9770580</v>
      </c>
      <c r="BF436" s="1">
        <v>196</v>
      </c>
      <c r="BG436" s="1">
        <v>1166000</v>
      </c>
    </row>
    <row r="437" spans="1:59" x14ac:dyDescent="0.15">
      <c r="A437" s="1">
        <v>434</v>
      </c>
      <c r="BB437" s="1">
        <v>434</v>
      </c>
      <c r="BC437" s="1">
        <v>707</v>
      </c>
      <c r="BD437" s="1">
        <v>163.33000000000001</v>
      </c>
      <c r="BE437" s="1">
        <v>9780480</v>
      </c>
      <c r="BF437" s="1">
        <v>196</v>
      </c>
      <c r="BG437" s="1">
        <v>1168000</v>
      </c>
    </row>
    <row r="438" spans="1:59" x14ac:dyDescent="0.15">
      <c r="A438" s="1">
        <v>435</v>
      </c>
      <c r="BB438" s="1">
        <v>435</v>
      </c>
      <c r="BC438" s="1">
        <v>712</v>
      </c>
      <c r="BD438" s="1">
        <v>163.5</v>
      </c>
      <c r="BE438" s="1">
        <v>9800280</v>
      </c>
      <c r="BF438" s="1">
        <v>196</v>
      </c>
      <c r="BG438" s="1">
        <v>1170000</v>
      </c>
    </row>
    <row r="439" spans="1:59" x14ac:dyDescent="0.15">
      <c r="A439" s="1">
        <v>436</v>
      </c>
      <c r="BB439" s="1">
        <v>436</v>
      </c>
      <c r="BC439" s="1">
        <v>717</v>
      </c>
      <c r="BD439" s="1">
        <v>164</v>
      </c>
      <c r="BE439" s="1">
        <v>9859680</v>
      </c>
      <c r="BF439" s="1">
        <v>197</v>
      </c>
      <c r="BG439" s="1">
        <v>1172000</v>
      </c>
    </row>
    <row r="440" spans="1:59" x14ac:dyDescent="0.15">
      <c r="A440" s="1">
        <v>437</v>
      </c>
      <c r="BB440" s="1">
        <v>437</v>
      </c>
      <c r="BC440" s="1">
        <v>722</v>
      </c>
      <c r="BD440" s="1">
        <v>164.4</v>
      </c>
      <c r="BE440" s="1">
        <v>9895680</v>
      </c>
      <c r="BF440" s="1">
        <v>197</v>
      </c>
      <c r="BG440" s="1">
        <v>1174000</v>
      </c>
    </row>
    <row r="441" spans="1:59" x14ac:dyDescent="0.15">
      <c r="A441" s="1">
        <v>438</v>
      </c>
      <c r="BB441" s="1">
        <v>438</v>
      </c>
      <c r="BC441" s="1">
        <v>727</v>
      </c>
      <c r="BD441" s="1">
        <v>164.5</v>
      </c>
      <c r="BE441" s="1">
        <v>9904680</v>
      </c>
      <c r="BF441" s="1">
        <v>197</v>
      </c>
      <c r="BG441" s="1">
        <v>1176000</v>
      </c>
    </row>
    <row r="442" spans="1:59" x14ac:dyDescent="0.15">
      <c r="A442" s="1">
        <v>439</v>
      </c>
      <c r="BB442" s="1">
        <v>439</v>
      </c>
      <c r="BC442" s="1">
        <v>732</v>
      </c>
      <c r="BD442" s="1">
        <v>164.67</v>
      </c>
      <c r="BE442" s="1">
        <v>9919680</v>
      </c>
      <c r="BF442" s="1">
        <v>197</v>
      </c>
      <c r="BG442" s="1">
        <v>1178000</v>
      </c>
    </row>
    <row r="443" spans="1:59" x14ac:dyDescent="0.15">
      <c r="A443" s="1">
        <v>440</v>
      </c>
      <c r="BB443" s="1">
        <v>440</v>
      </c>
      <c r="BC443" s="1">
        <v>737</v>
      </c>
      <c r="BD443" s="1">
        <v>165</v>
      </c>
      <c r="BE443" s="1">
        <v>9949680</v>
      </c>
      <c r="BF443" s="1">
        <v>197</v>
      </c>
      <c r="BG443" s="1">
        <v>1180000</v>
      </c>
    </row>
    <row r="444" spans="1:59" x14ac:dyDescent="0.15">
      <c r="A444" s="1">
        <v>441</v>
      </c>
      <c r="BB444" s="1">
        <v>441</v>
      </c>
      <c r="BC444" s="1">
        <v>742</v>
      </c>
      <c r="BD444" s="1">
        <v>166</v>
      </c>
      <c r="BE444" s="1">
        <v>10039680</v>
      </c>
      <c r="BF444" s="1">
        <v>198</v>
      </c>
      <c r="BG444" s="1">
        <v>1182000</v>
      </c>
    </row>
    <row r="445" spans="1:59" x14ac:dyDescent="0.15">
      <c r="A445" s="1">
        <v>442</v>
      </c>
      <c r="BB445" s="1">
        <v>442</v>
      </c>
      <c r="BC445" s="1">
        <v>747</v>
      </c>
      <c r="BD445" s="1">
        <v>166.2</v>
      </c>
      <c r="BE445" s="1">
        <v>10063800</v>
      </c>
      <c r="BF445" s="1">
        <v>198</v>
      </c>
      <c r="BG445" s="1">
        <v>1184000</v>
      </c>
    </row>
    <row r="446" spans="1:59" x14ac:dyDescent="0.15">
      <c r="A446" s="1">
        <v>443</v>
      </c>
      <c r="BB446" s="1">
        <v>443</v>
      </c>
      <c r="BC446" s="1">
        <v>752</v>
      </c>
      <c r="BD446" s="1">
        <v>166.25</v>
      </c>
      <c r="BE446" s="1">
        <v>10069830</v>
      </c>
      <c r="BF446" s="1">
        <v>198</v>
      </c>
      <c r="BG446" s="1">
        <v>1186000</v>
      </c>
    </row>
    <row r="447" spans="1:59" x14ac:dyDescent="0.15">
      <c r="A447" s="1">
        <v>444</v>
      </c>
      <c r="BB447" s="1">
        <v>444</v>
      </c>
      <c r="BC447" s="1">
        <v>757</v>
      </c>
      <c r="BD447" s="1">
        <v>166.33</v>
      </c>
      <c r="BE447" s="1">
        <v>10079880</v>
      </c>
      <c r="BF447" s="1">
        <v>198</v>
      </c>
      <c r="BG447" s="1">
        <v>1188000</v>
      </c>
    </row>
    <row r="448" spans="1:59" x14ac:dyDescent="0.15">
      <c r="A448" s="1">
        <v>445</v>
      </c>
      <c r="BB448" s="1">
        <v>445</v>
      </c>
      <c r="BC448" s="1">
        <v>762</v>
      </c>
      <c r="BD448" s="1">
        <v>166.5</v>
      </c>
      <c r="BE448" s="1">
        <v>10099980</v>
      </c>
      <c r="BF448" s="1">
        <v>198</v>
      </c>
      <c r="BG448" s="1">
        <v>1190000</v>
      </c>
    </row>
    <row r="449" spans="1:59" x14ac:dyDescent="0.15">
      <c r="A449" s="1">
        <v>446</v>
      </c>
      <c r="BB449" s="1">
        <v>446</v>
      </c>
      <c r="BC449" s="1">
        <v>767</v>
      </c>
      <c r="BD449" s="1">
        <v>167</v>
      </c>
      <c r="BE449" s="1">
        <v>10160280</v>
      </c>
      <c r="BF449" s="1">
        <v>199</v>
      </c>
      <c r="BG449" s="1">
        <v>1192000</v>
      </c>
    </row>
    <row r="450" spans="1:59" x14ac:dyDescent="0.15">
      <c r="A450" s="1">
        <v>447</v>
      </c>
      <c r="BB450" s="1">
        <v>447</v>
      </c>
      <c r="BC450" s="1">
        <v>772</v>
      </c>
      <c r="BD450" s="1">
        <v>167.2</v>
      </c>
      <c r="BE450" s="1">
        <v>10184544</v>
      </c>
      <c r="BF450" s="1">
        <v>199</v>
      </c>
      <c r="BG450" s="1">
        <v>1194000</v>
      </c>
    </row>
    <row r="451" spans="1:59" x14ac:dyDescent="0.15">
      <c r="A451" s="1">
        <v>448</v>
      </c>
      <c r="BB451" s="1">
        <v>448</v>
      </c>
      <c r="BC451" s="1">
        <v>777</v>
      </c>
      <c r="BD451" s="1">
        <v>167.25</v>
      </c>
      <c r="BE451" s="1">
        <v>10190610</v>
      </c>
      <c r="BF451" s="1">
        <v>199</v>
      </c>
      <c r="BG451" s="1">
        <v>1196000</v>
      </c>
    </row>
    <row r="452" spans="1:59" x14ac:dyDescent="0.15">
      <c r="A452" s="1">
        <v>449</v>
      </c>
      <c r="BB452" s="1">
        <v>449</v>
      </c>
      <c r="BC452" s="1">
        <v>782</v>
      </c>
      <c r="BD452" s="1">
        <v>167.33</v>
      </c>
      <c r="BE452" s="1">
        <v>10200720</v>
      </c>
      <c r="BF452" s="1">
        <v>199</v>
      </c>
      <c r="BG452" s="1">
        <v>1198000</v>
      </c>
    </row>
    <row r="453" spans="1:59" x14ac:dyDescent="0.15">
      <c r="A453" s="1">
        <v>450</v>
      </c>
      <c r="BB453" s="1">
        <v>450</v>
      </c>
      <c r="BC453" s="1">
        <v>787</v>
      </c>
      <c r="BD453" s="1">
        <v>167.5</v>
      </c>
      <c r="BE453" s="1">
        <v>10220940</v>
      </c>
      <c r="BF453" s="1">
        <v>199</v>
      </c>
      <c r="BG453" s="1">
        <v>1200000</v>
      </c>
    </row>
    <row r="454" spans="1:59" x14ac:dyDescent="0.15">
      <c r="A454" s="1">
        <v>451</v>
      </c>
      <c r="BB454" s="1">
        <v>451</v>
      </c>
      <c r="BC454" s="1">
        <v>792</v>
      </c>
      <c r="BD454" s="1">
        <v>168</v>
      </c>
      <c r="BE454" s="1">
        <v>10281600</v>
      </c>
      <c r="BF454" s="1">
        <v>200</v>
      </c>
      <c r="BG454" s="1">
        <v>1202000</v>
      </c>
    </row>
    <row r="455" spans="1:59" x14ac:dyDescent="0.15">
      <c r="A455" s="1">
        <v>452</v>
      </c>
      <c r="BB455" s="1">
        <v>452</v>
      </c>
      <c r="BC455" s="1">
        <v>797</v>
      </c>
      <c r="BD455" s="1">
        <v>168.2</v>
      </c>
      <c r="BE455" s="1">
        <v>10307600</v>
      </c>
      <c r="BF455" s="1">
        <v>200</v>
      </c>
      <c r="BG455" s="1">
        <v>1204000</v>
      </c>
    </row>
    <row r="456" spans="1:59" x14ac:dyDescent="0.15">
      <c r="A456" s="1">
        <v>453</v>
      </c>
      <c r="BB456" s="1">
        <v>453</v>
      </c>
      <c r="BC456" s="1">
        <v>802</v>
      </c>
      <c r="BD456" s="1">
        <v>168.25</v>
      </c>
      <c r="BE456" s="1">
        <v>10314100</v>
      </c>
      <c r="BF456" s="1">
        <v>200</v>
      </c>
      <c r="BG456" s="1">
        <v>1206000</v>
      </c>
    </row>
    <row r="457" spans="1:59" x14ac:dyDescent="0.15">
      <c r="A457" s="1">
        <v>454</v>
      </c>
      <c r="BB457" s="1">
        <v>454</v>
      </c>
      <c r="BC457" s="1">
        <v>807</v>
      </c>
      <c r="BD457" s="1">
        <v>168.33</v>
      </c>
      <c r="BE457" s="1">
        <v>10324933</v>
      </c>
      <c r="BF457" s="1">
        <v>200</v>
      </c>
      <c r="BG457" s="1">
        <v>1208000</v>
      </c>
    </row>
    <row r="458" spans="1:59" x14ac:dyDescent="0.15">
      <c r="A458" s="1">
        <v>455</v>
      </c>
      <c r="BB458" s="1">
        <v>455</v>
      </c>
      <c r="BC458" s="1">
        <v>812</v>
      </c>
      <c r="BD458" s="1">
        <v>168.5</v>
      </c>
      <c r="BE458" s="1">
        <v>10346600</v>
      </c>
      <c r="BF458" s="1">
        <v>200</v>
      </c>
      <c r="BG458" s="1">
        <v>1210000</v>
      </c>
    </row>
  </sheetData>
  <phoneticPr fontId="4" type="noConversion"/>
  <pageMargins left="0.69930555555555596" right="0.69930555555555596" top="0.75" bottom="0.75" header="0.3" footer="0.3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Q62"/>
  <sheetViews>
    <sheetView topLeftCell="A43" workbookViewId="0">
      <selection activeCell="J18" sqref="J18"/>
    </sheetView>
  </sheetViews>
  <sheetFormatPr defaultColWidth="9" defaultRowHeight="13.5" x14ac:dyDescent="0.15"/>
  <sheetData>
    <row r="2" spans="6:17" x14ac:dyDescent="0.15">
      <c r="M2" t="s">
        <v>349</v>
      </c>
    </row>
    <row r="3" spans="6:17" x14ac:dyDescent="0.15"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</row>
    <row r="4" spans="6:17" x14ac:dyDescent="0.15">
      <c r="H4">
        <v>415</v>
      </c>
      <c r="I4">
        <v>103</v>
      </c>
      <c r="J4">
        <v>35</v>
      </c>
      <c r="K4">
        <v>35</v>
      </c>
      <c r="L4">
        <v>135</v>
      </c>
      <c r="M4">
        <v>30</v>
      </c>
      <c r="N4">
        <v>45</v>
      </c>
      <c r="O4">
        <v>150</v>
      </c>
    </row>
    <row r="5" spans="6:17" x14ac:dyDescent="0.15">
      <c r="F5">
        <v>1</v>
      </c>
      <c r="G5">
        <f>400*EXP(0.037*F5)</f>
        <v>415.07720833526287</v>
      </c>
      <c r="H5">
        <v>415</v>
      </c>
      <c r="I5">
        <v>103</v>
      </c>
      <c r="J5">
        <v>36</v>
      </c>
      <c r="K5">
        <v>36</v>
      </c>
      <c r="L5">
        <v>140</v>
      </c>
      <c r="M5">
        <v>31</v>
      </c>
      <c r="N5">
        <v>46</v>
      </c>
      <c r="O5">
        <v>155</v>
      </c>
      <c r="Q5">
        <f>100*EXP(0.038*F5)</f>
        <v>103.87312328784977</v>
      </c>
    </row>
    <row r="6" spans="6:17" x14ac:dyDescent="0.15">
      <c r="F6">
        <v>2</v>
      </c>
      <c r="G6">
        <f t="shared" ref="G6" si="0">400*EXP(0.037*F6)</f>
        <v>430.72272219848793</v>
      </c>
      <c r="H6">
        <v>432</v>
      </c>
      <c r="I6">
        <v>108</v>
      </c>
      <c r="J6">
        <v>37</v>
      </c>
      <c r="K6">
        <v>37</v>
      </c>
      <c r="L6">
        <v>145</v>
      </c>
      <c r="M6">
        <v>32</v>
      </c>
      <c r="N6">
        <v>48</v>
      </c>
      <c r="O6">
        <v>162</v>
      </c>
      <c r="Q6">
        <f t="shared" ref="Q6" si="1">100*EXP(0.038*F6)</f>
        <v>107.89625741572839</v>
      </c>
    </row>
    <row r="7" spans="6:17" x14ac:dyDescent="0.15">
      <c r="F7">
        <v>3</v>
      </c>
      <c r="G7">
        <f t="shared" ref="G7" si="2">400*EXP(0.037*F7)</f>
        <v>446.95796274178326</v>
      </c>
      <c r="H7">
        <v>449</v>
      </c>
      <c r="I7">
        <v>112</v>
      </c>
      <c r="J7">
        <v>39</v>
      </c>
      <c r="K7">
        <v>39</v>
      </c>
      <c r="L7">
        <v>151</v>
      </c>
      <c r="M7">
        <v>33</v>
      </c>
      <c r="N7">
        <v>50</v>
      </c>
      <c r="O7">
        <v>168</v>
      </c>
      <c r="Q7">
        <f t="shared" ref="Q7" si="3">100*EXP(0.038*F7)</f>
        <v>112.0752124884153</v>
      </c>
    </row>
    <row r="8" spans="6:17" x14ac:dyDescent="0.15">
      <c r="F8">
        <v>4</v>
      </c>
      <c r="G8">
        <f t="shared" ref="G8" si="4">400*EXP(0.037*F8)</f>
        <v>463.80515854518956</v>
      </c>
      <c r="H8">
        <v>467</v>
      </c>
      <c r="I8">
        <v>116</v>
      </c>
      <c r="J8">
        <v>40</v>
      </c>
      <c r="K8">
        <v>40</v>
      </c>
      <c r="L8">
        <v>157</v>
      </c>
      <c r="M8">
        <v>35</v>
      </c>
      <c r="N8">
        <v>52</v>
      </c>
      <c r="O8">
        <v>175</v>
      </c>
      <c r="Q8">
        <f t="shared" ref="Q8" si="5">100*EXP(0.038*F8)</f>
        <v>116.41602364321125</v>
      </c>
    </row>
    <row r="9" spans="6:17" x14ac:dyDescent="0.15">
      <c r="F9">
        <v>5</v>
      </c>
      <c r="G9">
        <f t="shared" ref="G9:G54" si="6">400*EXP(0.037*F9)</f>
        <v>481.28737605107813</v>
      </c>
      <c r="H9">
        <v>486</v>
      </c>
      <c r="I9">
        <v>121</v>
      </c>
      <c r="J9">
        <v>42</v>
      </c>
      <c r="K9">
        <v>42</v>
      </c>
      <c r="L9">
        <v>164</v>
      </c>
      <c r="M9">
        <v>36</v>
      </c>
      <c r="N9">
        <v>54</v>
      </c>
      <c r="O9">
        <v>182</v>
      </c>
      <c r="Q9">
        <f t="shared" ref="Q9:Q24" si="7">100*EXP(0.038*F9)</f>
        <v>120.92495976572515</v>
      </c>
    </row>
    <row r="10" spans="6:17" x14ac:dyDescent="0.15">
      <c r="F10">
        <v>6</v>
      </c>
      <c r="G10">
        <f t="shared" si="6"/>
        <v>499.42855114571341</v>
      </c>
      <c r="H10">
        <v>505</v>
      </c>
      <c r="I10">
        <v>126</v>
      </c>
      <c r="J10">
        <v>44</v>
      </c>
      <c r="K10">
        <v>44</v>
      </c>
      <c r="L10">
        <v>170</v>
      </c>
      <c r="M10">
        <v>37</v>
      </c>
      <c r="N10">
        <v>56</v>
      </c>
      <c r="O10">
        <v>189</v>
      </c>
      <c r="Q10">
        <f t="shared" si="7"/>
        <v>125.6085325432344</v>
      </c>
    </row>
    <row r="11" spans="6:17" x14ac:dyDescent="0.15">
      <c r="F11">
        <v>7</v>
      </c>
      <c r="G11">
        <f t="shared" si="6"/>
        <v>518.25352193121944</v>
      </c>
      <c r="H11">
        <v>525</v>
      </c>
      <c r="Q11">
        <f t="shared" si="7"/>
        <v>130.4735058686928</v>
      </c>
    </row>
    <row r="12" spans="6:17" x14ac:dyDescent="0.15">
      <c r="F12">
        <v>8</v>
      </c>
      <c r="G12">
        <f t="shared" si="6"/>
        <v>537.78806273282112</v>
      </c>
      <c r="H12">
        <v>545</v>
      </c>
      <c r="Q12">
        <f t="shared" si="7"/>
        <v>135.52690560896716</v>
      </c>
    </row>
    <row r="13" spans="6:17" x14ac:dyDescent="0.15">
      <c r="F13">
        <v>9</v>
      </c>
      <c r="G13">
        <f t="shared" si="6"/>
        <v>558.05891938792138</v>
      </c>
      <c r="Q13">
        <f t="shared" si="7"/>
        <v>140.77602975141025</v>
      </c>
    </row>
    <row r="14" spans="6:17" x14ac:dyDescent="0.15">
      <c r="F14">
        <v>10</v>
      </c>
      <c r="G14">
        <f t="shared" si="6"/>
        <v>579.09384586532985</v>
      </c>
      <c r="Q14">
        <f t="shared" si="7"/>
        <v>146.22845894342245</v>
      </c>
    </row>
    <row r="15" spans="6:17" x14ac:dyDescent="0.15">
      <c r="F15">
        <v>11</v>
      </c>
      <c r="G15">
        <f t="shared" si="6"/>
        <v>600.92164226478019</v>
      </c>
      <c r="Q15">
        <f t="shared" si="7"/>
        <v>151.892067440224</v>
      </c>
    </row>
    <row r="16" spans="6:17" x14ac:dyDescent="0.15">
      <c r="F16">
        <v>12</v>
      </c>
      <c r="G16">
        <f t="shared" si="6"/>
        <v>623.5721942487661</v>
      </c>
      <c r="Q16">
        <f t="shared" si="7"/>
        <v>157.77503447664779</v>
      </c>
    </row>
    <row r="17" spans="6:17" x14ac:dyDescent="0.15">
      <c r="F17">
        <v>13</v>
      </c>
      <c r="G17">
        <f t="shared" si="6"/>
        <v>647.07651396068013</v>
      </c>
      <c r="Q17">
        <f t="shared" si="7"/>
        <v>163.88585607937586</v>
      </c>
    </row>
    <row r="18" spans="6:17" x14ac:dyDescent="0.15">
      <c r="F18">
        <v>14</v>
      </c>
      <c r="G18">
        <f t="shared" si="6"/>
        <v>671.46678248528212</v>
      </c>
      <c r="Q18">
        <f t="shared" si="7"/>
        <v>170.23335733667813</v>
      </c>
    </row>
    <row r="19" spans="6:17" x14ac:dyDescent="0.15">
      <c r="F19">
        <v>15</v>
      </c>
      <c r="G19">
        <f t="shared" si="6"/>
        <v>696.77639390963009</v>
      </c>
      <c r="Q19">
        <f t="shared" si="7"/>
        <v>176.82670514337352</v>
      </c>
    </row>
    <row r="20" spans="6:17" x14ac:dyDescent="0.15">
      <c r="F20">
        <v>16</v>
      </c>
      <c r="G20">
        <f t="shared" si="6"/>
        <v>723.04000104480178</v>
      </c>
      <c r="Q20">
        <f t="shared" si="7"/>
        <v>183.67542143941898</v>
      </c>
    </row>
    <row r="21" spans="6:17" x14ac:dyDescent="0.15">
      <c r="F21">
        <v>17</v>
      </c>
      <c r="G21">
        <f t="shared" si="6"/>
        <v>750.29356287100461</v>
      </c>
      <c r="Q21">
        <f t="shared" si="7"/>
        <v>190.78939696124533</v>
      </c>
    </row>
    <row r="22" spans="6:17" x14ac:dyDescent="0.15">
      <c r="F22">
        <v>18</v>
      </c>
      <c r="G22">
        <f t="shared" si="6"/>
        <v>778.57439377103651</v>
      </c>
      <c r="H22">
        <v>787</v>
      </c>
      <c r="I22">
        <v>199</v>
      </c>
      <c r="Q22">
        <f t="shared" si="7"/>
        <v>198.17890552569946</v>
      </c>
    </row>
    <row r="23" spans="6:17" x14ac:dyDescent="0.15">
      <c r="F23">
        <v>19</v>
      </c>
      <c r="G23">
        <f t="shared" si="6"/>
        <v>807.92121461950364</v>
      </c>
      <c r="H23">
        <v>828</v>
      </c>
      <c r="I23">
        <v>207</v>
      </c>
      <c r="Q23">
        <f t="shared" si="7"/>
        <v>205.85461886722115</v>
      </c>
    </row>
    <row r="24" spans="6:17" x14ac:dyDescent="0.15">
      <c r="F24">
        <v>20</v>
      </c>
      <c r="G24">
        <f t="shared" si="6"/>
        <v>838.37420579774573</v>
      </c>
      <c r="H24">
        <v>859</v>
      </c>
      <c r="I24">
        <v>214</v>
      </c>
      <c r="J24">
        <v>75</v>
      </c>
      <c r="K24">
        <v>75</v>
      </c>
      <c r="L24">
        <v>290</v>
      </c>
      <c r="M24">
        <v>64</v>
      </c>
      <c r="N24">
        <v>96</v>
      </c>
      <c r="O24">
        <v>322</v>
      </c>
      <c r="Q24">
        <f t="shared" si="7"/>
        <v>213.82762204968185</v>
      </c>
    </row>
    <row r="25" spans="6:17" x14ac:dyDescent="0.15">
      <c r="F25">
        <v>21</v>
      </c>
      <c r="G25">
        <f t="shared" si="6"/>
        <v>869.9750622070535</v>
      </c>
    </row>
    <row r="26" spans="6:17" x14ac:dyDescent="0.15">
      <c r="F26">
        <v>22</v>
      </c>
      <c r="G26">
        <f t="shared" si="6"/>
        <v>902.76705035550117</v>
      </c>
      <c r="H26">
        <v>926</v>
      </c>
      <c r="I26">
        <v>231</v>
      </c>
      <c r="O26">
        <v>347</v>
      </c>
    </row>
    <row r="27" spans="6:17" x14ac:dyDescent="0.15">
      <c r="F27">
        <v>23</v>
      </c>
      <c r="G27">
        <f t="shared" si="6"/>
        <v>936.7950675965526</v>
      </c>
    </row>
    <row r="28" spans="6:17" x14ac:dyDescent="0.15">
      <c r="F28">
        <v>24</v>
      </c>
      <c r="G28">
        <f t="shared" si="6"/>
        <v>972.10570360055226</v>
      </c>
    </row>
    <row r="29" spans="6:17" x14ac:dyDescent="0.15">
      <c r="F29">
        <v>25</v>
      </c>
      <c r="G29">
        <f t="shared" si="6"/>
        <v>1008.7473041432592</v>
      </c>
    </row>
    <row r="30" spans="6:17" x14ac:dyDescent="0.15">
      <c r="F30">
        <v>26</v>
      </c>
      <c r="G30">
        <f t="shared" si="6"/>
        <v>1046.7700372987658</v>
      </c>
    </row>
    <row r="31" spans="6:17" x14ac:dyDescent="0.15">
      <c r="F31">
        <v>27</v>
      </c>
      <c r="G31">
        <f t="shared" si="6"/>
        <v>1086.2259621274268</v>
      </c>
    </row>
    <row r="32" spans="6:17" x14ac:dyDescent="0.15">
      <c r="F32">
        <v>28</v>
      </c>
      <c r="G32">
        <f t="shared" si="6"/>
        <v>1127.169099952843</v>
      </c>
    </row>
    <row r="33" spans="6:15" x14ac:dyDescent="0.15">
      <c r="F33">
        <v>29</v>
      </c>
      <c r="G33">
        <f t="shared" si="6"/>
        <v>1169.6555083254921</v>
      </c>
    </row>
    <row r="34" spans="6:15" x14ac:dyDescent="0.15">
      <c r="F34">
        <v>30</v>
      </c>
      <c r="G34">
        <f t="shared" si="6"/>
        <v>1213.7433577742702</v>
      </c>
    </row>
    <row r="35" spans="6:15" x14ac:dyDescent="0.15">
      <c r="F35">
        <v>31</v>
      </c>
      <c r="G35">
        <f t="shared" si="6"/>
        <v>1259.4930114510305</v>
      </c>
    </row>
    <row r="36" spans="6:15" x14ac:dyDescent="0.15">
      <c r="F36">
        <v>32</v>
      </c>
      <c r="G36">
        <f t="shared" si="6"/>
        <v>1306.9671077771673</v>
      </c>
    </row>
    <row r="37" spans="6:15" x14ac:dyDescent="0.15">
      <c r="F37">
        <v>33</v>
      </c>
      <c r="G37">
        <f t="shared" si="6"/>
        <v>1356.2306462053978</v>
      </c>
    </row>
    <row r="38" spans="6:15" x14ac:dyDescent="0.15">
      <c r="F38">
        <v>34</v>
      </c>
      <c r="G38">
        <f t="shared" si="6"/>
        <v>1407.3510762141655</v>
      </c>
    </row>
    <row r="39" spans="6:15" x14ac:dyDescent="0.15">
      <c r="F39">
        <v>35</v>
      </c>
      <c r="G39">
        <f t="shared" si="6"/>
        <v>1460.3983896565087</v>
      </c>
      <c r="H39">
        <v>1488</v>
      </c>
      <c r="I39">
        <v>372</v>
      </c>
      <c r="O39">
        <v>558</v>
      </c>
    </row>
    <row r="40" spans="6:15" x14ac:dyDescent="0.15">
      <c r="F40">
        <v>36</v>
      </c>
      <c r="G40">
        <f t="shared" si="6"/>
        <v>1515.4452165898424</v>
      </c>
    </row>
    <row r="41" spans="6:15" x14ac:dyDescent="0.15">
      <c r="F41">
        <v>37</v>
      </c>
      <c r="G41">
        <f t="shared" si="6"/>
        <v>1572.5669247178489</v>
      </c>
    </row>
    <row r="42" spans="6:15" x14ac:dyDescent="0.15">
      <c r="F42">
        <v>38</v>
      </c>
      <c r="G42">
        <f t="shared" si="6"/>
        <v>1631.8417225806354</v>
      </c>
    </row>
    <row r="43" spans="6:15" x14ac:dyDescent="0.15">
      <c r="F43">
        <v>39</v>
      </c>
      <c r="G43">
        <f t="shared" si="6"/>
        <v>1693.3507666344412</v>
      </c>
    </row>
    <row r="44" spans="6:15" x14ac:dyDescent="0.15">
      <c r="F44">
        <v>40</v>
      </c>
      <c r="G44">
        <f t="shared" si="6"/>
        <v>1757.1782723675028</v>
      </c>
    </row>
    <row r="45" spans="6:15" x14ac:dyDescent="0.15">
      <c r="F45">
        <v>41</v>
      </c>
      <c r="G45">
        <f t="shared" si="6"/>
        <v>1823.4116296042075</v>
      </c>
    </row>
    <row r="46" spans="6:15" x14ac:dyDescent="0.15">
      <c r="F46">
        <v>42</v>
      </c>
      <c r="G46">
        <f t="shared" si="6"/>
        <v>1892.1415221554166</v>
      </c>
      <c r="H46">
        <v>1908</v>
      </c>
    </row>
    <row r="47" spans="6:15" x14ac:dyDescent="0.15">
      <c r="F47">
        <v>43</v>
      </c>
      <c r="G47">
        <f t="shared" si="6"/>
        <v>1963.4620519787636</v>
      </c>
    </row>
    <row r="48" spans="6:15" x14ac:dyDescent="0.15">
      <c r="F48">
        <v>44</v>
      </c>
      <c r="G48">
        <f t="shared" si="6"/>
        <v>2037.4708680189294</v>
      </c>
    </row>
    <row r="49" spans="6:8" x14ac:dyDescent="0.15">
      <c r="F49">
        <v>45</v>
      </c>
      <c r="G49">
        <f t="shared" si="6"/>
        <v>2114.2692999043047</v>
      </c>
    </row>
    <row r="50" spans="6:8" x14ac:dyDescent="0.15">
      <c r="F50">
        <v>46</v>
      </c>
      <c r="G50">
        <f t="shared" si="6"/>
        <v>2193.9624966830738</v>
      </c>
    </row>
    <row r="51" spans="6:8" x14ac:dyDescent="0.15">
      <c r="F51">
        <v>47</v>
      </c>
      <c r="G51">
        <f t="shared" si="6"/>
        <v>2276.6595707886841</v>
      </c>
    </row>
    <row r="52" spans="6:8" x14ac:dyDescent="0.15">
      <c r="F52">
        <v>48</v>
      </c>
      <c r="G52">
        <f t="shared" si="6"/>
        <v>2362.4737474318113</v>
      </c>
    </row>
    <row r="53" spans="6:8" x14ac:dyDescent="0.15">
      <c r="F53">
        <v>49</v>
      </c>
      <c r="G53">
        <f t="shared" si="6"/>
        <v>2451.5225196233578</v>
      </c>
    </row>
    <row r="54" spans="6:8" x14ac:dyDescent="0.15">
      <c r="F54">
        <v>50</v>
      </c>
      <c r="G54">
        <f t="shared" si="6"/>
        <v>2543.9278090407324</v>
      </c>
      <c r="H54">
        <v>2520</v>
      </c>
    </row>
    <row r="55" spans="6:8" x14ac:dyDescent="0.15">
      <c r="F55">
        <v>51</v>
      </c>
    </row>
    <row r="56" spans="6:8" x14ac:dyDescent="0.15">
      <c r="F56">
        <v>52</v>
      </c>
    </row>
    <row r="57" spans="6:8" x14ac:dyDescent="0.15">
      <c r="F57">
        <v>53</v>
      </c>
    </row>
    <row r="58" spans="6:8" x14ac:dyDescent="0.15">
      <c r="F58">
        <v>54</v>
      </c>
    </row>
    <row r="59" spans="6:8" x14ac:dyDescent="0.15">
      <c r="F59">
        <v>55</v>
      </c>
    </row>
    <row r="60" spans="6:8" x14ac:dyDescent="0.15">
      <c r="F60">
        <v>56</v>
      </c>
    </row>
    <row r="61" spans="6:8" x14ac:dyDescent="0.15">
      <c r="F61">
        <v>57</v>
      </c>
    </row>
    <row r="62" spans="6:8" x14ac:dyDescent="0.15">
      <c r="F62">
        <v>58</v>
      </c>
    </row>
  </sheetData>
  <phoneticPr fontId="4" type="noConversion"/>
  <pageMargins left="0.69930555555555596" right="0.69930555555555596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LevelUpStruct-升级相关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China</cp:lastModifiedBy>
  <dcterms:created xsi:type="dcterms:W3CDTF">2015-09-16T09:08:00Z</dcterms:created>
  <dcterms:modified xsi:type="dcterms:W3CDTF">2016-06-27T03:22:23Z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