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de\Raytracer\ParameterIndependent\"/>
    </mc:Choice>
  </mc:AlternateContent>
  <xr:revisionPtr revIDLastSave="0" documentId="8_{11136790-052B-40E5-8F4B-CDAECC56E1E2}" xr6:coauthVersionLast="45" xr6:coauthVersionMax="45" xr10:uidLastSave="{00000000-0000-0000-0000-000000000000}"/>
  <bookViews>
    <workbookView xWindow="-108" yWindow="-108" windowWidth="23256" windowHeight="12576" activeTab="2" xr2:uid="{AD3037A9-19ED-4DD9-8221-0D44E661904F}"/>
  </bookViews>
  <sheets>
    <sheet name="AngleSpacing" sheetId="1" r:id="rId1"/>
    <sheet name="SimulationParameters" sheetId="2" r:id="rId2"/>
    <sheet name="Directions" sheetId="4" r:id="rId3"/>
    <sheet name="Obstacl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2" l="1"/>
  <c r="C11" i="2"/>
  <c r="C9" i="2"/>
  <c r="G4" i="3"/>
  <c r="F4" i="3"/>
  <c r="E4" i="3"/>
  <c r="D4" i="3"/>
  <c r="C4" i="3"/>
  <c r="B4" i="3"/>
  <c r="G2" i="3"/>
  <c r="F2" i="3"/>
  <c r="E2" i="3"/>
  <c r="D2" i="3"/>
  <c r="C2" i="3"/>
  <c r="B2" i="3"/>
  <c r="H7" i="3"/>
  <c r="G7" i="3"/>
  <c r="F7" i="3"/>
  <c r="E7" i="3"/>
  <c r="D7" i="3"/>
  <c r="C7" i="3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<sst xmlns="http://schemas.openxmlformats.org/spreadsheetml/2006/main" count="41" uniqueCount="41">
  <si>
    <t>Angles</t>
  </si>
  <si>
    <t xml:space="preserve">Ray No.s </t>
  </si>
  <si>
    <t>Nre</t>
  </si>
  <si>
    <t>Ns</t>
  </si>
  <si>
    <t>Split</t>
  </si>
  <si>
    <t>L1</t>
  </si>
  <si>
    <t>L2</t>
  </si>
  <si>
    <t>InnerOb</t>
  </si>
  <si>
    <t>Parameter</t>
  </si>
  <si>
    <t>Description</t>
  </si>
  <si>
    <t>Value</t>
  </si>
  <si>
    <t>Number of times the rays reflect</t>
  </si>
  <si>
    <t>Number of steps along each axis.</t>
  </si>
  <si>
    <t>Obstacle1</t>
  </si>
  <si>
    <t xml:space="preserve">Number of triangles </t>
  </si>
  <si>
    <t>xmin</t>
  </si>
  <si>
    <t>Box Objects</t>
  </si>
  <si>
    <t>xmax</t>
  </si>
  <si>
    <t>ymin</t>
  </si>
  <si>
    <t>ymax</t>
  </si>
  <si>
    <t>zmin</t>
  </si>
  <si>
    <t>zmax</t>
  </si>
  <si>
    <t>OuterBoundary</t>
  </si>
  <si>
    <t>The length scale to reduce the inner object by</t>
  </si>
  <si>
    <t>The length scale to increase the unit room by</t>
  </si>
  <si>
    <t>The number of times to step through each cube</t>
  </si>
  <si>
    <t>Indicator of whether the Innner obstacle is present in the room</t>
  </si>
  <si>
    <t>NtriOb</t>
  </si>
  <si>
    <t>NtriOut</t>
  </si>
  <si>
    <t>Co-Ordinates</t>
  </si>
  <si>
    <t>Transmitter location</t>
  </si>
  <si>
    <t>Tx</t>
  </si>
  <si>
    <t>L</t>
  </si>
  <si>
    <t>Room length scale</t>
  </si>
  <si>
    <t>Line of sight indicator</t>
  </si>
  <si>
    <t>LOS</t>
  </si>
  <si>
    <t>PerfRef</t>
  </si>
  <si>
    <t>Perfect Reflection Indicator</t>
  </si>
  <si>
    <t>x</t>
  </si>
  <si>
    <t>z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</si>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</sst>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7" xfId="0" applyFont="1" applyBorder="1"/>
    <xf numFmtId="0" fontId="0" fillId="0" borderId="4" xfId="0" applyBorder="1"/>
    <xf numFmtId="0" fontId="0" fillId="0" borderId="6" xfId="0" applyBorder="1" applyAlignment="1">
      <alignment wrapText="1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6FDF-A036-49A9-9A80-3A1608C7E9B1}">
  <dimension ref="A1:B15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f>PI()/3</f>
        <v>1.0471975511965976</v>
      </c>
    </row>
    <row r="3" spans="1:2" x14ac:dyDescent="0.3">
      <c r="A3">
        <f>PI()/5</f>
        <v>0.62831853071795862</v>
      </c>
    </row>
    <row r="4" spans="1:2" x14ac:dyDescent="0.3">
      <c r="A4">
        <f>PI()/7</f>
        <v>0.44879895051282759</v>
      </c>
    </row>
    <row r="5" spans="1:2" x14ac:dyDescent="0.3">
      <c r="A5">
        <f>PI()/8</f>
        <v>0.39269908169872414</v>
      </c>
    </row>
    <row r="6" spans="1:2" x14ac:dyDescent="0.3">
      <c r="A6">
        <f>PI()/9</f>
        <v>0.3490658503988659</v>
      </c>
    </row>
    <row r="7" spans="1:2" x14ac:dyDescent="0.3">
      <c r="A7">
        <f>PI()/12</f>
        <v>0.26179938779914941</v>
      </c>
    </row>
    <row r="8" spans="1:2" x14ac:dyDescent="0.3">
      <c r="A8">
        <f>PI()/14</f>
        <v>0.22439947525641379</v>
      </c>
    </row>
    <row r="9" spans="1:2" x14ac:dyDescent="0.3">
      <c r="A9">
        <f>PI()/16</f>
        <v>0.19634954084936207</v>
      </c>
    </row>
    <row r="10" spans="1:2" x14ac:dyDescent="0.3">
      <c r="A10">
        <f>PI()/18</f>
        <v>0.17453292519943295</v>
      </c>
    </row>
    <row r="11" spans="1:2" x14ac:dyDescent="0.3">
      <c r="A11">
        <f>PI()/19</f>
        <v>0.16534698176788384</v>
      </c>
    </row>
    <row r="12" spans="1:2" x14ac:dyDescent="0.3">
      <c r="A12">
        <f>PI()/20</f>
        <v>0.15707963267948966</v>
      </c>
    </row>
    <row r="13" spans="1:2" x14ac:dyDescent="0.3">
      <c r="A13">
        <f>PI()/22</f>
        <v>0.14279966607226333</v>
      </c>
    </row>
    <row r="14" spans="1:2" x14ac:dyDescent="0.3">
      <c r="A14">
        <f>PI()/25</f>
        <v>0.12566370614359174</v>
      </c>
    </row>
    <row r="15" spans="1:2" x14ac:dyDescent="0.3">
      <c r="A15">
        <f>PI()/36</f>
        <v>8.7266462599716474E-2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B2CEB-219C-4207-ABE5-37F2EFDAD462}">
  <dimension ref="A1:F11"/>
  <sheetViews>
    <sheetView topLeftCell="A2" workbookViewId="0">
      <selection activeCell="C11" sqref="C11"/>
    </sheetView>
  </sheetViews>
  <sheetFormatPr defaultRowHeight="14.4" x14ac:dyDescent="0.3"/>
  <cols>
    <col min="1" max="1" width="17.6640625" style="7" customWidth="1"/>
    <col min="2" max="3" width="8.88671875" style="6"/>
    <col min="6" max="6" width="8.88671875" style="4"/>
  </cols>
  <sheetData>
    <row r="1" spans="1:6" s="2" customFormat="1" x14ac:dyDescent="0.3">
      <c r="A1" s="9" t="s">
        <v>9</v>
      </c>
      <c r="B1" s="5" t="s">
        <v>8</v>
      </c>
      <c r="C1" s="5" t="s">
        <v>10</v>
      </c>
      <c r="D1" s="2" t="s">
        <v>29</v>
      </c>
      <c r="F1" s="3"/>
    </row>
    <row r="2" spans="1:6" ht="31.8" customHeight="1" x14ac:dyDescent="0.3">
      <c r="A2" s="7" t="s">
        <v>11</v>
      </c>
      <c r="B2" s="6" t="s">
        <v>2</v>
      </c>
      <c r="C2" s="6">
        <v>2</v>
      </c>
    </row>
    <row r="3" spans="1:6" ht="35.4" customHeight="1" x14ac:dyDescent="0.3">
      <c r="A3" s="7" t="s">
        <v>12</v>
      </c>
      <c r="B3" s="6" t="s">
        <v>3</v>
      </c>
      <c r="C3" s="6">
        <v>5</v>
      </c>
    </row>
    <row r="4" spans="1:6" ht="52.2" customHeight="1" x14ac:dyDescent="0.3">
      <c r="A4" s="7" t="s">
        <v>25</v>
      </c>
      <c r="B4" s="6" t="s">
        <v>4</v>
      </c>
      <c r="C4" s="6">
        <v>4</v>
      </c>
    </row>
    <row r="5" spans="1:6" ht="49.2" customHeight="1" x14ac:dyDescent="0.3">
      <c r="A5" s="7" t="s">
        <v>23</v>
      </c>
      <c r="B5" s="6" t="s">
        <v>5</v>
      </c>
      <c r="C5" s="6">
        <v>2</v>
      </c>
    </row>
    <row r="6" spans="1:6" ht="51.6" customHeight="1" x14ac:dyDescent="0.3">
      <c r="A6" s="7" t="s">
        <v>24</v>
      </c>
      <c r="B6" s="6" t="s">
        <v>6</v>
      </c>
      <c r="C6" s="6">
        <v>3</v>
      </c>
    </row>
    <row r="7" spans="1:6" ht="72.599999999999994" customHeight="1" x14ac:dyDescent="0.3">
      <c r="A7" s="7" t="s">
        <v>26</v>
      </c>
      <c r="B7" s="6" t="s">
        <v>7</v>
      </c>
      <c r="C7" s="6">
        <v>0</v>
      </c>
    </row>
    <row r="8" spans="1:6" ht="28.8" x14ac:dyDescent="0.3">
      <c r="A8" s="7" t="s">
        <v>30</v>
      </c>
      <c r="B8" s="6" t="s">
        <v>31</v>
      </c>
      <c r="D8">
        <v>0.5</v>
      </c>
      <c r="E8">
        <v>0.5</v>
      </c>
      <c r="F8" s="4">
        <v>0.5</v>
      </c>
    </row>
    <row r="9" spans="1:6" x14ac:dyDescent="0.3">
      <c r="A9" s="7" t="s">
        <v>33</v>
      </c>
      <c r="B9" s="6" t="s">
        <v>32</v>
      </c>
      <c r="C9" s="6">
        <f>(MAX(Obstacles!C8:H8)-MIN(Obstacles!C8:H8))*C6</f>
        <v>3</v>
      </c>
    </row>
    <row r="10" spans="1:6" ht="28.8" x14ac:dyDescent="0.3">
      <c r="A10" s="7" t="s">
        <v>34</v>
      </c>
      <c r="B10" s="6" t="s">
        <v>35</v>
      </c>
      <c r="C10" s="6">
        <f>0</f>
        <v>0</v>
      </c>
    </row>
    <row r="11" spans="1:6" ht="28.8" x14ac:dyDescent="0.3">
      <c r="A11" s="7" t="s">
        <v>37</v>
      </c>
      <c r="B11" s="6" t="s">
        <v>36</v>
      </c>
      <c r="C11" s="6">
        <f>1</f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B5CEE-0D32-4C6A-A098-A9CA4173FE30}">
  <dimension ref="A1:C1"/>
  <sheetViews>
    <sheetView tabSelected="1" workbookViewId="0">
      <selection sqref="A1:XFD1"/>
    </sheetView>
  </sheetViews>
  <sheetFormatPr defaultRowHeight="14.4" x14ac:dyDescent="0.3"/>
  <sheetData>
    <row r="1" spans="1:3" s="1" customFormat="1" x14ac:dyDescent="0.3">
      <c r="A1" s="1" t="s">
        <v>38</v>
      </c>
      <c r="B1" s="1" t="s">
        <v>40</v>
      </c>
      <c r="C1" s="1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3362-29DE-4A9C-A04D-6F4337B0BF97}">
  <dimension ref="A1:H8"/>
  <sheetViews>
    <sheetView workbookViewId="0">
      <selection activeCell="H4" sqref="H4"/>
    </sheetView>
  </sheetViews>
  <sheetFormatPr defaultRowHeight="14.4" x14ac:dyDescent="0.3"/>
  <cols>
    <col min="2" max="2" width="17.33203125" customWidth="1"/>
  </cols>
  <sheetData>
    <row r="1" spans="1:8" x14ac:dyDescent="0.3">
      <c r="A1" s="8" t="s">
        <v>27</v>
      </c>
      <c r="B1" s="8"/>
      <c r="C1" s="8"/>
      <c r="D1" s="8"/>
      <c r="E1" s="8"/>
      <c r="F1" s="8"/>
      <c r="G1" s="8"/>
      <c r="H1" s="8"/>
    </row>
    <row r="2" spans="1:8" x14ac:dyDescent="0.3">
      <c r="B2">
        <f>2</f>
        <v>2</v>
      </c>
      <c r="C2">
        <f>2</f>
        <v>2</v>
      </c>
      <c r="D2">
        <f>2</f>
        <v>2</v>
      </c>
      <c r="E2">
        <f>2</f>
        <v>2</v>
      </c>
      <c r="F2">
        <f>2</f>
        <v>2</v>
      </c>
      <c r="G2">
        <f>2</f>
        <v>2</v>
      </c>
    </row>
    <row r="3" spans="1:8" x14ac:dyDescent="0.3">
      <c r="A3" s="8" t="s">
        <v>28</v>
      </c>
      <c r="B3" s="8"/>
      <c r="C3" s="8"/>
      <c r="D3" s="8"/>
      <c r="E3" s="8"/>
      <c r="F3" s="8"/>
      <c r="G3" s="8"/>
      <c r="H3" s="8"/>
    </row>
    <row r="4" spans="1:8" x14ac:dyDescent="0.3">
      <c r="B4">
        <f>2</f>
        <v>2</v>
      </c>
      <c r="C4">
        <f>2</f>
        <v>2</v>
      </c>
      <c r="D4">
        <f>2</f>
        <v>2</v>
      </c>
      <c r="E4">
        <f>2</f>
        <v>2</v>
      </c>
      <c r="F4">
        <f>2</f>
        <v>2</v>
      </c>
      <c r="G4">
        <f>2</f>
        <v>2</v>
      </c>
    </row>
    <row r="5" spans="1:8" x14ac:dyDescent="0.3">
      <c r="A5" s="8" t="s">
        <v>16</v>
      </c>
      <c r="B5" s="8"/>
      <c r="C5" s="8"/>
      <c r="D5" s="8"/>
      <c r="E5" s="8"/>
      <c r="F5" s="8"/>
      <c r="G5" s="8"/>
      <c r="H5" s="8"/>
    </row>
    <row r="6" spans="1:8" x14ac:dyDescent="0.3">
      <c r="B6" t="s">
        <v>14</v>
      </c>
      <c r="C6" t="s">
        <v>15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</row>
    <row r="7" spans="1:8" x14ac:dyDescent="0.3">
      <c r="A7" t="s">
        <v>13</v>
      </c>
      <c r="B7">
        <v>2</v>
      </c>
      <c r="C7">
        <f>0.5/SimulationParameters!C5</f>
        <v>0.25</v>
      </c>
      <c r="D7">
        <f>1/SimulationParameters!C5</f>
        <v>0.5</v>
      </c>
      <c r="E7">
        <f>0.5/SimulationParameters!C5</f>
        <v>0.25</v>
      </c>
      <c r="F7">
        <f>1/SimulationParameters!C5</f>
        <v>0.5</v>
      </c>
      <c r="G7">
        <f>0/SimulationParameters!C5</f>
        <v>0</v>
      </c>
      <c r="H7">
        <f>0.5/SimulationParameters!C5</f>
        <v>0.25</v>
      </c>
    </row>
    <row r="8" spans="1:8" x14ac:dyDescent="0.3">
      <c r="A8" t="s">
        <v>22</v>
      </c>
      <c r="B8">
        <v>2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</row>
  </sheetData>
  <mergeCells count="3">
    <mergeCell ref="A5:H5"/>
    <mergeCell ref="A1:H1"/>
    <mergeCell ref="A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AngleSpacing</vt:lpstr>
      <vt:lpstr>SimulationParameters</vt:lpstr>
      <vt:lpstr>Directions</vt:lpstr>
      <vt:lpstr>Obstacles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Hayley Wragg</dc:creator>
  <cp:lastModifiedBy>Hayley Wragg</cp:lastModifiedBy>
  <dcterms:created xsi:type="dcterms:W3CDTF">2020-07-30T13:26:58Z</dcterms:created>
  <dcterms:modified xsi:type="dcterms:W3CDTF">2020-07-30T14:29:19Z</dcterms:modified>
</cp:coreProperties>
</file>