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182976\Documents\UofM Data Analytics Boot Camp\Class Materials\Week 1 Excel\"/>
    </mc:Choice>
  </mc:AlternateContent>
  <xr:revisionPtr revIDLastSave="0" documentId="13_ncr:1_{F6A8DD22-DE60-46CE-A9DC-48D720160773}" xr6:coauthVersionLast="45" xr6:coauthVersionMax="45" xr10:uidLastSave="{00000000-0000-0000-0000-000000000000}"/>
  <bookViews>
    <workbookView xWindow="14730" yWindow="15" windowWidth="14055" windowHeight="9075" tabRatio="861" firstSheet="3" activeTab="3" xr2:uid="{00000000-000D-0000-FFFF-FFFF00000000}"/>
  </bookViews>
  <sheets>
    <sheet name="Outcomes Based on Launch Date" sheetId="4" r:id="rId1"/>
    <sheet name="Subcategory Statistics" sheetId="3" r:id="rId2"/>
    <sheet name="Category Statistics" sheetId="2" r:id="rId3"/>
    <sheet name="Chart1" sheetId="10" r:id="rId4"/>
    <sheet name="Kickstarter" sheetId="1" r:id="rId5"/>
    <sheet name="Failed US Kickstarters" sheetId="8" r:id="rId6"/>
    <sheet name="Successful US Kickstarters" sheetId="7" r:id="rId7"/>
    <sheet name="Descriptive Statistics" sheetId="9" r:id="rId8"/>
    <sheet name="Edinburgh Research" sheetId="5" r:id="rId9"/>
    <sheet name="Mean Median" sheetId="6" r:id="rId10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4" i="9"/>
  <c r="B13" i="9"/>
  <c r="B12" i="9"/>
  <c r="B11" i="9"/>
  <c r="C7" i="9"/>
  <c r="B7" i="9"/>
  <c r="C6" i="9"/>
  <c r="C5" i="9"/>
  <c r="C4" i="9"/>
  <c r="B6" i="9"/>
  <c r="B5" i="9"/>
  <c r="B4" i="9"/>
  <c r="C10" i="9"/>
  <c r="B10" i="9"/>
  <c r="C9" i="9"/>
  <c r="B9" i="9"/>
  <c r="C3" i="9"/>
  <c r="B3" i="9"/>
  <c r="C2" i="9"/>
  <c r="B2" i="9"/>
  <c r="C11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C14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<sst xmlns="http://schemas.openxmlformats.org/spreadsheetml/2006/main" count="38341" uniqueCount="8394">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</sst>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2" borderId="0" xfId="0" applyFill="1"/>
    <xf numFmtId="0" fontId="0" fillId="0" borderId="0" xfId="0" applyAlignment="1">
      <alignment horizontal="center"/>
    </xf>
    <xf numFmtId="166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4-47A8-955A-6E7A3942A19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4-47A8-955A-6E7A3942A19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4-47A8-955A-6E7A3942A19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4-47A8-955A-6E7A3942A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5013007"/>
        <c:axId val="1848169935"/>
      </c:lineChart>
      <c:catAx>
        <c:axId val="185501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169935"/>
        <c:crosses val="autoZero"/>
        <c:auto val="1"/>
        <c:lblAlgn val="ctr"/>
        <c:lblOffset val="100"/>
        <c:noMultiLvlLbl val="0"/>
      </c:catAx>
      <c:valAx>
        <c:axId val="184816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501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44-416F-98D1-EB77085645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44-416F-98D1-EB77085645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44-416F-98D1-EB7708564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477823"/>
        <c:axId val="1667276159"/>
      </c:barChart>
      <c:catAx>
        <c:axId val="189447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276159"/>
        <c:crosses val="autoZero"/>
        <c:auto val="1"/>
        <c:lblAlgn val="ctr"/>
        <c:lblOffset val="100"/>
        <c:noMultiLvlLbl val="0"/>
      </c:catAx>
      <c:valAx>
        <c:axId val="166727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477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441915018454934"/>
          <c:y val="8.07531506415202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2-445E-904C-7A6FE7A21BA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42-445E-904C-7A6FE7A21BA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42-445E-904C-7A6FE7A21BA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42-445E-904C-7A6FE7A21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8977263"/>
        <c:axId val="1667269919"/>
      </c:barChart>
      <c:catAx>
        <c:axId val="184897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269919"/>
        <c:crosses val="autoZero"/>
        <c:auto val="1"/>
        <c:lblAlgn val="ctr"/>
        <c:lblOffset val="100"/>
        <c:noMultiLvlLbl val="0"/>
      </c:catAx>
      <c:valAx>
        <c:axId val="166726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97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1"/>
    <cx:plotArea>
      <cx:plotAreaRegion>
        <cx:series layoutId="boxWhisker" uniqueId="{101C50FA-E29B-492A-994C-4C00076DC673}">
          <cx:tx>
            <cx:txData>
              <cx:f>_xlchart.v1.4</cx:f>
              <cx:v> goal 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DB7C21-8380-4D79-8415-218ADD06B3CA}">
          <cx:tx>
            <cx:txData>
              <cx:f>_xlchart.v1.6</cx:f>
              <cx:v>pledged</cx:v>
            </cx:txData>
          </cx:tx>
          <cx:dataLabels pos="r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DC9E78-5286-4661-8387-950441764B87}">
  <sheetPr/>
  <sheetViews>
    <sheetView tabSelected="1" zoomScale="9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166686</xdr:colOff>
      <xdr:row>18</xdr:row>
      <xdr:rowOff>14286</xdr:rowOff>
    </xdr:from>
    <xdr:to>
      <xdr:col>11</xdr:col>
      <xdr:colOff>419099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D9D79F-E12A-4BFB-B176-095344D9D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242886</xdr:colOff>
      <xdr:row>48</xdr:row>
      <xdr:rowOff>4761</xdr:rowOff>
    </xdr:from>
    <xdr:to>
      <xdr:col>10</xdr:col>
      <xdr:colOff>228599</xdr:colOff>
      <xdr:row>70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FD83B-8879-4D8F-96D6-98D00AA83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271461</xdr:colOff>
      <xdr:row>14</xdr:row>
      <xdr:rowOff>157162</xdr:rowOff>
    </xdr:from>
    <xdr:to>
      <xdr:col>10</xdr:col>
      <xdr:colOff>104774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8F324C-5F6B-485B-8772-1ACFB68D1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6F2EBF4-3890-4427-B553-AF0AC3E9F7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DA7CB7-4835-46AC-A945-C8D3562355C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, Hwai Jiin" refreshedDate="44456.851206481479" createdVersion="6" refreshedVersion="6" minRefreshableVersion="3" recordCount="4114" xr:uid="{5E58AC02-7BC1-48D2-9C63-E1B1DE51FE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e, Hwai Jiin" refreshedDate="44456.867317129632" createdVersion="6" refreshedVersion="6" minRefreshableVersion="3" recordCount="4114" xr:uid="{1EC89B73-EA40-4A5E-9AA9-E1CDA2D5F8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2016A-F1C5-485D-8A22-7E829307904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735368-1098-48C8-A690-075B68B105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CA17A2-7509-4A74-B743-89382A9008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9647-8C7C-4E12-8BA8-7996C6D53581}">
  <dimension ref="A1:F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6" t="s">
        <v>8374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6" t="s">
        <v>8375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6" t="s">
        <v>8376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6" t="s">
        <v>8367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6" t="s">
        <v>8377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6" t="s">
        <v>8368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6" t="s">
        <v>8369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6" t="s">
        <v>8370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6" t="s">
        <v>8371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6" t="s">
        <v>8372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6" t="s">
        <v>8378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6" t="s">
        <v>8361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EDCD8-4A85-498D-98EA-752936D524FD}">
  <dimension ref="A1:E7"/>
  <sheetViews>
    <sheetView topLeftCell="A45" workbookViewId="0">
      <selection activeCell="B63" sqref="B6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D769-41C0-439E-89DC-645DD98A39BC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2924" activePane="bottomLeft" state="frozen"/>
      <selection pane="bottomLeft" activeCell="D2924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BCFFBDFB-0FA8-4090-970D-56E747E92D3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ABBA5-5277-4572-9A85-44D8B0D72149}">
  <dimension ref="A1:T251"/>
  <sheetViews>
    <sheetView workbookViewId="0">
      <selection activeCell="D1" sqref="D1:D1048576"/>
    </sheetView>
  </sheetViews>
  <sheetFormatPr defaultRowHeight="15" x14ac:dyDescent="0.25"/>
  <cols>
    <col min="2" max="2" width="29.28515625" customWidth="1"/>
    <col min="3" max="3" width="41.7109375" customWidth="1"/>
    <col min="4" max="4" width="12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2:O251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C506-F87E-4258-8885-4A614FCB3EB8}">
  <dimension ref="A1:T413"/>
  <sheetViews>
    <sheetView workbookViewId="0">
      <selection activeCell="B8" sqref="B8"/>
    </sheetView>
  </sheetViews>
  <sheetFormatPr defaultRowHeight="15" x14ac:dyDescent="0.25"/>
  <cols>
    <col min="1" max="1" width="5" bestFit="1" customWidth="1"/>
    <col min="2" max="2" width="39.85546875" customWidth="1"/>
    <col min="3" max="3" width="48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4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4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4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3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30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45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3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4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4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4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4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4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4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30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3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45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3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4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4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30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45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30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3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45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4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3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4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45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4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3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3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45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4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4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3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45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30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45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45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4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4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4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4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45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3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45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4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45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30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45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45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30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30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45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30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3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4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45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3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30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4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4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30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4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3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3">
    <cfRule type="colorScale" priority="1">
      <colorScale>
        <cfvo type="min"/>
        <cfvo type="percentile" val="9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5B73-FEDE-49DD-9DD3-F6521EDDB4C3}">
  <dimension ref="A1:C15"/>
  <sheetViews>
    <sheetView workbookViewId="0">
      <selection activeCell="B16" sqref="B16"/>
    </sheetView>
  </sheetViews>
  <sheetFormatPr defaultRowHeight="15" x14ac:dyDescent="0.25"/>
  <cols>
    <col min="1" max="1" width="25" bestFit="1" customWidth="1"/>
    <col min="2" max="2" width="10.5703125" bestFit="1" customWidth="1"/>
    <col min="3" max="3" width="11.5703125" bestFit="1" customWidth="1"/>
  </cols>
  <sheetData>
    <row r="1" spans="1:3" x14ac:dyDescent="0.25">
      <c r="B1" s="19" t="s">
        <v>8384</v>
      </c>
      <c r="C1" s="19" t="s">
        <v>8385</v>
      </c>
    </row>
    <row r="2" spans="1:3" x14ac:dyDescent="0.25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8391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8392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8393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8390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8391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8392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8393</v>
      </c>
      <c r="B14" s="20">
        <f>B12-B13</f>
        <v>3982.4925000000003</v>
      </c>
      <c r="C14" s="20">
        <f>C12-C13</f>
        <v>491.75</v>
      </c>
    </row>
    <row r="15" spans="1:3" x14ac:dyDescent="0.25">
      <c r="B15" s="5"/>
      <c r="C1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3DB5-E209-4AB2-B0B5-180EB239D494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39.42578125" customWidth="1"/>
    <col min="3" max="4" width="10.5703125" bestFit="1" customWidth="1"/>
    <col min="5" max="5" width="17" bestFit="1" customWidth="1"/>
    <col min="6" max="6" width="13.85546875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8261</v>
      </c>
    </row>
    <row r="2" spans="1:6" ht="6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VLOOKUP(A2,Kickstarter!B:D,3,FALSE)</f>
        <v>2000</v>
      </c>
      <c r="D2" s="17">
        <f>VLOOKUP(A2,Kickstarter!B:E,4,FALSE)</f>
        <v>2020</v>
      </c>
      <c r="E2" s="17">
        <f>VLOOKUP(A2,Kickstarter!B:P,15,FALSE)</f>
        <v>51.79</v>
      </c>
      <c r="F2">
        <f>VLOOKUP(A2,Kickstarter!B:L,11,FALSE)</f>
        <v>39</v>
      </c>
    </row>
    <row r="3" spans="1:6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VLOOKUP(A3,Kickstarter!B:D,3,FALSE)</f>
        <v>2000</v>
      </c>
      <c r="D3" s="17">
        <f>VLOOKUP(A3,Kickstarter!B:E,4,FALSE)</f>
        <v>2020</v>
      </c>
      <c r="E3" s="17">
        <f>VLOOKUP(A3,Kickstarter!B:P,15,FALSE)</f>
        <v>36.07</v>
      </c>
      <c r="F3">
        <f>VLOOKUP(A3,Kickstarter!B:L,11,FALSE)</f>
        <v>56</v>
      </c>
    </row>
    <row r="4" spans="1:6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VLOOKUP(A4,Kickstarter!B:D,3,FALSE)</f>
        <v>1500</v>
      </c>
      <c r="D4" s="17">
        <f>VLOOKUP(A4,Kickstarter!B:E,4,FALSE)</f>
        <v>2576</v>
      </c>
      <c r="E4" s="17">
        <f>VLOOKUP(A4,Kickstarter!B:P,15,FALSE)</f>
        <v>33.03</v>
      </c>
      <c r="F4">
        <f>VLOOKUP(A4,Kickstarter!B:L,11,FALSE)</f>
        <v>78</v>
      </c>
    </row>
    <row r="5" spans="1:6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VLOOKUP(A5,Kickstarter!B:D,3,FALSE)</f>
        <v>1000</v>
      </c>
      <c r="D5" s="17">
        <f>VLOOKUP(A5,Kickstarter!B:E,4,FALSE)</f>
        <v>1168</v>
      </c>
      <c r="E5" s="17">
        <f>VLOOKUP(A5,Kickstarter!B:P,15,FALSE)</f>
        <v>44.92</v>
      </c>
      <c r="F5">
        <f>VLOOKUP(A5,Kickstarter!B:L,11,FALSE)</f>
        <v>26</v>
      </c>
    </row>
    <row r="6" spans="1:6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VLOOKUP(A6,Kickstarter!B:D,3,FALSE)</f>
        <v>4000</v>
      </c>
      <c r="D6" s="17">
        <f>VLOOKUP(A6,Kickstarter!B:E,4,FALSE)</f>
        <v>4137</v>
      </c>
      <c r="E6" s="17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84019-3142-4D53-8C9A-3BB55AC62401}">
  <dimension ref="A1:D11"/>
  <sheetViews>
    <sheetView workbookViewId="0">
      <selection activeCell="D12" sqref="D12"/>
    </sheetView>
  </sheetViews>
  <sheetFormatPr defaultRowHeight="15" x14ac:dyDescent="0.25"/>
  <sheetData>
    <row r="1" spans="1:4" x14ac:dyDescent="0.25">
      <c r="A1">
        <v>10</v>
      </c>
      <c r="C1">
        <v>41</v>
      </c>
    </row>
    <row r="2" spans="1:4" x14ac:dyDescent="0.25">
      <c r="A2">
        <v>25</v>
      </c>
      <c r="C2">
        <v>100</v>
      </c>
    </row>
    <row r="3" spans="1:4" x14ac:dyDescent="0.25">
      <c r="A3">
        <v>32</v>
      </c>
      <c r="C3">
        <v>52</v>
      </c>
    </row>
    <row r="4" spans="1:4" x14ac:dyDescent="0.25">
      <c r="A4">
        <v>45</v>
      </c>
      <c r="C4">
        <v>200</v>
      </c>
    </row>
    <row r="5" spans="1:4" x14ac:dyDescent="0.25">
      <c r="A5" s="18">
        <v>50</v>
      </c>
      <c r="B5" t="s">
        <v>8382</v>
      </c>
      <c r="C5">
        <v>10</v>
      </c>
    </row>
    <row r="6" spans="1:4" x14ac:dyDescent="0.25">
      <c r="A6">
        <v>60</v>
      </c>
      <c r="C6">
        <v>90</v>
      </c>
    </row>
    <row r="7" spans="1:4" x14ac:dyDescent="0.25">
      <c r="A7">
        <v>75</v>
      </c>
      <c r="C7">
        <v>15</v>
      </c>
    </row>
    <row r="8" spans="1:4" x14ac:dyDescent="0.25">
      <c r="A8">
        <v>80</v>
      </c>
      <c r="C8">
        <v>20</v>
      </c>
    </row>
    <row r="9" spans="1:4" x14ac:dyDescent="0.25">
      <c r="A9">
        <v>95</v>
      </c>
      <c r="C9">
        <v>14</v>
      </c>
    </row>
    <row r="10" spans="1:4" x14ac:dyDescent="0.25">
      <c r="A10">
        <v>100</v>
      </c>
      <c r="C10">
        <v>8</v>
      </c>
    </row>
    <row r="11" spans="1:4" x14ac:dyDescent="0.25">
      <c r="C11" s="18">
        <f>AVERAGE(C1:C10)</f>
        <v>55</v>
      </c>
      <c r="D11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Outcomes Based on Launch Date</vt:lpstr>
      <vt:lpstr>Subcategory Statistics</vt:lpstr>
      <vt:lpstr>Category Statistics</vt:lpstr>
      <vt:lpstr>Kickstarter</vt:lpstr>
      <vt:lpstr>Failed US Kickstarters</vt:lpstr>
      <vt:lpstr>Successful US Kickstarters</vt:lpstr>
      <vt:lpstr>Descriptive Statistics</vt:lpstr>
      <vt:lpstr>Edinburgh Research</vt:lpstr>
      <vt:lpstr>Mean Median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Lee, Hwai Jiin</cp:lastModifiedBy>
  <dcterms:created xsi:type="dcterms:W3CDTF">2017-04-20T15:17:24Z</dcterms:created>
  <dcterms:modified xsi:type="dcterms:W3CDTF">2021-09-18T18:22:53Z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