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B69349-EBFF-466F-BF34-32AF94CC59DF}" xr6:coauthVersionLast="47" xr6:coauthVersionMax="47" xr10:uidLastSave="{00000000-0000-0000-0000-000000000000}"/>
  <bookViews>
    <workbookView xWindow="14400" yWindow="0" windowWidth="14400" windowHeight="15600" xr2:uid="{65909877-D18B-44CE-98EF-E33117BCA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4" i="1"/>
  <c r="B5" i="1" s="1"/>
  <c r="C20" i="2"/>
  <c r="F13" i="2"/>
  <c r="C12" i="2"/>
  <c r="C21" i="2" s="1"/>
  <c r="F7" i="2"/>
  <c r="C6" i="2"/>
  <c r="C7" i="2" s="1"/>
  <c r="C13" i="2" l="1"/>
</calcChain>
</file>

<file path=xl/sharedStrings.xml><?xml version="1.0" encoding="utf-8"?>
<sst xmlns="http://schemas.openxmlformats.org/spreadsheetml/2006/main" count="36" uniqueCount="19">
  <si>
    <t>Polymarket to SportsBetting Converter</t>
  </si>
  <si>
    <t>Sportbetting to Polymarket Converter</t>
  </si>
  <si>
    <t>Chance (%)</t>
  </si>
  <si>
    <t>Return</t>
  </si>
  <si>
    <t>Profit</t>
  </si>
  <si>
    <t>If lose (loses 1 Dollar)</t>
  </si>
  <si>
    <t>If lose (loses 1 dollar)</t>
  </si>
  <si>
    <t>Event</t>
  </si>
  <si>
    <t>200m Freestyle Winner (W) - Ariarne Titmus</t>
  </si>
  <si>
    <t>SportsBetting Odds</t>
  </si>
  <si>
    <t>Outcome</t>
  </si>
  <si>
    <t>Yes</t>
  </si>
  <si>
    <t>No</t>
  </si>
  <si>
    <t>How to Arbitrage?</t>
  </si>
  <si>
    <t>1. Must be wide enough gap</t>
  </si>
  <si>
    <t>2. Or sure win cases</t>
  </si>
  <si>
    <t>AT Wins</t>
  </si>
  <si>
    <t>AT Loses</t>
  </si>
  <si>
    <t>Bet 2 Dollars (1 on Poly, AT Loses + 1 on SportsBet AT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</si>
</sst>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B137-3965-480F-9EB7-B96614AEEC70}">
  <dimension ref="A2:D10"/>
  <sheetViews>
    <sheetView tabSelected="1" workbookViewId="0">
      <selection activeCell="G8" sqref="G8"/>
    </sheetView>
  </sheetViews>
  <sheetFormatPr defaultRowHeight="14.25" x14ac:dyDescent="0.2"/>
  <cols>
    <col min="1" max="1" width="10.625" bestFit="1" customWidth="1"/>
    <col min="2" max="2" width="36.125" bestFit="1" customWidth="1"/>
    <col min="5" max="5" width="14.125" customWidth="1"/>
  </cols>
  <sheetData>
    <row r="2" spans="1:4" ht="15" x14ac:dyDescent="0.25">
      <c r="B2" s="2" t="s">
        <v>0</v>
      </c>
    </row>
    <row r="3" spans="1:4" x14ac:dyDescent="0.2">
      <c r="A3" t="s">
        <v>2</v>
      </c>
      <c r="B3">
        <v>63</v>
      </c>
      <c r="D3" t="s">
        <v>5</v>
      </c>
    </row>
    <row r="4" spans="1:4" x14ac:dyDescent="0.2">
      <c r="A4" t="s">
        <v>3</v>
      </c>
      <c r="B4">
        <f>(100/B3)</f>
        <v>1.5873015873015872</v>
      </c>
    </row>
    <row r="5" spans="1:4" x14ac:dyDescent="0.2">
      <c r="A5" t="s">
        <v>4</v>
      </c>
      <c r="B5" s="1">
        <f xml:space="preserve"> B4 - 1</f>
        <v>0.58730158730158721</v>
      </c>
    </row>
    <row r="7" spans="1:4" ht="15" x14ac:dyDescent="0.25">
      <c r="B7" s="2" t="s">
        <v>1</v>
      </c>
    </row>
    <row r="8" spans="1:4" x14ac:dyDescent="0.2">
      <c r="A8" t="s">
        <v>3</v>
      </c>
      <c r="B8">
        <v>2.4500000000000002</v>
      </c>
      <c r="D8" t="s">
        <v>6</v>
      </c>
    </row>
    <row r="9" spans="1:4" x14ac:dyDescent="0.2">
      <c r="A9" t="s">
        <v>2</v>
      </c>
      <c r="B9" s="3">
        <f xml:space="preserve"> 1/B8</f>
        <v>0.4081632653061224</v>
      </c>
    </row>
    <row r="10" spans="1:4" x14ac:dyDescent="0.2">
      <c r="A10" t="s">
        <v>4</v>
      </c>
      <c r="B10" s="1">
        <f xml:space="preserve"> B8 -1</f>
        <v>1.4500000000000002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C6C5-482C-4EF0-B8A6-33BC4FC77D6F}">
  <dimension ref="B2:F21"/>
  <sheetViews>
    <sheetView workbookViewId="0">
      <selection activeCell="D37" sqref="D37"/>
    </sheetView>
  </sheetViews>
  <sheetFormatPr defaultRowHeight="14.25" x14ac:dyDescent="0.2"/>
  <cols>
    <col min="3" max="3" width="50.25" bestFit="1" customWidth="1"/>
  </cols>
  <sheetData>
    <row r="2" spans="2:6" ht="15" x14ac:dyDescent="0.25">
      <c r="C2" s="2" t="s">
        <v>0</v>
      </c>
      <c r="E2" s="2" t="s">
        <v>9</v>
      </c>
    </row>
    <row r="3" spans="2:6" x14ac:dyDescent="0.2">
      <c r="B3" t="s">
        <v>10</v>
      </c>
      <c r="C3" t="s">
        <v>11</v>
      </c>
    </row>
    <row r="4" spans="2:6" x14ac:dyDescent="0.2">
      <c r="B4" t="s">
        <v>7</v>
      </c>
      <c r="C4" t="s">
        <v>8</v>
      </c>
    </row>
    <row r="5" spans="2:6" x14ac:dyDescent="0.2">
      <c r="B5" t="s">
        <v>2</v>
      </c>
      <c r="C5">
        <v>60</v>
      </c>
    </row>
    <row r="6" spans="2:6" ht="15" x14ac:dyDescent="0.25">
      <c r="B6" t="s">
        <v>3</v>
      </c>
      <c r="C6">
        <f>(100/C5)</f>
        <v>1.6666666666666667</v>
      </c>
      <c r="E6" s="2" t="s">
        <v>3</v>
      </c>
      <c r="F6">
        <v>1.85</v>
      </c>
    </row>
    <row r="7" spans="2:6" ht="15" x14ac:dyDescent="0.25">
      <c r="B7" t="s">
        <v>4</v>
      </c>
      <c r="C7" s="1">
        <f xml:space="preserve"> C6 - 1</f>
        <v>0.66666666666666674</v>
      </c>
      <c r="E7" s="2" t="s">
        <v>4</v>
      </c>
      <c r="F7" s="1">
        <f xml:space="preserve"> (F6 - 1) * 100%</f>
        <v>0.85000000000000009</v>
      </c>
    </row>
    <row r="9" spans="2:6" x14ac:dyDescent="0.2">
      <c r="B9" t="s">
        <v>10</v>
      </c>
      <c r="C9" t="s">
        <v>12</v>
      </c>
    </row>
    <row r="10" spans="2:6" x14ac:dyDescent="0.2">
      <c r="B10" t="s">
        <v>7</v>
      </c>
      <c r="C10" t="s">
        <v>8</v>
      </c>
    </row>
    <row r="11" spans="2:6" x14ac:dyDescent="0.2">
      <c r="B11" t="s">
        <v>2</v>
      </c>
      <c r="C11">
        <v>45</v>
      </c>
    </row>
    <row r="12" spans="2:6" ht="15" x14ac:dyDescent="0.25">
      <c r="B12" t="s">
        <v>3</v>
      </c>
      <c r="C12">
        <f>(100/C11)</f>
        <v>2.2222222222222223</v>
      </c>
      <c r="E12" s="2" t="s">
        <v>3</v>
      </c>
      <c r="F12">
        <v>1.95</v>
      </c>
    </row>
    <row r="13" spans="2:6" ht="15" x14ac:dyDescent="0.25">
      <c r="B13" t="s">
        <v>4</v>
      </c>
      <c r="C13" s="1">
        <f xml:space="preserve"> C12 - 1</f>
        <v>1.2222222222222223</v>
      </c>
      <c r="E13" s="2" t="s">
        <v>4</v>
      </c>
      <c r="F13" s="1">
        <f xml:space="preserve"> (F12 - 1) * 100%</f>
        <v>0.95</v>
      </c>
    </row>
    <row r="15" spans="2:6" ht="15" x14ac:dyDescent="0.25">
      <c r="C15" s="2" t="s">
        <v>13</v>
      </c>
    </row>
    <row r="16" spans="2:6" x14ac:dyDescent="0.2">
      <c r="C16" t="s">
        <v>14</v>
      </c>
    </row>
    <row r="17" spans="2:3" x14ac:dyDescent="0.2">
      <c r="C17" t="s">
        <v>15</v>
      </c>
    </row>
    <row r="19" spans="2:3" x14ac:dyDescent="0.2">
      <c r="C19" t="s">
        <v>18</v>
      </c>
    </row>
    <row r="20" spans="2:3" x14ac:dyDescent="0.2">
      <c r="B20" t="s">
        <v>16</v>
      </c>
      <c r="C20" s="1">
        <f xml:space="preserve"> F6 - 2</f>
        <v>-0.14999999999999991</v>
      </c>
    </row>
    <row r="21" spans="2:3" x14ac:dyDescent="0.2">
      <c r="B21" t="s">
        <v>17</v>
      </c>
      <c r="C21" s="1">
        <f xml:space="preserve"> C12 - 2</f>
        <v>0.22222222222222232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2024-07-29T14:29:07Z</dcterms:created>
  <dcterms:modified xsi:type="dcterms:W3CDTF">2024-07-29T14:56:42Z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2024-07-29T14:38:36Z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16cf432a-5abe-4a89-8e61-fbd67d3ed296</vt:lpwstr>
  </property>
  <property fmtid="{D5CDD505-2E9C-101B-9397-08002B2CF9AE}" pid="8" name="MSIP_Label_defa4170-0d19-0005-0004-bc88714345d2_ContentBits">
    <vt:lpwstr>0</vt:lpwstr>
  </property>
</Properties>
</file>