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wTA1dat01\Documents\MM_CC\CS_Databank\41 Schedule Agreement\"/>
    </mc:Choice>
  </mc:AlternateContent>
  <bookViews>
    <workbookView xWindow="0" yWindow="0" windowWidth="15096" windowHeight="6876" activeTab="4"/>
  </bookViews>
  <sheets>
    <sheet name="成立Schedule Agreement" sheetId="8" r:id="rId1"/>
    <sheet name="Agreement修改" sheetId="10" r:id="rId2"/>
    <sheet name="Agreement轉出貨" sheetId="11" r:id="rId3"/>
    <sheet name="查詢畫面" sheetId="7" r:id="rId4"/>
    <sheet name="數量計算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F8" i="6"/>
  <c r="F7" i="6"/>
  <c r="F4" i="6"/>
  <c r="F5" i="6"/>
  <c r="F3" i="6"/>
  <c r="L13" i="6"/>
  <c r="L9" i="6"/>
  <c r="L10" i="6" s="1"/>
  <c r="K6" i="6"/>
  <c r="K4" i="6"/>
  <c r="K5" i="6"/>
  <c r="K7" i="6"/>
  <c r="K8" i="6"/>
  <c r="G9" i="6" s="1"/>
  <c r="K9" i="6" s="1"/>
  <c r="G10" i="6" s="1"/>
  <c r="K10" i="6" s="1"/>
  <c r="K3" i="6"/>
  <c r="F6" i="6"/>
  <c r="L11" i="6" l="1"/>
  <c r="F10" i="6"/>
  <c r="G12" i="6"/>
  <c r="K12" i="6" s="1"/>
  <c r="G13" i="6" s="1"/>
  <c r="K13" i="6" s="1"/>
  <c r="G11" i="6"/>
  <c r="K11" i="6" s="1"/>
  <c r="F12" i="6"/>
  <c r="F13" i="6"/>
  <c r="F9" i="6"/>
  <c r="F11" i="6" l="1"/>
</calcChain>
</file>

<file path=xl/comments1.xml><?xml version="1.0" encoding="utf-8"?>
<comments xmlns="http://schemas.openxmlformats.org/spreadsheetml/2006/main">
  <authors>
    <author>m134429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m134429:</t>
        </r>
        <r>
          <rPr>
            <sz val="9"/>
            <color indexed="81"/>
            <rFont val="Tahoma"/>
            <family val="2"/>
          </rPr>
          <t xml:space="preserve">
update by order upload program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m134429:</t>
        </r>
        <r>
          <rPr>
            <sz val="9"/>
            <color indexed="81"/>
            <rFont val="Tahoma"/>
            <family val="2"/>
          </rPr>
          <t xml:space="preserve">
'=log.qty-upload.qty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m134429:</t>
        </r>
        <r>
          <rPr>
            <sz val="9"/>
            <color indexed="81"/>
            <rFont val="Tahoma"/>
            <family val="2"/>
          </rPr>
          <t xml:space="preserve">
SAP billing qty+open qty-return qty
</t>
        </r>
      </text>
    </comment>
  </commentList>
</comments>
</file>

<file path=xl/sharedStrings.xml><?xml version="1.0" encoding="utf-8"?>
<sst xmlns="http://schemas.openxmlformats.org/spreadsheetml/2006/main" count="160" uniqueCount="134">
  <si>
    <t>Item</t>
    <phoneticPr fontId="1" type="noConversion"/>
  </si>
  <si>
    <t>Order Qty.</t>
    <phoneticPr fontId="1" type="noConversion"/>
  </si>
  <si>
    <t>Delievry date</t>
    <phoneticPr fontId="1" type="noConversion"/>
  </si>
  <si>
    <t>Return Qty.</t>
    <phoneticPr fontId="1" type="noConversion"/>
  </si>
  <si>
    <t>A</t>
    <phoneticPr fontId="1" type="noConversion"/>
  </si>
  <si>
    <t>SO No.</t>
    <phoneticPr fontId="1" type="noConversion"/>
  </si>
  <si>
    <t>SAP billing Qty.</t>
    <phoneticPr fontId="1" type="noConversion"/>
  </si>
  <si>
    <t>SAP open Qty</t>
    <phoneticPr fontId="1" type="noConversion"/>
  </si>
  <si>
    <t xml:space="preserve">FS log </t>
    <phoneticPr fontId="1" type="noConversion"/>
  </si>
  <si>
    <t>Agreement 500</t>
    <phoneticPr fontId="1" type="noConversion"/>
  </si>
  <si>
    <t>FS Today (昨天17:00後)</t>
    <phoneticPr fontId="1" type="noConversion"/>
  </si>
  <si>
    <t xml:space="preserve">FS log </t>
    <phoneticPr fontId="1" type="noConversion"/>
  </si>
  <si>
    <t>Sap Balance Qty.</t>
    <phoneticPr fontId="1" type="noConversion"/>
  </si>
  <si>
    <t>SAP+FS balance</t>
    <phoneticPr fontId="1" type="noConversion"/>
  </si>
  <si>
    <t>S00001</t>
    <phoneticPr fontId="1" type="noConversion"/>
  </si>
  <si>
    <t>2015/4/3  06:00:00 PM</t>
    <phoneticPr fontId="1" type="noConversion"/>
  </si>
  <si>
    <t>S00002</t>
    <phoneticPr fontId="1" type="noConversion"/>
  </si>
  <si>
    <t>FS daily log qty</t>
    <phoneticPr fontId="1" type="noConversion"/>
  </si>
  <si>
    <t>FS daily upload qty</t>
    <phoneticPr fontId="1" type="noConversion"/>
  </si>
  <si>
    <t xml:space="preserve"> 2015/4/3 7:00am</t>
    <phoneticPr fontId="1" type="noConversion"/>
  </si>
  <si>
    <t>NA</t>
    <phoneticPr fontId="1" type="noConversion"/>
  </si>
  <si>
    <t>FS daily beginning qty</t>
    <phoneticPr fontId="1" type="noConversion"/>
  </si>
  <si>
    <t>2015/4/4 data transform</t>
    <phoneticPr fontId="1" type="noConversion"/>
  </si>
  <si>
    <t>2015/4/4 operation</t>
    <phoneticPr fontId="1" type="noConversion"/>
  </si>
  <si>
    <t>FS daily remaining qty</t>
    <phoneticPr fontId="1" type="noConversion"/>
  </si>
  <si>
    <t>2015/4/5 data transform</t>
    <phoneticPr fontId="1" type="noConversion"/>
  </si>
  <si>
    <t>2015/4/4 order upload</t>
    <phoneticPr fontId="1" type="noConversion"/>
  </si>
  <si>
    <t>2015/4/6data transform</t>
    <phoneticPr fontId="1" type="noConversion"/>
  </si>
  <si>
    <t>S00003</t>
    <phoneticPr fontId="1" type="noConversion"/>
  </si>
  <si>
    <t>FS upload</t>
    <phoneticPr fontId="1" type="noConversion"/>
  </si>
  <si>
    <t>餘量調整: 如CPO#入錯,系統無法正確計算數量時 (算KPI的錯誤率)</t>
    <phoneticPr fontId="1" type="noConversion"/>
  </si>
  <si>
    <t>餘量調整</t>
  </si>
  <si>
    <t>Hierarchy</t>
  </si>
  <si>
    <t>Sold-to#</t>
    <phoneticPr fontId="1" type="noConversion"/>
  </si>
  <si>
    <t>TSMC</t>
    <phoneticPr fontId="1" type="noConversion"/>
  </si>
  <si>
    <t>Sold-to Name</t>
    <phoneticPr fontId="1" type="noConversion"/>
  </si>
  <si>
    <t>7120XXXXX1</t>
    <phoneticPr fontId="1" type="noConversion"/>
  </si>
  <si>
    <t>7120XXXXX2</t>
  </si>
  <si>
    <t>TSMC新竹</t>
    <phoneticPr fontId="1" type="noConversion"/>
  </si>
  <si>
    <t>TSMC台南</t>
    <phoneticPr fontId="1" type="noConversion"/>
  </si>
  <si>
    <t>TSMC0001</t>
    <phoneticPr fontId="1" type="noConversion"/>
  </si>
  <si>
    <t>item#</t>
    <phoneticPr fontId="1" type="noConversion"/>
  </si>
  <si>
    <t>item Name</t>
    <phoneticPr fontId="1" type="noConversion"/>
  </si>
  <si>
    <t>TSMC0002</t>
  </si>
  <si>
    <t>TSMC0002</t>
    <phoneticPr fontId="1" type="noConversion"/>
  </si>
  <si>
    <t>1.06009.2500</t>
    <phoneticPr fontId="1" type="noConversion"/>
  </si>
  <si>
    <t>甲醇</t>
    <phoneticPr fontId="1" type="noConversion"/>
  </si>
  <si>
    <t>1.00063.2500</t>
    <phoneticPr fontId="1" type="noConversion"/>
  </si>
  <si>
    <t>醋酸</t>
    <phoneticPr fontId="1" type="noConversion"/>
  </si>
  <si>
    <t>SAP Billing Q'ty</t>
    <phoneticPr fontId="1" type="noConversion"/>
  </si>
  <si>
    <t>FS Q'ty</t>
    <phoneticPr fontId="1" type="noConversion"/>
  </si>
  <si>
    <t>Remaining Q'ty</t>
    <phoneticPr fontId="1" type="noConversion"/>
  </si>
  <si>
    <t>SAP Open-Order Q'ty</t>
    <phoneticPr fontId="1" type="noConversion"/>
  </si>
  <si>
    <t>S. Agreement (CPO#)</t>
    <phoneticPr fontId="1" type="noConversion"/>
  </si>
  <si>
    <t>群創</t>
    <phoneticPr fontId="1" type="noConversion"/>
  </si>
  <si>
    <t>奇美</t>
    <phoneticPr fontId="1" type="noConversion"/>
  </si>
  <si>
    <t>S. Agreement Type</t>
    <phoneticPr fontId="1" type="noConversion"/>
  </si>
  <si>
    <t>7120XXXX10</t>
    <phoneticPr fontId="1" type="noConversion"/>
  </si>
  <si>
    <t>Q'ty Control</t>
    <phoneticPr fontId="1" type="noConversion"/>
  </si>
  <si>
    <t>ABC123</t>
    <phoneticPr fontId="1" type="noConversion"/>
  </si>
  <si>
    <t>Amount Control</t>
    <phoneticPr fontId="1" type="noConversion"/>
  </si>
  <si>
    <t>Adj. Q'ty</t>
    <phoneticPr fontId="1" type="noConversion"/>
  </si>
  <si>
    <t>Scheduled Agreement Qty</t>
    <phoneticPr fontId="1" type="noConversion"/>
  </si>
  <si>
    <t>1.成立Schedule Agreement</t>
    <phoneticPr fontId="1" type="noConversion"/>
  </si>
  <si>
    <t>1-1.增加 log event-"Schedule Agreement"於下拉式選單的最末項</t>
    <phoneticPr fontId="1" type="noConversion"/>
  </si>
  <si>
    <t>1-2.輸入Schedule Agreement的必要條件 (參照 log event-"Order")</t>
    <phoneticPr fontId="1" type="noConversion"/>
  </si>
  <si>
    <t>1-2-1. Reason Code 改Agreement Type,下拉選單(數量管理,金額管理)</t>
    <phoneticPr fontId="1" type="noConversion"/>
  </si>
  <si>
    <t>Agreement Type</t>
  </si>
  <si>
    <t>數量管理</t>
  </si>
  <si>
    <t>Log Header Desc.</t>
    <phoneticPr fontId="1" type="noConversion"/>
  </si>
  <si>
    <t>起迄日期</t>
    <phoneticPr fontId="1" type="noConversion"/>
  </si>
  <si>
    <t>from 月/日/年 to 月/日/年</t>
    <phoneticPr fontId="1" type="noConversion"/>
  </si>
  <si>
    <t>特殊注意事項</t>
    <phoneticPr fontId="1" type="noConversion"/>
  </si>
  <si>
    <t>訂單注意事項</t>
    <phoneticPr fontId="1" type="noConversion"/>
  </si>
  <si>
    <t>成立訂單時將備註於出貨單</t>
    <phoneticPr fontId="1" type="noConversion"/>
  </si>
  <si>
    <t>Agreement No.(CPO)</t>
    <phoneticPr fontId="1" type="noConversion"/>
  </si>
  <si>
    <t>成立訂單時將轉成訂單CPO</t>
    <phoneticPr fontId="1" type="noConversion"/>
  </si>
  <si>
    <t>必填</t>
    <phoneticPr fontId="1" type="noConversion"/>
  </si>
  <si>
    <t>選擇</t>
    <phoneticPr fontId="1" type="noConversion"/>
  </si>
  <si>
    <t>1-2-2. 修改其他項目如下</t>
    <phoneticPr fontId="1" type="noConversion"/>
  </si>
  <si>
    <t>收貨人</t>
    <phoneticPr fontId="1" type="noConversion"/>
  </si>
  <si>
    <t>成立訂單時將轉成訂單收貨人</t>
    <phoneticPr fontId="1" type="noConversion"/>
  </si>
  <si>
    <t>客戶備註</t>
    <phoneticPr fontId="1" type="noConversion"/>
  </si>
  <si>
    <t>"照舊"</t>
    <phoneticPr fontId="1" type="noConversion"/>
  </si>
  <si>
    <t>1-3. 輸入Schedule Agreements內容</t>
    <phoneticPr fontId="1" type="noConversion"/>
  </si>
  <si>
    <t>1-3.1.Type為數量管理時=&gt;Log 產品編號,數量,金額 (同一般Order)</t>
    <phoneticPr fontId="1" type="noConversion"/>
  </si>
  <si>
    <t>1-3.1.Type為金額管理時=&gt;Log 產品編號,數量,金額 (同一般Order)</t>
    <phoneticPr fontId="1" type="noConversion"/>
  </si>
  <si>
    <t>1-3.2.Type為金額管理時=&gt;允許輸入item#99999</t>
    <phoneticPr fontId="1" type="noConversion"/>
  </si>
  <si>
    <t>1-4. Schedule Agreements  儲存成立</t>
    <phoneticPr fontId="1" type="noConversion"/>
  </si>
  <si>
    <t>1-4-1.發票資訊與出貨資訊請保留</t>
    <phoneticPr fontId="1" type="noConversion"/>
  </si>
  <si>
    <t>1-4-2.Head Description 請帶入1-2-2內容</t>
    <phoneticPr fontId="1" type="noConversion"/>
  </si>
  <si>
    <t>1-4-3.Type為金額管理時=&gt;帶入總金額欄位,供USER 填寫</t>
    <phoneticPr fontId="1" type="noConversion"/>
  </si>
  <si>
    <t>1-4-4.加入Attach 附檔功能</t>
    <phoneticPr fontId="1" type="noConversion"/>
  </si>
  <si>
    <t>Agreement (迴紋針)</t>
    <phoneticPr fontId="1" type="noConversion"/>
  </si>
  <si>
    <t>1-5. Schedule Agreement成立後顯示於Customer查詢主頁</t>
    <phoneticPr fontId="1" type="noConversion"/>
  </si>
  <si>
    <t>1-5-1.Hierachy 欄位右側加入另一欄位 "S. Agreement"</t>
    <phoneticPr fontId="1" type="noConversion"/>
  </si>
  <si>
    <r>
      <t>1-5-1.當Customer No.下有任何open的</t>
    </r>
    <r>
      <rPr>
        <sz val="12"/>
        <color rgb="FFFF0000"/>
        <rFont val="新細明體"/>
        <family val="1"/>
        <charset val="136"/>
        <scheme val="minor"/>
      </rPr>
      <t>Schedule Agreement</t>
    </r>
    <r>
      <rPr>
        <sz val="12"/>
        <color theme="1"/>
        <rFont val="新細明體"/>
        <family val="2"/>
        <charset val="136"/>
        <scheme val="minor"/>
      </rPr>
      <t>,則顯示</t>
    </r>
    <r>
      <rPr>
        <sz val="12"/>
        <color rgb="FFFF0000"/>
        <rFont val="新細明體"/>
        <family val="1"/>
        <charset val="136"/>
        <scheme val="minor"/>
      </rPr>
      <t>Y</t>
    </r>
    <phoneticPr fontId="1" type="noConversion"/>
  </si>
  <si>
    <r>
      <t>1-5-2.所有Hierachy名稱等於此Customer No.的其他Sold-to的同一欄位也顯示</t>
    </r>
    <r>
      <rPr>
        <sz val="12"/>
        <color rgb="FFFF0000"/>
        <rFont val="新細明體"/>
        <family val="1"/>
        <charset val="136"/>
        <scheme val="minor"/>
      </rPr>
      <t>Y</t>
    </r>
    <phoneticPr fontId="1" type="noConversion"/>
  </si>
  <si>
    <t>1-5-3.不符合2&amp;3的,則顯示"N"</t>
    <phoneticPr fontId="1" type="noConversion"/>
  </si>
  <si>
    <r>
      <t xml:space="preserve">1-6. 點選Schedule Agreement 欄位中的 </t>
    </r>
    <r>
      <rPr>
        <sz val="12"/>
        <color rgb="FFFF0000"/>
        <rFont val="新細明體"/>
        <family val="1"/>
        <charset val="136"/>
        <scheme val="minor"/>
      </rPr>
      <t>Y</t>
    </r>
    <r>
      <rPr>
        <sz val="12"/>
        <color theme="1"/>
        <rFont val="新細明體"/>
        <family val="2"/>
        <charset val="136"/>
        <scheme val="minor"/>
      </rPr>
      <t>時</t>
    </r>
    <r>
      <rPr>
        <sz val="12"/>
        <color theme="1"/>
        <rFont val="新細明體"/>
        <family val="1"/>
        <charset val="136"/>
        <scheme val="minor"/>
      </rPr>
      <t>,連結至查詢畫面</t>
    </r>
    <phoneticPr fontId="1" type="noConversion"/>
  </si>
  <si>
    <t xml:space="preserve">1-7.點選Sold to # 時,展開該客編所有open/close order </t>
    <phoneticPr fontId="1" type="noConversion"/>
  </si>
  <si>
    <t xml:space="preserve">1-7.點選S. Agreement #時, 連結至"Quotation Print" , 預設帶入該CPO,不預設日期 </t>
    <phoneticPr fontId="1" type="noConversion"/>
  </si>
  <si>
    <t>1-8.點選Sold to # 時,展開該客編所有open/close order (預設帶入該CPO)</t>
    <phoneticPr fontId="1" type="noConversion"/>
  </si>
  <si>
    <t>1-9 從"Quotation Print" 的 Quotation or S. Agreement 轉成另一張Schedule. Agreement</t>
    <phoneticPr fontId="1" type="noConversion"/>
  </si>
  <si>
    <t>1-9-1. 不 COPY原CPO</t>
    <phoneticPr fontId="1" type="noConversion"/>
  </si>
  <si>
    <t>1-9-2.接續至1-4</t>
    <phoneticPr fontId="1" type="noConversion"/>
  </si>
  <si>
    <t>1. "數量管理"的Schedule Agreement 只要出過貨就不能由原LOG者修改品項,數量,金額</t>
    <phoneticPr fontId="1" type="noConversion"/>
  </si>
  <si>
    <t>2. "金額管理"的Schedule Agreement 只要出過貨就不能由原LOG者修改總金額</t>
    <phoneticPr fontId="1" type="noConversion"/>
  </si>
  <si>
    <t>餘量調整</t>
    <phoneticPr fontId="1" type="noConversion"/>
  </si>
  <si>
    <t>3.新增管理者權限,可對"數量管理的Schedule Agreement" 做剩餘量的調整 ,調整須記錄原因,時間,與調整者</t>
    <phoneticPr fontId="1" type="noConversion"/>
  </si>
  <si>
    <t xml:space="preserve">1.從"Quotation Print" 叫出 "Schedule. Agreement" </t>
    <phoneticPr fontId="1" type="noConversion"/>
  </si>
  <si>
    <t xml:space="preserve"> 數量管理類別的需再加入餘量值,出貨數量值空白如Loger填寫</t>
    <phoneticPr fontId="1" type="noConversion"/>
  </si>
  <si>
    <t>餘量</t>
    <phoneticPr fontId="1" type="noConversion"/>
  </si>
  <si>
    <t>本次訂購量</t>
    <phoneticPr fontId="1" type="noConversion"/>
  </si>
  <si>
    <t>(空白)</t>
    <phoneticPr fontId="1" type="noConversion"/>
  </si>
  <si>
    <t>2. 可在最後儲存前修改金額,但需秀"Warning message 告知"售價不符原Agreement";確認修改後需填入原因</t>
    <phoneticPr fontId="1" type="noConversion"/>
  </si>
  <si>
    <t>**替代料</t>
    <phoneticPr fontId="1" type="noConversion"/>
  </si>
  <si>
    <t>轉訂單前先編輯</t>
    <phoneticPr fontId="1" type="noConversion"/>
  </si>
  <si>
    <t>如產品A可由B+C代替,可針對A,加入"替代料對照表"</t>
    <phoneticPr fontId="1" type="noConversion"/>
  </si>
  <si>
    <t>A</t>
    <phoneticPr fontId="1" type="noConversion"/>
  </si>
  <si>
    <t>原料號</t>
    <phoneticPr fontId="1" type="noConversion"/>
  </si>
  <si>
    <t>數量</t>
    <phoneticPr fontId="1" type="noConversion"/>
  </si>
  <si>
    <t>金額</t>
    <phoneticPr fontId="1" type="noConversion"/>
  </si>
  <si>
    <t>替代料號</t>
    <phoneticPr fontId="1" type="noConversion"/>
  </si>
  <si>
    <t>替代料號數量</t>
    <phoneticPr fontId="1" type="noConversion"/>
  </si>
  <si>
    <t>替代料金額</t>
    <phoneticPr fontId="1" type="noConversion"/>
  </si>
  <si>
    <t>替代原因</t>
    <phoneticPr fontId="1" type="noConversion"/>
  </si>
  <si>
    <t>B</t>
    <phoneticPr fontId="1" type="noConversion"/>
  </si>
  <si>
    <t>缺貨</t>
    <phoneticPr fontId="1" type="noConversion"/>
  </si>
  <si>
    <t>C</t>
    <phoneticPr fontId="1" type="noConversion"/>
  </si>
  <si>
    <t>替代效期</t>
    <phoneticPr fontId="1" type="noConversion"/>
  </si>
  <si>
    <t>單次出貨</t>
  </si>
  <si>
    <t>&lt;-下拉選單</t>
    <phoneticPr fontId="1" type="noConversion"/>
  </si>
  <si>
    <t>3.出貨時如檢查替代對照表為有效期間,則不帶入產品A,直接帶入替代對照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</si>
</sst>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 Unicode MS"/>
      <family val="2"/>
      <charset val="136"/>
    </font>
    <font>
      <b/>
      <sz val="12"/>
      <color rgb="FF000099"/>
      <name val="Arial Unicode MS"/>
      <family val="2"/>
      <charset val="136"/>
    </font>
    <font>
      <b/>
      <sz val="12"/>
      <name val="Arial Unicode MS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99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DFFF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quotePrefix="1" applyNumberFormat="1">
      <alignment vertical="center"/>
    </xf>
    <xf numFmtId="176" fontId="0" fillId="3" borderId="0" xfId="0" applyNumberFormat="1" applyFill="1">
      <alignment vertical="center"/>
    </xf>
    <xf numFmtId="0" fontId="4" fillId="3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0" fillId="0" borderId="5" xfId="0" applyBorder="1">
      <alignment vertical="center"/>
    </xf>
    <xf numFmtId="0" fontId="0" fillId="4" borderId="6" xfId="0" applyFill="1" applyBorder="1">
      <alignment vertical="center"/>
    </xf>
    <xf numFmtId="0" fontId="0" fillId="0" borderId="8" xfId="0" applyBorder="1">
      <alignment vertical="center"/>
    </xf>
    <xf numFmtId="0" fontId="0" fillId="4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4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7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5" fillId="0" borderId="0" xfId="0" applyFont="1">
      <alignment vertical="center"/>
    </xf>
    <xf numFmtId="0" fontId="12" fillId="6" borderId="0" xfId="0" applyFont="1" applyFill="1">
      <alignment vertical="center"/>
    </xf>
    <xf numFmtId="0" fontId="13" fillId="3" borderId="0" xfId="0" applyFont="1" applyFill="1">
      <alignment vertical="center"/>
    </xf>
    <xf numFmtId="0" fontId="13" fillId="0" borderId="0" xfId="0" applyFont="1">
      <alignment vertical="center"/>
    </xf>
    <xf numFmtId="0" fontId="0" fillId="5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DDFFF5"/>
      <color rgb="FF89FFD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30481</xdr:colOff>
      <xdr:row>1</xdr:row>
      <xdr:rowOff>0</xdr:rowOff>
    </xdr:from>
    <xdr:to>
      <xdr:col>21</xdr:col>
      <xdr:colOff>64377</xdr:colOff>
      <xdr:row>15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6881" y="0"/>
          <a:ext cx="7958696" cy="29184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1</xdr:rowOff>
    </xdr:from>
    <xdr:to>
      <xdr:col>13</xdr:col>
      <xdr:colOff>370914</xdr:colOff>
      <xdr:row>33</xdr:row>
      <xdr:rowOff>38101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3086101"/>
          <a:ext cx="3418914" cy="3535680"/>
        </a:xfrm>
        <a:prstGeom prst="rect">
          <a:avLst/>
        </a:prstGeom>
      </xdr:spPr>
    </xdr:pic>
    <xdr:clientData/>
  </xdr:twoCellAnchor>
  <xdr:twoCellAnchor editAs="oneCell">
    <xdr:from>
      <xdr:col>7</xdr:col>
      <xdr:colOff>601981</xdr:colOff>
      <xdr:row>35</xdr:row>
      <xdr:rowOff>15242</xdr:rowOff>
    </xdr:from>
    <xdr:to>
      <xdr:col>19</xdr:col>
      <xdr:colOff>53340</xdr:colOff>
      <xdr:row>50</xdr:row>
      <xdr:rowOff>21952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1" y="7216142"/>
          <a:ext cx="6766559" cy="309281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50</xdr:row>
      <xdr:rowOff>187013</xdr:rowOff>
    </xdr:from>
    <xdr:to>
      <xdr:col>23</xdr:col>
      <xdr:colOff>576886</xdr:colOff>
      <xdr:row>68</xdr:row>
      <xdr:rowOff>92514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54040" y="10474013"/>
          <a:ext cx="9713266" cy="3608821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69</xdr:row>
      <xdr:rowOff>190500</xdr:rowOff>
    </xdr:from>
    <xdr:to>
      <xdr:col>26</xdr:col>
      <xdr:colOff>160020</xdr:colOff>
      <xdr:row>84</xdr:row>
      <xdr:rowOff>55251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68540" y="14386560"/>
          <a:ext cx="9525000" cy="2950851"/>
        </a:xfrm>
        <a:prstGeom prst="rect">
          <a:avLst/>
        </a:prstGeom>
      </xdr:spPr>
    </xdr:pic>
    <xdr:clientData/>
  </xdr:twoCellAnchor>
  <xdr:twoCellAnchor editAs="oneCell">
    <xdr:from>
      <xdr:col>10</xdr:col>
      <xdr:colOff>297180</xdr:colOff>
      <xdr:row>85</xdr:row>
      <xdr:rowOff>88938</xdr:rowOff>
    </xdr:from>
    <xdr:to>
      <xdr:col>31</xdr:col>
      <xdr:colOff>541086</xdr:colOff>
      <xdr:row>92</xdr:row>
      <xdr:rowOff>58855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7100" y="17576838"/>
          <a:ext cx="13045506" cy="1410097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320039</xdr:colOff>
      <xdr:row>108</xdr:row>
      <xdr:rowOff>167486</xdr:rowOff>
    </xdr:from>
    <xdr:to>
      <xdr:col>28</xdr:col>
      <xdr:colOff>110632</xdr:colOff>
      <xdr:row>135</xdr:row>
      <xdr:rowOff>92448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99959" y="22387406"/>
          <a:ext cx="10763393" cy="5479942"/>
        </a:xfrm>
        <a:prstGeom prst="rect">
          <a:avLst/>
        </a:prstGeom>
      </xdr:spPr>
    </xdr:pic>
    <xdr:clientData/>
  </xdr:twoCellAnchor>
  <xdr:twoCellAnchor editAs="oneCell">
    <xdr:from>
      <xdr:col>10</xdr:col>
      <xdr:colOff>312420</xdr:colOff>
      <xdr:row>92</xdr:row>
      <xdr:rowOff>145290</xdr:rowOff>
    </xdr:from>
    <xdr:to>
      <xdr:col>27</xdr:col>
      <xdr:colOff>125984</xdr:colOff>
      <xdr:row>107</xdr:row>
      <xdr:rowOff>1427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2340" y="19073370"/>
          <a:ext cx="10176764" cy="2942237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136</xdr:row>
      <xdr:rowOff>161554</xdr:rowOff>
    </xdr:from>
    <xdr:to>
      <xdr:col>26</xdr:col>
      <xdr:colOff>177025</xdr:colOff>
      <xdr:row>158</xdr:row>
      <xdr:rowOff>162865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07580" y="28142194"/>
          <a:ext cx="9602965" cy="4527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4</xdr:row>
      <xdr:rowOff>7620</xdr:rowOff>
    </xdr:from>
    <xdr:to>
      <xdr:col>21</xdr:col>
      <xdr:colOff>481901</xdr:colOff>
      <xdr:row>11</xdr:row>
      <xdr:rowOff>127879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830580"/>
          <a:ext cx="12590081" cy="15604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0</xdr:row>
      <xdr:rowOff>22762</xdr:rowOff>
    </xdr:from>
    <xdr:to>
      <xdr:col>15</xdr:col>
      <xdr:colOff>71268</xdr:colOff>
      <xdr:row>11</xdr:row>
      <xdr:rowOff>189999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060" y="22762"/>
          <a:ext cx="5450988" cy="2430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39"/>
  <sheetViews>
    <sheetView topLeftCell="A106" workbookViewId="0">
      <selection activeCell="C146" sqref="C146"/>
    </sheetView>
  </sheetViews>
  <sheetFormatPr defaultRowHeight="16.2" x14ac:dyDescent="0.3"/>
  <cols>
    <col min="1" max="1" width="4.21875" customWidth="1"/>
    <col min="2" max="2" width="9.21875" customWidth="1"/>
    <col min="3" max="3" width="19.88671875" customWidth="1"/>
    <col min="4" max="4" width="10" customWidth="1"/>
    <col min="5" max="5" width="10.5546875" customWidth="1"/>
    <col min="7" max="7" width="12.33203125" customWidth="1"/>
  </cols>
  <sheetData>
    <row r="2" spans="2:2" x14ac:dyDescent="0.3">
      <c r="B2" t="s">
        <v>63</v>
      </c>
    </row>
    <row r="3" spans="2:2" x14ac:dyDescent="0.3">
      <c r="B3" t="s">
        <v>64</v>
      </c>
    </row>
    <row r="17" spans="2:7" x14ac:dyDescent="0.3">
      <c r="B17" t="s">
        <v>65</v>
      </c>
    </row>
    <row r="18" spans="2:7" x14ac:dyDescent="0.3">
      <c r="B18" t="s">
        <v>66</v>
      </c>
    </row>
    <row r="19" spans="2:7" x14ac:dyDescent="0.3">
      <c r="B19" t="s">
        <v>79</v>
      </c>
    </row>
    <row r="21" spans="2:7" x14ac:dyDescent="0.3">
      <c r="B21" s="6" t="s">
        <v>77</v>
      </c>
      <c r="C21" s="27" t="s">
        <v>69</v>
      </c>
      <c r="D21" s="34"/>
      <c r="E21" s="28"/>
      <c r="F21" s="29"/>
      <c r="G21" s="36"/>
    </row>
    <row r="22" spans="2:7" x14ac:dyDescent="0.3">
      <c r="C22" s="25"/>
      <c r="D22" s="35"/>
      <c r="E22" s="30"/>
      <c r="F22" s="26"/>
      <c r="G22" s="36"/>
    </row>
    <row r="23" spans="2:7" x14ac:dyDescent="0.3">
      <c r="B23" s="6" t="s">
        <v>77</v>
      </c>
      <c r="C23" s="25" t="s">
        <v>67</v>
      </c>
      <c r="D23" s="2" t="s">
        <v>68</v>
      </c>
      <c r="E23" s="36"/>
      <c r="F23" s="36"/>
      <c r="G23" s="36"/>
    </row>
    <row r="24" spans="2:7" x14ac:dyDescent="0.3">
      <c r="B24" s="6" t="s">
        <v>77</v>
      </c>
      <c r="C24" s="25" t="s">
        <v>75</v>
      </c>
      <c r="D24" s="2"/>
      <c r="E24" s="36" t="s">
        <v>76</v>
      </c>
      <c r="F24" s="36"/>
      <c r="G24" s="36"/>
    </row>
    <row r="25" spans="2:7" x14ac:dyDescent="0.3">
      <c r="B25" s="6" t="s">
        <v>77</v>
      </c>
      <c r="C25" s="31" t="s">
        <v>70</v>
      </c>
      <c r="D25" s="32" t="s">
        <v>71</v>
      </c>
      <c r="E25" s="33"/>
      <c r="F25" s="24"/>
      <c r="G25" s="36"/>
    </row>
    <row r="26" spans="2:7" x14ac:dyDescent="0.3">
      <c r="B26" s="6" t="s">
        <v>78</v>
      </c>
      <c r="C26" s="31" t="s">
        <v>72</v>
      </c>
      <c r="D26" s="37"/>
      <c r="E26" s="37"/>
      <c r="F26" s="38"/>
      <c r="G26" s="36"/>
    </row>
    <row r="27" spans="2:7" x14ac:dyDescent="0.3">
      <c r="B27" s="6" t="s">
        <v>78</v>
      </c>
      <c r="C27" s="31" t="s">
        <v>80</v>
      </c>
      <c r="D27" s="39"/>
      <c r="E27" s="36" t="s">
        <v>81</v>
      </c>
      <c r="F27" s="36"/>
      <c r="G27" s="36"/>
    </row>
    <row r="28" spans="2:7" x14ac:dyDescent="0.3">
      <c r="C28" s="41" t="s">
        <v>73</v>
      </c>
      <c r="D28" s="2"/>
      <c r="E28" s="36" t="s">
        <v>74</v>
      </c>
      <c r="F28" s="36"/>
      <c r="G28" s="36"/>
    </row>
    <row r="29" spans="2:7" x14ac:dyDescent="0.3">
      <c r="C29" s="41" t="s">
        <v>82</v>
      </c>
      <c r="D29" s="36" t="s">
        <v>83</v>
      </c>
      <c r="E29" s="36"/>
      <c r="F29" s="36"/>
      <c r="G29" s="36"/>
    </row>
    <row r="30" spans="2:7" x14ac:dyDescent="0.3">
      <c r="C30" s="40"/>
      <c r="D30" s="36"/>
      <c r="E30" s="36"/>
      <c r="F30" s="36"/>
      <c r="G30" s="36"/>
    </row>
    <row r="31" spans="2:7" x14ac:dyDescent="0.3">
      <c r="C31" s="40"/>
      <c r="D31" s="36"/>
      <c r="E31" s="36"/>
      <c r="F31" s="36"/>
      <c r="G31" s="36"/>
    </row>
    <row r="32" spans="2:7" x14ac:dyDescent="0.3">
      <c r="C32" s="42"/>
      <c r="D32" s="36"/>
      <c r="E32" s="36"/>
      <c r="F32" s="36"/>
      <c r="G32" s="36"/>
    </row>
    <row r="37" spans="2:2" x14ac:dyDescent="0.3">
      <c r="B37" s="1" t="s">
        <v>84</v>
      </c>
    </row>
    <row r="38" spans="2:2" x14ac:dyDescent="0.3">
      <c r="B38" t="s">
        <v>85</v>
      </c>
    </row>
    <row r="39" spans="2:2" x14ac:dyDescent="0.3">
      <c r="B39" t="s">
        <v>86</v>
      </c>
    </row>
    <row r="40" spans="2:2" x14ac:dyDescent="0.3">
      <c r="B40" t="s">
        <v>87</v>
      </c>
    </row>
    <row r="52" spans="2:5" x14ac:dyDescent="0.3">
      <c r="B52" s="1" t="s">
        <v>88</v>
      </c>
    </row>
    <row r="53" spans="2:5" x14ac:dyDescent="0.3">
      <c r="B53" t="s">
        <v>89</v>
      </c>
    </row>
    <row r="54" spans="2:5" x14ac:dyDescent="0.3">
      <c r="B54" t="s">
        <v>90</v>
      </c>
    </row>
    <row r="55" spans="2:5" x14ac:dyDescent="0.3">
      <c r="B55" t="s">
        <v>91</v>
      </c>
    </row>
    <row r="56" spans="2:5" x14ac:dyDescent="0.3">
      <c r="B56" s="1" t="s">
        <v>92</v>
      </c>
      <c r="D56" s="44" t="s">
        <v>93</v>
      </c>
      <c r="E56" s="44"/>
    </row>
    <row r="72" spans="2:6" x14ac:dyDescent="0.3">
      <c r="B72" t="s">
        <v>94</v>
      </c>
    </row>
    <row r="73" spans="2:6" x14ac:dyDescent="0.3">
      <c r="B73" t="s">
        <v>95</v>
      </c>
    </row>
    <row r="74" spans="2:6" x14ac:dyDescent="0.3">
      <c r="B74" t="s">
        <v>96</v>
      </c>
      <c r="F74" s="43"/>
    </row>
    <row r="75" spans="2:6" x14ac:dyDescent="0.3">
      <c r="B75" t="s">
        <v>97</v>
      </c>
    </row>
    <row r="76" spans="2:6" x14ac:dyDescent="0.3">
      <c r="B76" t="s">
        <v>98</v>
      </c>
    </row>
    <row r="87" spans="2:10" x14ac:dyDescent="0.3">
      <c r="J87" s="8"/>
    </row>
    <row r="88" spans="2:10" x14ac:dyDescent="0.3">
      <c r="B88" t="s">
        <v>99</v>
      </c>
    </row>
    <row r="95" spans="2:10" x14ac:dyDescent="0.3">
      <c r="B95" t="s">
        <v>101</v>
      </c>
    </row>
    <row r="104" spans="2:2" x14ac:dyDescent="0.3">
      <c r="B104" t="s">
        <v>100</v>
      </c>
    </row>
    <row r="110" spans="2:2" x14ac:dyDescent="0.3">
      <c r="B110" t="s">
        <v>102</v>
      </c>
    </row>
    <row r="137" spans="2:2" x14ac:dyDescent="0.3">
      <c r="B137" t="s">
        <v>103</v>
      </c>
    </row>
    <row r="138" spans="2:2" x14ac:dyDescent="0.3">
      <c r="B138" t="s">
        <v>104</v>
      </c>
    </row>
    <row r="139" spans="2:2" x14ac:dyDescent="0.3">
      <c r="B139" t="s">
        <v>105</v>
      </c>
    </row>
  </sheetData>
  <phoneticPr fontId="1" type="noConversion"/>
  <dataValidations count="1">
    <dataValidation type="list" allowBlank="1" showInputMessage="1" showErrorMessage="1" sqref="D23">
      <formula1>"數量管理,金額管理"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4" sqref="A14"/>
    </sheetView>
  </sheetViews>
  <sheetFormatPr defaultRowHeight="16.2" x14ac:dyDescent="0.3"/>
  <sheetData>
    <row r="1" spans="1:1" x14ac:dyDescent="0.3">
      <c r="A1" t="s">
        <v>106</v>
      </c>
    </row>
    <row r="2" spans="1:1" x14ac:dyDescent="0.3">
      <c r="A2" t="s">
        <v>107</v>
      </c>
    </row>
    <row r="3" spans="1:1" x14ac:dyDescent="0.3">
      <c r="A3" t="s">
        <v>109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1" workbookViewId="0">
      <selection activeCell="G28" sqref="G28"/>
    </sheetView>
  </sheetViews>
  <sheetFormatPr defaultRowHeight="16.2" x14ac:dyDescent="0.3"/>
  <cols>
    <col min="3" max="3" width="11.21875" customWidth="1"/>
    <col min="5" max="5" width="12.21875" customWidth="1"/>
    <col min="6" max="6" width="15" customWidth="1"/>
    <col min="7" max="7" width="13.5546875" customWidth="1"/>
    <col min="8" max="8" width="11.5546875" customWidth="1"/>
    <col min="10" max="10" width="13.88671875" customWidth="1"/>
  </cols>
  <sheetData>
    <row r="1" spans="1:3" x14ac:dyDescent="0.3">
      <c r="A1" t="s">
        <v>110</v>
      </c>
    </row>
    <row r="2" spans="1:3" x14ac:dyDescent="0.3">
      <c r="A2" t="s">
        <v>111</v>
      </c>
    </row>
    <row r="4" spans="1:3" x14ac:dyDescent="0.3">
      <c r="B4" s="48" t="s">
        <v>112</v>
      </c>
      <c r="C4" s="48" t="s">
        <v>113</v>
      </c>
    </row>
    <row r="5" spans="1:3" x14ac:dyDescent="0.3">
      <c r="B5" s="2">
        <v>20</v>
      </c>
      <c r="C5" s="2" t="s">
        <v>114</v>
      </c>
    </row>
    <row r="14" spans="1:3" x14ac:dyDescent="0.3">
      <c r="A14" t="s">
        <v>115</v>
      </c>
    </row>
    <row r="18" spans="1:10" x14ac:dyDescent="0.3">
      <c r="A18" t="s">
        <v>116</v>
      </c>
    </row>
    <row r="19" spans="1:10" x14ac:dyDescent="0.3">
      <c r="A19" t="s">
        <v>117</v>
      </c>
    </row>
    <row r="20" spans="1:10" x14ac:dyDescent="0.3">
      <c r="A20" t="s">
        <v>118</v>
      </c>
    </row>
    <row r="22" spans="1:10" x14ac:dyDescent="0.3">
      <c r="B22" s="50" t="s">
        <v>120</v>
      </c>
      <c r="C22" s="50" t="s">
        <v>121</v>
      </c>
      <c r="D22" s="50" t="s">
        <v>122</v>
      </c>
      <c r="E22" s="49" t="s">
        <v>123</v>
      </c>
      <c r="F22" s="49" t="s">
        <v>124</v>
      </c>
      <c r="G22" s="49" t="s">
        <v>125</v>
      </c>
      <c r="H22" s="49" t="s">
        <v>126</v>
      </c>
      <c r="I22" s="53" t="s">
        <v>130</v>
      </c>
    </row>
    <row r="23" spans="1:10" x14ac:dyDescent="0.3">
      <c r="B23" s="52" t="s">
        <v>119</v>
      </c>
      <c r="C23" s="28">
        <v>1</v>
      </c>
      <c r="D23" s="52">
        <v>1000</v>
      </c>
      <c r="E23" s="24" t="s">
        <v>127</v>
      </c>
      <c r="F23" s="2">
        <v>1</v>
      </c>
      <c r="G23" s="2">
        <v>500</v>
      </c>
      <c r="H23" s="49" t="s">
        <v>128</v>
      </c>
      <c r="I23" s="54" t="s">
        <v>131</v>
      </c>
      <c r="J23" s="55" t="s">
        <v>132</v>
      </c>
    </row>
    <row r="24" spans="1:10" x14ac:dyDescent="0.3">
      <c r="B24" s="51"/>
      <c r="C24" s="30"/>
      <c r="D24" s="51"/>
      <c r="E24" s="24" t="s">
        <v>129</v>
      </c>
      <c r="F24" s="2">
        <v>1</v>
      </c>
      <c r="G24" s="2">
        <v>500</v>
      </c>
      <c r="H24" s="49" t="s">
        <v>128</v>
      </c>
      <c r="I24" s="2"/>
    </row>
    <row r="25" spans="1:10" x14ac:dyDescent="0.3">
      <c r="B25" s="51"/>
      <c r="C25" s="51"/>
      <c r="D25" s="51"/>
      <c r="E25" s="2"/>
      <c r="F25" s="2"/>
      <c r="G25" s="2"/>
      <c r="H25" s="2"/>
      <c r="I25" s="2"/>
    </row>
    <row r="27" spans="1:10" x14ac:dyDescent="0.3">
      <c r="A27" t="s">
        <v>133</v>
      </c>
    </row>
  </sheetData>
  <phoneticPr fontId="1" type="noConversion"/>
  <dataValidations count="1">
    <dataValidation type="list" allowBlank="1" showInputMessage="1" showErrorMessage="1" sqref="I23">
      <formula1>"單次出貨,對此S.Agreement永遠有效"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17"/>
  <sheetViews>
    <sheetView workbookViewId="0">
      <selection activeCell="E15" sqref="E15"/>
    </sheetView>
  </sheetViews>
  <sheetFormatPr defaultRowHeight="16.2" x14ac:dyDescent="0.3"/>
  <cols>
    <col min="1" max="1" width="14.77734375" customWidth="1"/>
    <col min="2" max="3" width="20" customWidth="1"/>
    <col min="4" max="4" width="20.33203125" customWidth="1"/>
    <col min="5" max="5" width="10.21875" customWidth="1"/>
    <col min="6" max="6" width="10.77734375" style="12" customWidth="1"/>
    <col min="7" max="7" width="6.33203125" customWidth="1"/>
    <col min="8" max="8" width="13.33203125" customWidth="1"/>
    <col min="9" max="9" width="11.5546875" customWidth="1"/>
    <col min="10" max="10" width="11.6640625" customWidth="1"/>
    <col min="11" max="11" width="12.109375" customWidth="1"/>
    <col min="12" max="13" width="9.21875" customWidth="1"/>
    <col min="14" max="14" width="10.44140625" customWidth="1"/>
  </cols>
  <sheetData>
    <row r="2" spans="1:14" s="4" customFormat="1" ht="50.4" x14ac:dyDescent="0.3">
      <c r="A2" s="22" t="s">
        <v>32</v>
      </c>
      <c r="B2" s="22" t="s">
        <v>53</v>
      </c>
      <c r="C2" s="22" t="s">
        <v>56</v>
      </c>
      <c r="D2" s="22" t="s">
        <v>33</v>
      </c>
      <c r="E2" s="22" t="s">
        <v>35</v>
      </c>
      <c r="F2" s="23" t="s">
        <v>41</v>
      </c>
      <c r="G2" s="22" t="s">
        <v>42</v>
      </c>
      <c r="H2" s="22" t="s">
        <v>62</v>
      </c>
      <c r="I2" s="22" t="s">
        <v>51</v>
      </c>
      <c r="J2" s="22" t="s">
        <v>49</v>
      </c>
      <c r="K2" s="22" t="s">
        <v>52</v>
      </c>
      <c r="L2" s="22" t="s">
        <v>50</v>
      </c>
      <c r="M2" s="22" t="s">
        <v>61</v>
      </c>
    </row>
    <row r="3" spans="1:14" ht="16.8" x14ac:dyDescent="0.3">
      <c r="A3" t="s">
        <v>34</v>
      </c>
      <c r="B3" s="20" t="s">
        <v>40</v>
      </c>
      <c r="C3" t="s">
        <v>58</v>
      </c>
      <c r="D3" s="45" t="s">
        <v>36</v>
      </c>
      <c r="E3" t="s">
        <v>38</v>
      </c>
      <c r="F3" s="12" t="s">
        <v>45</v>
      </c>
      <c r="G3" t="s">
        <v>46</v>
      </c>
      <c r="H3">
        <v>500</v>
      </c>
      <c r="I3">
        <f>H3-SUM(J3:M3)</f>
        <v>469</v>
      </c>
      <c r="J3">
        <v>10</v>
      </c>
      <c r="K3">
        <v>10</v>
      </c>
      <c r="L3">
        <v>10</v>
      </c>
      <c r="M3">
        <v>1</v>
      </c>
      <c r="N3" s="47" t="s">
        <v>108</v>
      </c>
    </row>
    <row r="4" spans="1:14" ht="16.8" x14ac:dyDescent="0.3">
      <c r="A4" t="s">
        <v>34</v>
      </c>
      <c r="B4" s="20" t="s">
        <v>43</v>
      </c>
      <c r="C4" t="s">
        <v>58</v>
      </c>
      <c r="D4" s="46" t="s">
        <v>36</v>
      </c>
      <c r="E4" t="s">
        <v>38</v>
      </c>
      <c r="F4" s="12" t="s">
        <v>47</v>
      </c>
      <c r="G4" t="s">
        <v>48</v>
      </c>
      <c r="H4">
        <v>500</v>
      </c>
      <c r="I4">
        <f>H4-SUM(J4:L4)</f>
        <v>490</v>
      </c>
      <c r="J4">
        <v>0</v>
      </c>
      <c r="K4">
        <v>0</v>
      </c>
      <c r="L4">
        <v>10</v>
      </c>
      <c r="M4">
        <v>2</v>
      </c>
      <c r="N4" s="47" t="s">
        <v>108</v>
      </c>
    </row>
    <row r="5" spans="1:14" ht="16.8" x14ac:dyDescent="0.3">
      <c r="A5" t="s">
        <v>34</v>
      </c>
      <c r="B5" s="20" t="s">
        <v>44</v>
      </c>
      <c r="C5" t="s">
        <v>58</v>
      </c>
      <c r="D5" s="46" t="s">
        <v>37</v>
      </c>
      <c r="E5" t="s">
        <v>39</v>
      </c>
      <c r="F5" s="12" t="s">
        <v>47</v>
      </c>
      <c r="G5" t="s">
        <v>48</v>
      </c>
      <c r="H5">
        <v>500</v>
      </c>
      <c r="I5">
        <f>H5-SUM(J5:L5)</f>
        <v>480</v>
      </c>
      <c r="J5">
        <v>10</v>
      </c>
      <c r="K5">
        <v>0</v>
      </c>
      <c r="L5">
        <v>10</v>
      </c>
      <c r="M5">
        <v>0</v>
      </c>
      <c r="N5" s="47" t="s">
        <v>108</v>
      </c>
    </row>
    <row r="6" spans="1:14" ht="16.8" x14ac:dyDescent="0.3">
      <c r="B6" s="20"/>
    </row>
    <row r="7" spans="1:14" ht="16.8" x14ac:dyDescent="0.3">
      <c r="A7" t="s">
        <v>55</v>
      </c>
      <c r="B7" s="20" t="s">
        <v>59</v>
      </c>
      <c r="C7" t="s">
        <v>60</v>
      </c>
      <c r="D7" t="s">
        <v>57</v>
      </c>
      <c r="E7" t="s">
        <v>54</v>
      </c>
      <c r="F7" s="12">
        <v>999999</v>
      </c>
    </row>
    <row r="8" spans="1:14" ht="16.8" x14ac:dyDescent="0.3">
      <c r="B8" s="20"/>
    </row>
    <row r="9" spans="1:14" ht="16.8" x14ac:dyDescent="0.3">
      <c r="B9" s="20"/>
    </row>
    <row r="10" spans="1:14" ht="16.8" x14ac:dyDescent="0.3">
      <c r="B10" s="20"/>
    </row>
    <row r="11" spans="1:14" ht="16.8" x14ac:dyDescent="0.3">
      <c r="A11" s="20"/>
      <c r="B11" s="21"/>
    </row>
    <row r="12" spans="1:14" ht="16.8" x14ac:dyDescent="0.3">
      <c r="B12" s="21"/>
    </row>
    <row r="13" spans="1:14" ht="16.8" x14ac:dyDescent="0.3">
      <c r="B13" s="21"/>
    </row>
    <row r="14" spans="1:14" ht="16.8" x14ac:dyDescent="0.3">
      <c r="B14" s="21"/>
    </row>
    <row r="15" spans="1:14" ht="16.8" x14ac:dyDescent="0.3">
      <c r="B15" s="21"/>
    </row>
    <row r="16" spans="1:14" ht="16.8" x14ac:dyDescent="0.3">
      <c r="B16" s="20"/>
    </row>
    <row r="17" spans="2:2" ht="16.8" x14ac:dyDescent="0.3">
      <c r="B17" s="2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6"/>
  <sheetViews>
    <sheetView tabSelected="1" zoomScale="84" zoomScaleNormal="84" workbookViewId="0">
      <selection activeCell="O22" sqref="N22:O22"/>
    </sheetView>
  </sheetViews>
  <sheetFormatPr defaultRowHeight="16.2" x14ac:dyDescent="0.3"/>
  <cols>
    <col min="1" max="1" width="18.88671875" customWidth="1"/>
    <col min="2" max="2" width="11" customWidth="1"/>
    <col min="3" max="3" width="6.44140625" customWidth="1"/>
    <col min="9" max="9" width="0" hidden="1" customWidth="1"/>
    <col min="11" max="11" width="15" customWidth="1"/>
  </cols>
  <sheetData>
    <row r="1" spans="1:16" ht="48.6" x14ac:dyDescent="0.3">
      <c r="A1" s="4"/>
      <c r="B1" s="4" t="s">
        <v>5</v>
      </c>
      <c r="C1" s="4" t="s">
        <v>0</v>
      </c>
      <c r="D1" s="9" t="s">
        <v>1</v>
      </c>
      <c r="E1" s="10" t="s">
        <v>2</v>
      </c>
      <c r="F1" s="10" t="s">
        <v>13</v>
      </c>
      <c r="G1" s="10" t="s">
        <v>21</v>
      </c>
      <c r="H1" s="10" t="s">
        <v>17</v>
      </c>
      <c r="I1" s="11" t="s">
        <v>10</v>
      </c>
      <c r="J1" s="10" t="s">
        <v>18</v>
      </c>
      <c r="K1" s="10" t="s">
        <v>24</v>
      </c>
      <c r="L1" s="10" t="s">
        <v>12</v>
      </c>
      <c r="M1" s="11" t="s">
        <v>6</v>
      </c>
      <c r="N1" s="11" t="s">
        <v>7</v>
      </c>
      <c r="O1" s="11" t="s">
        <v>3</v>
      </c>
      <c r="P1" s="19" t="s">
        <v>31</v>
      </c>
    </row>
    <row r="2" spans="1:16" x14ac:dyDescent="0.3">
      <c r="A2" s="8">
        <v>42095</v>
      </c>
      <c r="C2" t="s">
        <v>4</v>
      </c>
      <c r="D2" s="12" t="s">
        <v>9</v>
      </c>
      <c r="I2">
        <v>0</v>
      </c>
      <c r="L2">
        <v>500</v>
      </c>
      <c r="M2">
        <v>0</v>
      </c>
      <c r="N2">
        <v>0</v>
      </c>
      <c r="O2">
        <v>0</v>
      </c>
    </row>
    <row r="3" spans="1:16" x14ac:dyDescent="0.3">
      <c r="A3" s="8">
        <v>42096</v>
      </c>
      <c r="B3" t="s">
        <v>8</v>
      </c>
      <c r="C3" t="s">
        <v>4</v>
      </c>
      <c r="D3" s="12">
        <v>15</v>
      </c>
      <c r="E3" s="1"/>
      <c r="F3">
        <f>L3-H3-G3</f>
        <v>485</v>
      </c>
      <c r="G3">
        <v>0</v>
      </c>
      <c r="H3">
        <v>15</v>
      </c>
      <c r="I3">
        <v>5</v>
      </c>
      <c r="J3">
        <v>15</v>
      </c>
      <c r="K3">
        <f>G3-H3+J3</f>
        <v>0</v>
      </c>
      <c r="L3">
        <v>500</v>
      </c>
      <c r="M3">
        <v>0</v>
      </c>
      <c r="N3">
        <v>0</v>
      </c>
      <c r="O3">
        <v>0</v>
      </c>
    </row>
    <row r="4" spans="1:16" x14ac:dyDescent="0.3">
      <c r="A4" s="13" t="s">
        <v>19</v>
      </c>
      <c r="B4" t="s">
        <v>14</v>
      </c>
      <c r="C4" t="s">
        <v>4</v>
      </c>
      <c r="D4" s="12"/>
      <c r="E4" s="1"/>
      <c r="F4">
        <f t="shared" ref="F4:F10" si="0">L4-H4-G4</f>
        <v>485</v>
      </c>
      <c r="G4">
        <v>0</v>
      </c>
      <c r="H4">
        <v>0</v>
      </c>
      <c r="K4">
        <f t="shared" ref="K4:K8" si="1">G4-H4+J4</f>
        <v>0</v>
      </c>
      <c r="L4">
        <v>485</v>
      </c>
      <c r="M4">
        <v>15</v>
      </c>
      <c r="N4">
        <v>0</v>
      </c>
      <c r="O4">
        <v>0</v>
      </c>
    </row>
    <row r="5" spans="1:16" x14ac:dyDescent="0.3">
      <c r="A5" s="13" t="s">
        <v>15</v>
      </c>
      <c r="B5" t="s">
        <v>11</v>
      </c>
      <c r="C5" t="s">
        <v>4</v>
      </c>
      <c r="D5">
        <v>10</v>
      </c>
      <c r="F5">
        <f t="shared" si="0"/>
        <v>475</v>
      </c>
      <c r="G5">
        <v>0</v>
      </c>
      <c r="H5">
        <v>10</v>
      </c>
      <c r="J5">
        <v>0</v>
      </c>
      <c r="K5">
        <f t="shared" si="1"/>
        <v>-10</v>
      </c>
      <c r="L5">
        <v>485</v>
      </c>
    </row>
    <row r="6" spans="1:16" s="3" customFormat="1" x14ac:dyDescent="0.3">
      <c r="A6" s="14" t="s">
        <v>22</v>
      </c>
      <c r="F6" s="3">
        <f>L6+G6</f>
        <v>475</v>
      </c>
      <c r="G6" s="15">
        <v>-10</v>
      </c>
      <c r="H6" s="3">
        <v>0</v>
      </c>
      <c r="J6" s="3">
        <v>0</v>
      </c>
      <c r="K6" s="3">
        <f t="shared" si="1"/>
        <v>-10</v>
      </c>
      <c r="L6" s="3">
        <v>485</v>
      </c>
    </row>
    <row r="7" spans="1:16" s="3" customFormat="1" x14ac:dyDescent="0.3">
      <c r="A7" s="14" t="s">
        <v>23</v>
      </c>
      <c r="B7" s="3" t="s">
        <v>20</v>
      </c>
      <c r="C7" s="3" t="s">
        <v>4</v>
      </c>
      <c r="F7" s="3">
        <f>L7+G7</f>
        <v>475</v>
      </c>
      <c r="G7" s="3">
        <v>-10</v>
      </c>
      <c r="H7" s="3">
        <v>0</v>
      </c>
      <c r="J7" s="3">
        <v>0</v>
      </c>
      <c r="K7" s="3">
        <f t="shared" si="1"/>
        <v>-10</v>
      </c>
      <c r="L7" s="3">
        <v>485</v>
      </c>
    </row>
    <row r="8" spans="1:16" s="18" customFormat="1" x14ac:dyDescent="0.3">
      <c r="A8" s="17" t="s">
        <v>26</v>
      </c>
      <c r="B8" s="18" t="s">
        <v>29</v>
      </c>
      <c r="C8" s="18" t="s">
        <v>4</v>
      </c>
      <c r="F8" s="18">
        <f>L8+G8</f>
        <v>475</v>
      </c>
      <c r="G8" s="18">
        <v>-10</v>
      </c>
      <c r="H8" s="18">
        <v>0</v>
      </c>
      <c r="J8" s="18">
        <v>10</v>
      </c>
      <c r="K8" s="18">
        <f t="shared" si="1"/>
        <v>0</v>
      </c>
      <c r="L8" s="18">
        <v>485</v>
      </c>
    </row>
    <row r="9" spans="1:16" s="3" customFormat="1" x14ac:dyDescent="0.3">
      <c r="A9" s="14" t="s">
        <v>25</v>
      </c>
      <c r="B9" s="3" t="s">
        <v>16</v>
      </c>
      <c r="C9" s="3" t="s">
        <v>4</v>
      </c>
      <c r="F9" s="3">
        <f>L9+G9</f>
        <v>475</v>
      </c>
      <c r="G9" s="15">
        <f>K8</f>
        <v>0</v>
      </c>
      <c r="H9" s="3">
        <v>0</v>
      </c>
      <c r="J9" s="3">
        <v>0</v>
      </c>
      <c r="K9" s="3">
        <f t="shared" ref="K9:K10" si="2">G9-H9+J9</f>
        <v>0</v>
      </c>
      <c r="L9" s="3">
        <f>L8-M9</f>
        <v>475</v>
      </c>
      <c r="M9" s="3">
        <v>10</v>
      </c>
    </row>
    <row r="10" spans="1:16" x14ac:dyDescent="0.3">
      <c r="A10" s="8">
        <v>42099</v>
      </c>
      <c r="B10" t="s">
        <v>11</v>
      </c>
      <c r="C10" t="s">
        <v>4</v>
      </c>
      <c r="D10">
        <v>10</v>
      </c>
      <c r="F10" s="5">
        <f t="shared" si="0"/>
        <v>465</v>
      </c>
      <c r="G10">
        <f>K9</f>
        <v>0</v>
      </c>
      <c r="H10">
        <v>10</v>
      </c>
      <c r="J10">
        <v>0</v>
      </c>
      <c r="K10">
        <f t="shared" si="2"/>
        <v>-10</v>
      </c>
      <c r="L10" s="5">
        <f>L9-M10</f>
        <v>475</v>
      </c>
    </row>
    <row r="11" spans="1:16" s="18" customFormat="1" x14ac:dyDescent="0.3">
      <c r="A11" s="17">
        <v>42099</v>
      </c>
      <c r="B11" s="18" t="s">
        <v>29</v>
      </c>
      <c r="C11" s="18" t="s">
        <v>4</v>
      </c>
      <c r="F11" s="18">
        <f>L11+G11</f>
        <v>465</v>
      </c>
      <c r="G11" s="18">
        <f>K10</f>
        <v>-10</v>
      </c>
      <c r="H11" s="18">
        <v>0</v>
      </c>
      <c r="J11" s="18">
        <v>10</v>
      </c>
      <c r="K11" s="18">
        <f t="shared" ref="K11" si="3">G11-H11+J11</f>
        <v>0</v>
      </c>
      <c r="L11" s="18">
        <f>L10-M11</f>
        <v>475</v>
      </c>
    </row>
    <row r="12" spans="1:16" s="5" customFormat="1" x14ac:dyDescent="0.3">
      <c r="A12" s="16">
        <v>42099</v>
      </c>
      <c r="B12" s="5" t="s">
        <v>28</v>
      </c>
      <c r="C12" s="5" t="s">
        <v>4</v>
      </c>
      <c r="D12" s="5">
        <v>2</v>
      </c>
      <c r="F12" s="5">
        <f>L12+G12</f>
        <v>465</v>
      </c>
      <c r="G12" s="7">
        <f>K10</f>
        <v>-10</v>
      </c>
      <c r="H12" s="5">
        <v>0</v>
      </c>
      <c r="J12" s="5">
        <v>10</v>
      </c>
      <c r="K12" s="5">
        <f t="shared" ref="K12" si="4">G12-H12+J12</f>
        <v>0</v>
      </c>
      <c r="L12" s="5">
        <v>475</v>
      </c>
    </row>
    <row r="13" spans="1:16" s="3" customFormat="1" x14ac:dyDescent="0.3">
      <c r="A13" s="14" t="s">
        <v>27</v>
      </c>
      <c r="F13" s="3">
        <f>L13+G13</f>
        <v>473</v>
      </c>
      <c r="G13" s="15">
        <f>K12</f>
        <v>0</v>
      </c>
      <c r="H13" s="3">
        <v>0</v>
      </c>
      <c r="J13" s="3">
        <v>0</v>
      </c>
      <c r="K13" s="3">
        <f t="shared" ref="K13" si="5">G13-H13+J13</f>
        <v>0</v>
      </c>
      <c r="L13" s="3">
        <f>L12-M13</f>
        <v>473</v>
      </c>
      <c r="M13" s="3">
        <v>2</v>
      </c>
    </row>
    <row r="16" spans="1:16" x14ac:dyDescent="0.3">
      <c r="A16" t="s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成立Schedule Agreement</vt:lpstr>
      <vt:lpstr>Agreement修改</vt:lpstr>
      <vt:lpstr>Agreement轉出貨</vt:lpstr>
      <vt:lpstr>查詢畫面</vt:lpstr>
      <vt:lpstr>數量計算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m180239</dc:creator>
  <cp:lastModifiedBy>fanny chen</cp:lastModifiedBy>
  <dcterms:created xsi:type="dcterms:W3CDTF">2015-03-17T06:06:00Z</dcterms:created>
  <dcterms:modified xsi:type="dcterms:W3CDTF">2015-04-02T09:32:05Z</dcterms:modified>
</cp:coreProperties>
</file>