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wangdeokthien/College/ThirdYear/FirstSems/DataVis/Project/Final_Lab/"/>
    </mc:Choice>
  </mc:AlternateContent>
  <xr:revisionPtr revIDLastSave="0" documentId="13_ncr:1_{997D6962-908A-4342-BAF0-DC7F3E92DF54}" xr6:coauthVersionLast="47" xr6:coauthVersionMax="47" xr10:uidLastSave="{00000000-0000-0000-0000-000000000000}"/>
  <bookViews>
    <workbookView xWindow="0" yWindow="500" windowWidth="51200" windowHeight="27120" activeTab="18" xr2:uid="{00000000-000D-0000-FFFF-FFFF00000000}"/>
  </bookViews>
  <sheets>
    <sheet name="Data Profilling" sheetId="3" r:id="rId1"/>
    <sheet name="Data abstraction" sheetId="4" r:id="rId2"/>
    <sheet name="Invoice ID" sheetId="5" r:id="rId3"/>
    <sheet name="Date" sheetId="6" r:id="rId4"/>
    <sheet name="Branch" sheetId="7" r:id="rId5"/>
    <sheet name="Customer type" sheetId="8" r:id="rId6"/>
    <sheet name="Gender" sheetId="9" r:id="rId7"/>
    <sheet name="ProductID" sheetId="10" r:id="rId8"/>
    <sheet name="Quantity" sheetId="11" r:id="rId9"/>
    <sheet name="Tax 5%" sheetId="12" r:id="rId10"/>
    <sheet name="Total" sheetId="13" r:id="rId11"/>
    <sheet name="Time" sheetId="14" r:id="rId12"/>
    <sheet name="Payment" sheetId="15" r:id="rId13"/>
    <sheet name="cogs" sheetId="16" r:id="rId14"/>
    <sheet name="gross margin percentage" sheetId="17" r:id="rId15"/>
    <sheet name="gross income" sheetId="18" r:id="rId16"/>
    <sheet name="Rating" sheetId="19" r:id="rId17"/>
    <sheet name="ProductID (product sheet)" sheetId="20" r:id="rId18"/>
    <sheet name="Unit price (product sheet)" sheetId="21" r:id="rId19"/>
    <sheet name="ProductLine (product sheet)" sheetId="22" r:id="rId20"/>
    <sheet name="Product line (ProductLine sheet" sheetId="23" r:id="rId21"/>
    <sheet name="ProductLineID (ProductLine shee" sheetId="24" r:id="rId22"/>
    <sheet name="Branch (city sheet)" sheetId="25" r:id="rId23"/>
    <sheet name="City (city sheet)" sheetId="26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0" l="1"/>
  <c r="F7" i="20"/>
  <c r="B7" i="20"/>
  <c r="F6" i="20"/>
  <c r="B6" i="20"/>
  <c r="F5" i="20"/>
  <c r="F4" i="20"/>
  <c r="B7" i="19"/>
  <c r="B6" i="19"/>
  <c r="B7" i="18"/>
  <c r="B6" i="18"/>
  <c r="B7" i="17"/>
  <c r="B6" i="17"/>
  <c r="B7" i="16"/>
  <c r="B6" i="16"/>
  <c r="B12" i="15"/>
  <c r="B11" i="15"/>
  <c r="F6" i="15"/>
  <c r="F5" i="15"/>
  <c r="F4" i="15"/>
  <c r="B12" i="14"/>
  <c r="B11" i="14"/>
  <c r="F8" i="14"/>
  <c r="F7" i="14"/>
  <c r="F6" i="14"/>
  <c r="F5" i="14"/>
  <c r="F4" i="14"/>
  <c r="B11" i="13"/>
  <c r="B12" i="13" s="1"/>
  <c r="F8" i="13"/>
  <c r="F7" i="13"/>
  <c r="F6" i="13"/>
  <c r="F5" i="13"/>
  <c r="F4" i="13"/>
  <c r="B12" i="12"/>
  <c r="B11" i="12"/>
  <c r="F8" i="12"/>
  <c r="F7" i="12"/>
  <c r="F6" i="12"/>
  <c r="F5" i="12"/>
  <c r="F4" i="12"/>
  <c r="B12" i="11"/>
  <c r="B11" i="11"/>
  <c r="F8" i="11"/>
  <c r="F7" i="11"/>
  <c r="F6" i="11"/>
  <c r="F5" i="11"/>
  <c r="F4" i="11"/>
  <c r="B11" i="10"/>
  <c r="B12" i="10" s="1"/>
  <c r="F8" i="10"/>
  <c r="F7" i="10"/>
  <c r="F6" i="10"/>
  <c r="F5" i="10"/>
  <c r="F4" i="10"/>
  <c r="E11" i="9"/>
  <c r="F11" i="9" s="1"/>
  <c r="F10" i="9"/>
  <c r="E10" i="9"/>
  <c r="F7" i="9"/>
  <c r="F6" i="9"/>
  <c r="F5" i="9"/>
  <c r="F4" i="9"/>
  <c r="F5" i="8"/>
  <c r="F4" i="8"/>
  <c r="F6" i="7"/>
  <c r="F5" i="7"/>
  <c r="F4" i="7"/>
  <c r="B12" i="6"/>
  <c r="B11" i="6"/>
  <c r="F8" i="6"/>
  <c r="F7" i="6"/>
  <c r="F6" i="6"/>
  <c r="F5" i="6"/>
  <c r="F4" i="6"/>
  <c r="B10" i="5"/>
  <c r="B9" i="5"/>
  <c r="F8" i="5"/>
  <c r="B8" i="5"/>
  <c r="F7" i="5"/>
  <c r="B7" i="5"/>
  <c r="F6" i="5"/>
  <c r="B6" i="5"/>
  <c r="F5" i="5"/>
  <c r="F4" i="5"/>
  <c r="H13" i="3"/>
  <c r="G13" i="3"/>
  <c r="H12" i="3"/>
  <c r="G12" i="3"/>
  <c r="H11" i="3"/>
  <c r="G11" i="3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B12" i="5" s="1"/>
  <c r="B11" i="5" l="1"/>
</calcChain>
</file>

<file path=xl/sharedStrings.xml><?xml version="1.0" encoding="utf-8"?>
<sst xmlns="http://schemas.openxmlformats.org/spreadsheetml/2006/main" count="1086" uniqueCount="237">
  <si>
    <t>Member</t>
  </si>
  <si>
    <t>Invoice ID</t>
  </si>
  <si>
    <t>cogs</t>
  </si>
  <si>
    <t>Branch</t>
  </si>
  <si>
    <t>gross margin percentage</t>
  </si>
  <si>
    <t>Tax 5%</t>
  </si>
  <si>
    <t>Customer type</t>
  </si>
  <si>
    <t>gross income</t>
  </si>
  <si>
    <t>Total</t>
  </si>
  <si>
    <t>Gender</t>
  </si>
  <si>
    <t>Rating</t>
  </si>
  <si>
    <t>Date</t>
  </si>
  <si>
    <t>ProductID</t>
  </si>
  <si>
    <t>Time</t>
  </si>
  <si>
    <t>Quantity</t>
  </si>
  <si>
    <t>Payment</t>
  </si>
  <si>
    <t>supermarket_sales</t>
  </si>
  <si>
    <t>Field Name</t>
  </si>
  <si>
    <t>NULL</t>
  </si>
  <si>
    <t>Missing</t>
  </si>
  <si>
    <t>Actual</t>
  </si>
  <si>
    <t>Completeness</t>
  </si>
  <si>
    <t>Cardinality</t>
  </si>
  <si>
    <t>Uniqueness</t>
  </si>
  <si>
    <t>Distinctness</t>
  </si>
  <si>
    <t>product</t>
  </si>
  <si>
    <t xml:space="preserve">ProductID </t>
  </si>
  <si>
    <t xml:space="preserve">Unit price </t>
  </si>
  <si>
    <t>ProductLine</t>
  </si>
  <si>
    <t>Product line</t>
  </si>
  <si>
    <t xml:space="preserve">ProductLineID </t>
  </si>
  <si>
    <t>city</t>
  </si>
  <si>
    <t>City</t>
  </si>
  <si>
    <t>Assessment:</t>
  </si>
  <si>
    <t>Overall data table:</t>
  </si>
  <si>
    <t>- In accordance with the profiling results, we observe that null and missing values are non-existent, and the completeness value is 100% for all attributes.</t>
  </si>
  <si>
    <t>- All invoices are consistently recorded with complete information, including invoice ID, product ID, quantity, price, date, time, payment method, and so on.</t>
  </si>
  <si>
    <t>- High Uniqueness and Distinctness observed in most fields.</t>
  </si>
  <si>
    <t>Based on the results, we observe that:</t>
  </si>
  <si>
    <t>- Branch, Customer type, and Gender show low Cardinality, indicating limited variations.</t>
  </si>
  <si>
    <t>- Date has low Cardinality, suggesting a small range of unique dates.</t>
  </si>
  <si>
    <t>- Time has higher Cardinality, indicating a variety of transaction times.</t>
  </si>
  <si>
    <t>- ProductID has high Cardinality, reflecting a diverse range of products.</t>
  </si>
  <si>
    <t>- Invoice ID uniquely identifies each invoice (Cardinality 100%).</t>
  </si>
  <si>
    <t>- Gross margin percentage and Rating have zero Cardinality, indicating no variation in values.</t>
  </si>
  <si>
    <t>- Overall, the dataset appears well-structured with diverse and mostly complete information. Some fields exhibit limited variations.</t>
  </si>
  <si>
    <t>Data:</t>
  </si>
  <si>
    <t>supermarket sales</t>
  </si>
  <si>
    <t>Item:</t>
  </si>
  <si>
    <t>Order information in the supermarket</t>
  </si>
  <si>
    <t>Type:</t>
  </si>
  <si>
    <t>Table</t>
  </si>
  <si>
    <t>Dataset availability:</t>
  </si>
  <si>
    <t>Static</t>
  </si>
  <si>
    <t>Attributes:</t>
  </si>
  <si>
    <t>Semantics</t>
  </si>
  <si>
    <t>Attribute type</t>
  </si>
  <si>
    <t>Direction</t>
  </si>
  <si>
    <t>Ratio / Interval</t>
  </si>
  <si>
    <t>Hierachical</t>
  </si>
  <si>
    <t>Discrete / Continuous</t>
  </si>
  <si>
    <t>Bins count</t>
  </si>
  <si>
    <t>Invoice encoding for sales receipts</t>
  </si>
  <si>
    <t>Categorical</t>
  </si>
  <si>
    <t>No</t>
  </si>
  <si>
    <t>Yes</t>
  </si>
  <si>
    <t>Discrete</t>
  </si>
  <si>
    <t>Branches of supermarkets</t>
  </si>
  <si>
    <t>Gender of the customer</t>
  </si>
  <si>
    <t>Product code</t>
  </si>
  <si>
    <t>Quanity</t>
  </si>
  <si>
    <t>Quantity of products purchased by the customer</t>
  </si>
  <si>
    <t>Quantitative</t>
  </si>
  <si>
    <t>Sequential</t>
  </si>
  <si>
    <t>Ratio</t>
  </si>
  <si>
    <t>Tax rate for one invoice</t>
  </si>
  <si>
    <t xml:space="preserve">No </t>
  </si>
  <si>
    <t>Continuous</t>
  </si>
  <si>
    <t>Total value of the invoice</t>
  </si>
  <si>
    <t>Date the invoice was paid</t>
  </si>
  <si>
    <t>Interval</t>
  </si>
  <si>
    <t>Time the invoice was paid</t>
  </si>
  <si>
    <t>Payment method</t>
  </si>
  <si>
    <t>Categorial</t>
  </si>
  <si>
    <t>Original price of the product</t>
  </si>
  <si>
    <t>Gross profit margin after subtracting product costs</t>
  </si>
  <si>
    <t>Total gross profit obtained from each order</t>
  </si>
  <si>
    <t xml:space="preserve">Rating </t>
  </si>
  <si>
    <t>Customer reviews of the product</t>
  </si>
  <si>
    <t>Information corresponding to product id</t>
  </si>
  <si>
    <t>Unit price</t>
  </si>
  <si>
    <t>Unit price of each product</t>
  </si>
  <si>
    <t>Identification number for each product type</t>
  </si>
  <si>
    <t>Information of product line</t>
  </si>
  <si>
    <t>Name of each product type</t>
  </si>
  <si>
    <t>ProductLineID</t>
  </si>
  <si>
    <t>The city which the branch belong to</t>
  </si>
  <si>
    <t>City names where the supermarkets are located</t>
  </si>
  <si>
    <t>Input Metadata</t>
  </si>
  <si>
    <t>Invoice ID (Field Data Types)</t>
  </si>
  <si>
    <t>Count</t>
  </si>
  <si>
    <t>Percentage</t>
  </si>
  <si>
    <t>CHAR</t>
  </si>
  <si>
    <t>Field Data Type</t>
  </si>
  <si>
    <t>Invoice ID (Top 5 Values)</t>
  </si>
  <si>
    <t>Field Length</t>
  </si>
  <si>
    <t>750-67-8428</t>
  </si>
  <si>
    <t>Data Profilling Summary Statistics</t>
  </si>
  <si>
    <t>123-19-1176</t>
  </si>
  <si>
    <t>355-53-5943</t>
  </si>
  <si>
    <t>665-32-9167</t>
  </si>
  <si>
    <t>656-95-9349</t>
  </si>
  <si>
    <t>Invoice ID (Field Formats)</t>
  </si>
  <si>
    <t>ddd-dd-dddd</t>
  </si>
  <si>
    <t>Data Profiling Additional Statistics</t>
  </si>
  <si>
    <t>Field Data Types</t>
  </si>
  <si>
    <t>Field Length (MIN)</t>
  </si>
  <si>
    <t>Field Length (MAX)</t>
  </si>
  <si>
    <t>Field Value (MIN)</t>
  </si>
  <si>
    <t>101-17-6199</t>
  </si>
  <si>
    <t>Field Value (MAX)</t>
  </si>
  <si>
    <t>898-04-2717</t>
  </si>
  <si>
    <t>Field Formats</t>
  </si>
  <si>
    <t>Total (Field Data Types)</t>
  </si>
  <si>
    <t>DATE</t>
  </si>
  <si>
    <t>Date (Top 5 Values)</t>
  </si>
  <si>
    <t>15/02/2019</t>
  </si>
  <si>
    <t>14/03/2019</t>
  </si>
  <si>
    <t>23/01/2019</t>
  </si>
  <si>
    <t>Date (Field Formats)</t>
  </si>
  <si>
    <t>dd/dd/dddd</t>
  </si>
  <si>
    <t>dd-dddd-dd</t>
  </si>
  <si>
    <t>22/03/2020</t>
  </si>
  <si>
    <t>Branch (Field Data Types)</t>
  </si>
  <si>
    <t>Branch (Top 5 Values)</t>
  </si>
  <si>
    <t>A</t>
  </si>
  <si>
    <t>B</t>
  </si>
  <si>
    <t>C</t>
  </si>
  <si>
    <t>Branch (Field Formats)</t>
  </si>
  <si>
    <t>c</t>
  </si>
  <si>
    <t>Customer type (Field Data Types)</t>
  </si>
  <si>
    <t>Customer type (Top 2 Values)</t>
  </si>
  <si>
    <t>Normal</t>
  </si>
  <si>
    <t>Customer type (Field Formats)</t>
  </si>
  <si>
    <t>s</t>
  </si>
  <si>
    <t>Gender (Field Data Types)</t>
  </si>
  <si>
    <t>VARCHAR</t>
  </si>
  <si>
    <t>Gender (Top 5 Values)</t>
  </si>
  <si>
    <t>Female</t>
  </si>
  <si>
    <t>Male</t>
  </si>
  <si>
    <t>F</t>
  </si>
  <si>
    <t>M</t>
  </si>
  <si>
    <t>Gender (Field Formats)</t>
  </si>
  <si>
    <t>ProductID (Field Data Types)</t>
  </si>
  <si>
    <t>ProductID (Top 5 Values)</t>
  </si>
  <si>
    <t>PID943</t>
  </si>
  <si>
    <t>PID897</t>
  </si>
  <si>
    <t>PID894</t>
  </si>
  <si>
    <t>PID895</t>
  </si>
  <si>
    <t>PID896</t>
  </si>
  <si>
    <t>ProductID (Field Formats)</t>
  </si>
  <si>
    <t>PIDn</t>
  </si>
  <si>
    <t>PID01</t>
  </si>
  <si>
    <t>Quantity (Field Data Types)</t>
  </si>
  <si>
    <t>INTEGER</t>
  </si>
  <si>
    <t>Quantity (Top 5 Values)</t>
  </si>
  <si>
    <t>Quantity (Field Formats)</t>
  </si>
  <si>
    <t>n</t>
  </si>
  <si>
    <t>TAX 5% (Field Data Types)</t>
  </si>
  <si>
    <t>TAX 5%</t>
  </si>
  <si>
    <t>FLOAT</t>
  </si>
  <si>
    <t>TAX 5% (Top 5 Values)</t>
  </si>
  <si>
    <t>3,32</t>
  </si>
  <si>
    <t>4,03</t>
  </si>
  <si>
    <t>TAX 5% (Field Formats)</t>
  </si>
  <si>
    <t>Total (Top 5 Values)</t>
  </si>
  <si>
    <t>829,08</t>
  </si>
  <si>
    <t>749,49</t>
  </si>
  <si>
    <t>451,71</t>
  </si>
  <si>
    <t>Total (Field Formats)</t>
  </si>
  <si>
    <t>Time (Field Data Types)</t>
  </si>
  <si>
    <t>TIME</t>
  </si>
  <si>
    <t>Time (Top 5 Values)</t>
  </si>
  <si>
    <t>Time (Field Formats)</t>
  </si>
  <si>
    <t>dd:dd</t>
  </si>
  <si>
    <t>Payment (Field Data Types)</t>
  </si>
  <si>
    <t>STRING</t>
  </si>
  <si>
    <t>Payment (Top 5 Values)</t>
  </si>
  <si>
    <t>Ewallet</t>
  </si>
  <si>
    <t>Cash</t>
  </si>
  <si>
    <t>Credit card</t>
  </si>
  <si>
    <t>Payment (Field Formats)</t>
  </si>
  <si>
    <t>cogs (Field Data Types)</t>
  </si>
  <si>
    <t>cogs (Top 5 Values)</t>
  </si>
  <si>
    <t>cogs (Field Formats)</t>
  </si>
  <si>
    <t>Gross margin percentage (Field Data Types)</t>
  </si>
  <si>
    <t>Gross margin percentage</t>
  </si>
  <si>
    <t>Gross margin percentage (Top 5 Values)</t>
  </si>
  <si>
    <t>Gross margin percentage (Field Formats)</t>
  </si>
  <si>
    <t>Gross income (Field Data Types)</t>
  </si>
  <si>
    <t>Gross income</t>
  </si>
  <si>
    <t>Gross income (Top 5 Values)</t>
  </si>
  <si>
    <t>Gross income (Field Formats)</t>
  </si>
  <si>
    <t>Rating (Field Data Types)</t>
  </si>
  <si>
    <t>Rating (Top 5 Values)</t>
  </si>
  <si>
    <t>Rating (Field Formats)</t>
  </si>
  <si>
    <t>PIDddd</t>
  </si>
  <si>
    <t>Unit price (Field Data Types)</t>
  </si>
  <si>
    <t>Unit price (Top 5 Values)</t>
  </si>
  <si>
    <t>Unit price (Field Formats)</t>
  </si>
  <si>
    <t>ProductLine (Field Data Types)</t>
  </si>
  <si>
    <t>ProductLine (Top 5 Values)</t>
  </si>
  <si>
    <t>PD006</t>
  </si>
  <si>
    <t>PD004</t>
  </si>
  <si>
    <t>PD005</t>
  </si>
  <si>
    <t>PD002</t>
  </si>
  <si>
    <t>PD003</t>
  </si>
  <si>
    <t>ProductLine (Field Formats)</t>
  </si>
  <si>
    <t>PDddd</t>
  </si>
  <si>
    <t>PD001</t>
  </si>
  <si>
    <t>Product line (Field Data Types)</t>
  </si>
  <si>
    <t>Product line (Top 5 Values)</t>
  </si>
  <si>
    <t>Health and beauty</t>
  </si>
  <si>
    <t>Electronic accessories</t>
  </si>
  <si>
    <t>Home and lifestyle</t>
  </si>
  <si>
    <t>Sports and travel</t>
  </si>
  <si>
    <t>Food and beverages</t>
  </si>
  <si>
    <t>Product line (Field Formats)</t>
  </si>
  <si>
    <t>ProductLineID (Field Data Types)</t>
  </si>
  <si>
    <t>ProductLineID (Top 5 Values)</t>
  </si>
  <si>
    <t>ProductLineID (Field Formats)</t>
  </si>
  <si>
    <t>City (Field Data Types)</t>
  </si>
  <si>
    <t>City (Top 5 Values)</t>
  </si>
  <si>
    <t>Yangon</t>
  </si>
  <si>
    <t>Naypyitaw</t>
  </si>
  <si>
    <t>Mandalay</t>
  </si>
  <si>
    <t>City (Field Formats)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</si>
</sst>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"/>
  </numFmts>
  <fonts count="24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  <font>
      <b/>
      <sz val="11"/>
      <color rgb="FF222222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1F1F1F"/>
      <name val="Arial"/>
    </font>
    <font>
      <sz val="11"/>
      <color rgb="FF1F1F1F"/>
      <name val="&quot;Google Sans&quot;"/>
    </font>
    <font>
      <sz val="10"/>
      <color rgb="FF202124"/>
      <name val="Roboto"/>
    </font>
    <font>
      <sz val="10"/>
      <color theme="1"/>
      <name val="Arial"/>
    </font>
    <font>
      <sz val="10"/>
      <color rgb="FF1F1F1F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/>
      <bottom style="thin">
        <color rgb="FF9A9A9A"/>
      </bottom>
      <diagonal/>
    </border>
    <border>
      <left style="thin">
        <color rgb="FF9A9A9A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8" fillId="2" borderId="4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7" fillId="0" borderId="7" xfId="0" applyFont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10" fontId="10" fillId="4" borderId="4" xfId="0" applyNumberFormat="1" applyFont="1" applyFill="1" applyBorder="1"/>
    <xf numFmtId="0" fontId="7" fillId="0" borderId="4" xfId="0" applyFont="1" applyBorder="1"/>
    <xf numFmtId="10" fontId="10" fillId="4" borderId="0" xfId="0" applyNumberFormat="1" applyFont="1" applyFill="1"/>
    <xf numFmtId="10" fontId="7" fillId="0" borderId="4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" xfId="0" applyFont="1" applyBorder="1"/>
    <xf numFmtId="10" fontId="7" fillId="0" borderId="1" xfId="0" applyNumberFormat="1" applyFont="1" applyBorder="1"/>
    <xf numFmtId="0" fontId="9" fillId="0" borderId="9" xfId="0" applyFont="1" applyBorder="1" applyAlignment="1">
      <alignment vertical="center"/>
    </xf>
    <xf numFmtId="0" fontId="7" fillId="0" borderId="9" xfId="0" applyFont="1" applyBorder="1"/>
    <xf numFmtId="10" fontId="7" fillId="0" borderId="9" xfId="0" applyNumberFormat="1" applyFont="1" applyBorder="1"/>
    <xf numFmtId="0" fontId="9" fillId="0" borderId="5" xfId="0" applyFont="1" applyBorder="1" applyAlignment="1">
      <alignment vertical="center"/>
    </xf>
    <xf numFmtId="0" fontId="7" fillId="0" borderId="5" xfId="0" applyFont="1" applyBorder="1"/>
    <xf numFmtId="10" fontId="7" fillId="0" borderId="5" xfId="0" applyNumberFormat="1" applyFont="1" applyBorder="1"/>
    <xf numFmtId="9" fontId="7" fillId="0" borderId="0" xfId="0" applyNumberFormat="1" applyFont="1"/>
    <xf numFmtId="10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top"/>
    </xf>
    <xf numFmtId="0" fontId="12" fillId="4" borderId="0" xfId="0" applyFont="1" applyFill="1"/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0" xfId="0" applyFont="1" applyFill="1"/>
    <xf numFmtId="0" fontId="13" fillId="2" borderId="4" xfId="0" applyFont="1" applyFill="1" applyBorder="1"/>
    <xf numFmtId="0" fontId="15" fillId="2" borderId="4" xfId="0" applyFont="1" applyFill="1" applyBorder="1"/>
    <xf numFmtId="0" fontId="13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0" fontId="13" fillId="0" borderId="9" xfId="0" applyFont="1" applyBorder="1"/>
    <xf numFmtId="0" fontId="13" fillId="0" borderId="6" xfId="0" applyFont="1" applyBorder="1"/>
    <xf numFmtId="0" fontId="13" fillId="0" borderId="11" xfId="0" applyFont="1" applyBorder="1"/>
    <xf numFmtId="0" fontId="13" fillId="0" borderId="5" xfId="0" applyFont="1" applyBorder="1"/>
    <xf numFmtId="0" fontId="13" fillId="0" borderId="7" xfId="0" applyFont="1" applyBorder="1"/>
    <xf numFmtId="0" fontId="13" fillId="0" borderId="12" xfId="0" applyFont="1" applyBorder="1"/>
    <xf numFmtId="0" fontId="13" fillId="0" borderId="1" xfId="0" applyFont="1" applyBorder="1"/>
    <xf numFmtId="0" fontId="13" fillId="0" borderId="2" xfId="0" applyFont="1" applyBorder="1"/>
    <xf numFmtId="0" fontId="13" fillId="2" borderId="5" xfId="0" applyFont="1" applyFill="1" applyBorder="1"/>
    <xf numFmtId="0" fontId="15" fillId="2" borderId="7" xfId="0" applyFont="1" applyFill="1" applyBorder="1"/>
    <xf numFmtId="0" fontId="1" fillId="0" borderId="2" xfId="0" applyFont="1" applyBorder="1"/>
    <xf numFmtId="0" fontId="16" fillId="5" borderId="8" xfId="0" applyFont="1" applyFill="1" applyBorder="1"/>
    <xf numFmtId="0" fontId="1" fillId="0" borderId="5" xfId="0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9" fontId="1" fillId="4" borderId="7" xfId="0" applyNumberFormat="1" applyFont="1" applyFill="1" applyBorder="1" applyAlignment="1">
      <alignment horizontal="right"/>
    </xf>
    <xf numFmtId="0" fontId="16" fillId="5" borderId="7" xfId="0" applyFont="1" applyFill="1" applyBorder="1"/>
    <xf numFmtId="0" fontId="1" fillId="0" borderId="4" xfId="0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0" fontId="1" fillId="4" borderId="5" xfId="0" applyFont="1" applyFill="1" applyBorder="1"/>
    <xf numFmtId="10" fontId="1" fillId="0" borderId="7" xfId="0" applyNumberFormat="1" applyFont="1" applyBorder="1" applyAlignment="1">
      <alignment horizontal="right"/>
    </xf>
    <xf numFmtId="9" fontId="1" fillId="0" borderId="7" xfId="0" applyNumberFormat="1" applyFont="1" applyBorder="1" applyAlignment="1">
      <alignment horizontal="right"/>
    </xf>
    <xf numFmtId="0" fontId="15" fillId="5" borderId="8" xfId="0" applyFont="1" applyFill="1" applyBorder="1"/>
    <xf numFmtId="0" fontId="13" fillId="4" borderId="7" xfId="0" applyFont="1" applyFill="1" applyBorder="1" applyAlignment="1">
      <alignment horizontal="right"/>
    </xf>
    <xf numFmtId="9" fontId="13" fillId="4" borderId="7" xfId="0" applyNumberFormat="1" applyFont="1" applyFill="1" applyBorder="1" applyAlignment="1">
      <alignment horizontal="right"/>
    </xf>
    <xf numFmtId="0" fontId="15" fillId="5" borderId="7" xfId="0" applyFont="1" applyFill="1" applyBorder="1"/>
    <xf numFmtId="10" fontId="13" fillId="0" borderId="7" xfId="0" applyNumberFormat="1" applyFont="1" applyBorder="1" applyAlignment="1">
      <alignment horizontal="right"/>
    </xf>
    <xf numFmtId="164" fontId="13" fillId="0" borderId="7" xfId="0" applyNumberFormat="1" applyFont="1" applyBorder="1" applyAlignment="1">
      <alignment horizontal="left"/>
    </xf>
    <xf numFmtId="3" fontId="13" fillId="0" borderId="7" xfId="0" applyNumberFormat="1" applyFont="1" applyBorder="1" applyAlignment="1">
      <alignment horizontal="left"/>
    </xf>
    <xf numFmtId="0" fontId="13" fillId="4" borderId="5" xfId="0" applyFont="1" applyFill="1" applyBorder="1"/>
    <xf numFmtId="10" fontId="13" fillId="0" borderId="4" xfId="0" applyNumberFormat="1" applyFont="1" applyBorder="1"/>
    <xf numFmtId="0" fontId="15" fillId="2" borderId="5" xfId="0" applyFont="1" applyFill="1" applyBorder="1"/>
    <xf numFmtId="0" fontId="13" fillId="2" borderId="7" xfId="0" applyFont="1" applyFill="1" applyBorder="1"/>
    <xf numFmtId="164" fontId="13" fillId="0" borderId="7" xfId="0" applyNumberFormat="1" applyFont="1" applyBorder="1" applyAlignment="1">
      <alignment horizontal="right"/>
    </xf>
    <xf numFmtId="165" fontId="13" fillId="0" borderId="7" xfId="0" applyNumberFormat="1" applyFont="1" applyBorder="1" applyAlignment="1">
      <alignment horizontal="right"/>
    </xf>
    <xf numFmtId="3" fontId="13" fillId="0" borderId="0" xfId="0" applyNumberFormat="1" applyFont="1"/>
    <xf numFmtId="0" fontId="13" fillId="0" borderId="2" xfId="0" applyFont="1" applyBorder="1" applyAlignment="1">
      <alignment horizontal="right"/>
    </xf>
    <xf numFmtId="0" fontId="15" fillId="4" borderId="4" xfId="0" applyFont="1" applyFill="1" applyBorder="1"/>
    <xf numFmtId="0" fontId="13" fillId="4" borderId="4" xfId="0" applyFont="1" applyFill="1" applyBorder="1"/>
    <xf numFmtId="0" fontId="13" fillId="4" borderId="4" xfId="0" applyFont="1" applyFill="1" applyBorder="1" applyAlignment="1">
      <alignment horizontal="right"/>
    </xf>
    <xf numFmtId="9" fontId="13" fillId="4" borderId="4" xfId="0" applyNumberFormat="1" applyFont="1" applyFill="1" applyBorder="1" applyAlignment="1">
      <alignment horizontal="right"/>
    </xf>
    <xf numFmtId="9" fontId="13" fillId="0" borderId="7" xfId="0" applyNumberFormat="1" applyFont="1" applyBorder="1" applyAlignment="1">
      <alignment horizontal="right"/>
    </xf>
    <xf numFmtId="0" fontId="15" fillId="5" borderId="4" xfId="0" applyFont="1" applyFill="1" applyBorder="1"/>
    <xf numFmtId="9" fontId="13" fillId="0" borderId="4" xfId="0" applyNumberFormat="1" applyFont="1" applyBorder="1" applyAlignment="1">
      <alignment horizontal="right"/>
    </xf>
    <xf numFmtId="0" fontId="16" fillId="5" borderId="4" xfId="0" applyFont="1" applyFill="1" applyBorder="1"/>
    <xf numFmtId="0" fontId="1" fillId="0" borderId="4" xfId="0" applyFont="1" applyBorder="1"/>
    <xf numFmtId="0" fontId="1" fillId="4" borderId="4" xfId="0" applyFont="1" applyFill="1" applyBorder="1" applyAlignment="1">
      <alignment horizontal="right"/>
    </xf>
    <xf numFmtId="9" fontId="1" fillId="4" borderId="4" xfId="0" applyNumberFormat="1" applyFont="1" applyFill="1" applyBorder="1" applyAlignment="1">
      <alignment horizontal="right"/>
    </xf>
    <xf numFmtId="0" fontId="16" fillId="4" borderId="4" xfId="0" applyFont="1" applyFill="1" applyBorder="1"/>
    <xf numFmtId="0" fontId="1" fillId="4" borderId="4" xfId="0" applyFont="1" applyFill="1" applyBorder="1"/>
    <xf numFmtId="10" fontId="1" fillId="4" borderId="4" xfId="0" applyNumberFormat="1" applyFont="1" applyFill="1" applyBorder="1" applyAlignment="1">
      <alignment horizontal="right"/>
    </xf>
    <xf numFmtId="10" fontId="1" fillId="0" borderId="4" xfId="0" applyNumberFormat="1" applyFont="1" applyBorder="1"/>
    <xf numFmtId="9" fontId="1" fillId="0" borderId="4" xfId="0" applyNumberFormat="1" applyFont="1" applyBorder="1" applyAlignment="1">
      <alignment horizontal="right"/>
    </xf>
    <xf numFmtId="10" fontId="17" fillId="4" borderId="4" xfId="0" applyNumberFormat="1" applyFont="1" applyFill="1" applyBorder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0" fontId="13" fillId="0" borderId="4" xfId="0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10" fontId="18" fillId="0" borderId="7" xfId="0" applyNumberFormat="1" applyFont="1" applyBorder="1" applyAlignment="1">
      <alignment horizontal="right"/>
    </xf>
    <xf numFmtId="0" fontId="16" fillId="2" borderId="5" xfId="0" applyFont="1" applyFill="1" applyBorder="1"/>
    <xf numFmtId="0" fontId="1" fillId="2" borderId="7" xfId="0" applyFont="1" applyFill="1" applyBorder="1"/>
    <xf numFmtId="165" fontId="1" fillId="0" borderId="7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20" fontId="13" fillId="0" borderId="7" xfId="0" applyNumberFormat="1" applyFont="1" applyBorder="1" applyAlignment="1">
      <alignment horizontal="left"/>
    </xf>
    <xf numFmtId="20" fontId="13" fillId="0" borderId="7" xfId="0" applyNumberFormat="1" applyFont="1" applyBorder="1" applyAlignment="1">
      <alignment horizontal="right"/>
    </xf>
    <xf numFmtId="0" fontId="16" fillId="5" borderId="8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6" fillId="5" borderId="7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0" fontId="19" fillId="0" borderId="4" xfId="0" applyNumberFormat="1" applyFont="1" applyBorder="1" applyAlignment="1">
      <alignment horizontal="right"/>
    </xf>
    <xf numFmtId="10" fontId="20" fillId="4" borderId="4" xfId="0" applyNumberFormat="1" applyFont="1" applyFill="1" applyBorder="1"/>
    <xf numFmtId="0" fontId="17" fillId="0" borderId="4" xfId="0" applyFont="1" applyBorder="1" applyAlignment="1">
      <alignment horizontal="left"/>
    </xf>
    <xf numFmtId="10" fontId="14" fillId="4" borderId="4" xfId="0" applyNumberFormat="1" applyFont="1" applyFill="1" applyBorder="1"/>
    <xf numFmtId="0" fontId="17" fillId="0" borderId="4" xfId="0" applyFont="1" applyBorder="1" applyAlignment="1">
      <alignment horizontal="right"/>
    </xf>
    <xf numFmtId="0" fontId="17" fillId="0" borderId="8" xfId="0" applyFont="1" applyBorder="1" applyAlignment="1">
      <alignment horizontal="right"/>
    </xf>
    <xf numFmtId="10" fontId="17" fillId="0" borderId="8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/>
    </xf>
    <xf numFmtId="0" fontId="17" fillId="0" borderId="7" xfId="0" applyFont="1" applyBorder="1" applyAlignment="1">
      <alignment horizontal="right"/>
    </xf>
    <xf numFmtId="10" fontId="17" fillId="0" borderId="7" xfId="0" applyNumberFormat="1" applyFont="1" applyBorder="1" applyAlignment="1">
      <alignment horizontal="right"/>
    </xf>
    <xf numFmtId="9" fontId="13" fillId="0" borderId="4" xfId="0" applyNumberFormat="1" applyFont="1" applyBorder="1"/>
    <xf numFmtId="0" fontId="17" fillId="0" borderId="0" xfId="0" applyFont="1" applyAlignment="1">
      <alignment vertical="center"/>
    </xf>
    <xf numFmtId="0" fontId="17" fillId="0" borderId="4" xfId="0" applyFont="1" applyBorder="1" applyAlignment="1">
      <alignment horizontal="right" vertical="center"/>
    </xf>
    <xf numFmtId="0" fontId="17" fillId="0" borderId="4" xfId="0" applyFont="1" applyBorder="1"/>
    <xf numFmtId="0" fontId="17" fillId="0" borderId="5" xfId="0" applyFont="1" applyBorder="1"/>
    <xf numFmtId="0" fontId="17" fillId="4" borderId="5" xfId="0" applyFont="1" applyFill="1" applyBorder="1"/>
    <xf numFmtId="9" fontId="17" fillId="0" borderId="7" xfId="0" applyNumberFormat="1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6" fillId="3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6" fillId="3" borderId="10" xfId="0" applyFont="1" applyFill="1" applyBorder="1" applyAlignment="1">
      <alignment horizontal="center"/>
    </xf>
    <xf numFmtId="0" fontId="2" fillId="0" borderId="3" xfId="0" applyFont="1" applyBorder="1"/>
    <xf numFmtId="0" fontId="2" fillId="0" borderId="8" xfId="0" applyFont="1" applyBorder="1"/>
    <xf numFmtId="0" fontId="7" fillId="0" borderId="0" xfId="0" applyFont="1"/>
    <xf numFmtId="0" fontId="0" fillId="0" borderId="0" xfId="0"/>
    <xf numFmtId="0" fontId="16" fillId="2" borderId="10" xfId="0" applyFont="1" applyFill="1" applyBorder="1"/>
    <xf numFmtId="0" fontId="16" fillId="2" borderId="13" xfId="0" applyFont="1" applyFill="1" applyBorder="1"/>
    <xf numFmtId="0" fontId="15" fillId="2" borderId="10" xfId="0" applyFont="1" applyFill="1" applyBorder="1"/>
    <xf numFmtId="0" fontId="15" fillId="2" borderId="13" xfId="0" applyFont="1" applyFill="1" applyBorder="1"/>
    <xf numFmtId="0" fontId="22" fillId="0" borderId="0" xfId="0" quotePrefix="1" applyFont="1"/>
    <xf numFmtId="0" fontId="11" fillId="4" borderId="0" xfId="0" quotePrefix="1" applyFont="1" applyFill="1"/>
    <xf numFmtId="0" fontId="23" fillId="0" borderId="0" xfId="0" quotePrefix="1" applyFont="1"/>
    <xf numFmtId="0" fontId="21" fillId="0" borderId="0" xfId="0" quotePrefix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zoomScale="138" zoomScaleNormal="138" workbookViewId="0">
      <selection activeCell="M35" sqref="M35"/>
    </sheetView>
  </sheetViews>
  <sheetFormatPr baseColWidth="10" defaultColWidth="12.6640625" defaultRowHeight="15.75" customHeight="1"/>
  <cols>
    <col min="1" max="1" width="31.1640625" customWidth="1"/>
    <col min="2" max="2" width="6.1640625" bestFit="1" customWidth="1"/>
    <col min="3" max="3" width="7.83203125" customWidth="1"/>
    <col min="5" max="5" width="14" customWidth="1"/>
    <col min="7" max="7" width="11.6640625" bestFit="1" customWidth="1"/>
  </cols>
  <sheetData>
    <row r="1" spans="1:26" ht="15.75" customHeight="1">
      <c r="A1" s="127" t="s">
        <v>16</v>
      </c>
      <c r="B1" s="128"/>
      <c r="C1" s="128"/>
      <c r="D1" s="128"/>
      <c r="E1" s="128"/>
      <c r="F1" s="128"/>
      <c r="G1" s="128"/>
      <c r="H1" s="129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 t="s">
        <v>1</v>
      </c>
      <c r="B3" s="7">
        <v>0</v>
      </c>
      <c r="C3" s="7">
        <v>0</v>
      </c>
      <c r="D3" s="7">
        <v>1016</v>
      </c>
      <c r="E3" s="8">
        <v>1</v>
      </c>
      <c r="F3" s="7">
        <v>1016</v>
      </c>
      <c r="G3" s="8">
        <f t="shared" ref="G3:G10" si="0">F3/(D3 + C3 + B3)</f>
        <v>1</v>
      </c>
      <c r="H3" s="8">
        <f t="shared" ref="H3:H10" si="1">G3/E3</f>
        <v>1</v>
      </c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" t="s">
        <v>3</v>
      </c>
      <c r="B4" s="7">
        <v>0</v>
      </c>
      <c r="C4" s="7">
        <v>0</v>
      </c>
      <c r="D4" s="7">
        <v>1016</v>
      </c>
      <c r="E4" s="8">
        <v>1</v>
      </c>
      <c r="F4" s="7">
        <v>3</v>
      </c>
      <c r="G4" s="8">
        <f t="shared" si="0"/>
        <v>2.952755905511811E-3</v>
      </c>
      <c r="H4" s="8">
        <f t="shared" si="1"/>
        <v>2.952755905511811E-3</v>
      </c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 t="s">
        <v>6</v>
      </c>
      <c r="B5" s="7">
        <v>0</v>
      </c>
      <c r="C5" s="7">
        <v>0</v>
      </c>
      <c r="D5" s="7">
        <v>1016</v>
      </c>
      <c r="E5" s="8">
        <v>1</v>
      </c>
      <c r="F5" s="7">
        <v>2</v>
      </c>
      <c r="G5" s="8">
        <f t="shared" si="0"/>
        <v>1.968503937007874E-3</v>
      </c>
      <c r="H5" s="8">
        <f t="shared" si="1"/>
        <v>1.968503937007874E-3</v>
      </c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 t="s">
        <v>9</v>
      </c>
      <c r="B6" s="7">
        <v>0</v>
      </c>
      <c r="C6" s="7">
        <v>0</v>
      </c>
      <c r="D6" s="7">
        <v>1016</v>
      </c>
      <c r="E6" s="8">
        <v>1</v>
      </c>
      <c r="F6" s="7">
        <v>4</v>
      </c>
      <c r="G6" s="8">
        <f t="shared" si="0"/>
        <v>3.937007874015748E-3</v>
      </c>
      <c r="H6" s="8">
        <f t="shared" si="1"/>
        <v>3.937007874015748E-3</v>
      </c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6" t="s">
        <v>12</v>
      </c>
      <c r="B7" s="7">
        <v>0</v>
      </c>
      <c r="C7" s="7">
        <v>0</v>
      </c>
      <c r="D7" s="7">
        <v>1016</v>
      </c>
      <c r="E7" s="8">
        <v>1</v>
      </c>
      <c r="F7" s="7">
        <v>943</v>
      </c>
      <c r="G7" s="8">
        <f t="shared" si="0"/>
        <v>0.92814960629921262</v>
      </c>
      <c r="H7" s="8">
        <f t="shared" si="1"/>
        <v>0.92814960629921262</v>
      </c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14</v>
      </c>
      <c r="B8" s="7">
        <v>0</v>
      </c>
      <c r="C8" s="7">
        <v>0</v>
      </c>
      <c r="D8" s="7">
        <v>1016</v>
      </c>
      <c r="E8" s="8">
        <v>1</v>
      </c>
      <c r="F8" s="7">
        <v>10</v>
      </c>
      <c r="G8" s="8">
        <f t="shared" si="0"/>
        <v>9.8425196850393699E-3</v>
      </c>
      <c r="H8" s="8">
        <f t="shared" si="1"/>
        <v>9.8425196850393699E-3</v>
      </c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6" t="s">
        <v>5</v>
      </c>
      <c r="B9" s="7">
        <v>0</v>
      </c>
      <c r="C9" s="7">
        <v>0</v>
      </c>
      <c r="D9" s="7">
        <v>1016</v>
      </c>
      <c r="E9" s="8">
        <v>1</v>
      </c>
      <c r="F9" s="7">
        <v>990</v>
      </c>
      <c r="G9" s="8">
        <f t="shared" si="0"/>
        <v>0.97440944881889768</v>
      </c>
      <c r="H9" s="8">
        <f t="shared" si="1"/>
        <v>0.97440944881889768</v>
      </c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6" t="s">
        <v>8</v>
      </c>
      <c r="B10" s="7">
        <v>0</v>
      </c>
      <c r="C10" s="7">
        <v>0</v>
      </c>
      <c r="D10" s="7">
        <v>1016</v>
      </c>
      <c r="E10" s="8">
        <v>1</v>
      </c>
      <c r="F10" s="7">
        <v>990</v>
      </c>
      <c r="G10" s="8">
        <f t="shared" si="0"/>
        <v>0.97440944881889768</v>
      </c>
      <c r="H10" s="8">
        <f t="shared" si="1"/>
        <v>0.97440944881889768</v>
      </c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6" t="s">
        <v>11</v>
      </c>
      <c r="B11" s="7">
        <v>0</v>
      </c>
      <c r="C11" s="7">
        <v>0</v>
      </c>
      <c r="D11" s="7">
        <v>1016</v>
      </c>
      <c r="E11" s="8">
        <v>1</v>
      </c>
      <c r="F11" s="7">
        <v>103</v>
      </c>
      <c r="G11" s="8">
        <f t="shared" ref="G11:G13" si="2">F11/D11</f>
        <v>0.10137795275590551</v>
      </c>
      <c r="H11" s="8">
        <f t="shared" ref="H11:H13" si="3">F11/D11</f>
        <v>0.10137795275590551</v>
      </c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6" t="s">
        <v>13</v>
      </c>
      <c r="B12" s="7">
        <v>0</v>
      </c>
      <c r="C12" s="7">
        <v>0</v>
      </c>
      <c r="D12" s="7">
        <v>1016</v>
      </c>
      <c r="E12" s="8">
        <v>1</v>
      </c>
      <c r="F12" s="7">
        <v>506</v>
      </c>
      <c r="G12" s="8">
        <f t="shared" si="2"/>
        <v>0.49803149606299213</v>
      </c>
      <c r="H12" s="8">
        <f t="shared" si="3"/>
        <v>0.49803149606299213</v>
      </c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6" t="s">
        <v>15</v>
      </c>
      <c r="B13" s="7">
        <v>0</v>
      </c>
      <c r="C13" s="7">
        <v>0</v>
      </c>
      <c r="D13" s="7">
        <v>1016</v>
      </c>
      <c r="E13" s="8">
        <v>1</v>
      </c>
      <c r="F13" s="7">
        <v>3</v>
      </c>
      <c r="G13" s="8">
        <f t="shared" si="2"/>
        <v>2.952755905511811E-3</v>
      </c>
      <c r="H13" s="8">
        <f t="shared" si="3"/>
        <v>2.952755905511811E-3</v>
      </c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6" t="s">
        <v>2</v>
      </c>
      <c r="B14" s="7">
        <v>0</v>
      </c>
      <c r="C14" s="7">
        <v>0</v>
      </c>
      <c r="D14" s="7">
        <v>1016</v>
      </c>
      <c r="E14" s="8">
        <v>1</v>
      </c>
      <c r="F14" s="7">
        <v>964</v>
      </c>
      <c r="G14" s="8">
        <v>0.94879999999999998</v>
      </c>
      <c r="H14" s="9">
        <v>0.94879999999999998</v>
      </c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 t="s">
        <v>4</v>
      </c>
      <c r="B15" s="10">
        <v>0</v>
      </c>
      <c r="C15" s="10">
        <v>0</v>
      </c>
      <c r="D15" s="10">
        <v>1016</v>
      </c>
      <c r="E15" s="11">
        <v>1</v>
      </c>
      <c r="F15" s="10">
        <v>0</v>
      </c>
      <c r="G15" s="12">
        <v>0</v>
      </c>
      <c r="H15" s="12">
        <v>0</v>
      </c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6" t="s">
        <v>7</v>
      </c>
      <c r="B16" s="10">
        <v>0</v>
      </c>
      <c r="C16" s="10">
        <v>0</v>
      </c>
      <c r="D16" s="10">
        <v>1016</v>
      </c>
      <c r="E16" s="12">
        <v>1</v>
      </c>
      <c r="F16" s="10">
        <v>964</v>
      </c>
      <c r="G16" s="12">
        <v>0.94879999999999998</v>
      </c>
      <c r="H16" s="12">
        <v>0.94879999999999998</v>
      </c>
      <c r="I16" s="3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3" t="s">
        <v>10</v>
      </c>
      <c r="B17" s="14">
        <v>0</v>
      </c>
      <c r="C17" s="14">
        <v>0</v>
      </c>
      <c r="D17" s="14">
        <v>1016</v>
      </c>
      <c r="E17" s="15">
        <v>1</v>
      </c>
      <c r="F17" s="14">
        <v>0</v>
      </c>
      <c r="G17" s="15">
        <v>0</v>
      </c>
      <c r="H17" s="15">
        <v>0</v>
      </c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6"/>
      <c r="B18" s="17"/>
      <c r="C18" s="17"/>
      <c r="D18" s="17"/>
      <c r="E18" s="18"/>
      <c r="F18" s="17"/>
      <c r="G18" s="18"/>
      <c r="H18" s="18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30" t="s">
        <v>25</v>
      </c>
      <c r="B19" s="131"/>
      <c r="C19" s="131"/>
      <c r="D19" s="131"/>
      <c r="E19" s="131"/>
      <c r="F19" s="131"/>
      <c r="G19" s="131"/>
      <c r="H19" s="132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5" t="s">
        <v>24</v>
      </c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9" t="s">
        <v>26</v>
      </c>
      <c r="B21" s="20">
        <v>0</v>
      </c>
      <c r="C21" s="20">
        <v>0</v>
      </c>
      <c r="D21" s="20">
        <v>943</v>
      </c>
      <c r="E21" s="21">
        <v>1</v>
      </c>
      <c r="F21" s="20">
        <v>943</v>
      </c>
      <c r="G21" s="21">
        <v>1</v>
      </c>
      <c r="H21" s="21">
        <v>1</v>
      </c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" t="s">
        <v>27</v>
      </c>
      <c r="B22" s="10">
        <v>0</v>
      </c>
      <c r="C22" s="10">
        <v>0</v>
      </c>
      <c r="D22" s="10">
        <v>943</v>
      </c>
      <c r="E22" s="12">
        <v>1</v>
      </c>
      <c r="F22" s="10">
        <v>877</v>
      </c>
      <c r="G22" s="12">
        <v>0.93</v>
      </c>
      <c r="H22" s="12">
        <v>0.93</v>
      </c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3" t="s">
        <v>28</v>
      </c>
      <c r="B23" s="14">
        <v>0</v>
      </c>
      <c r="C23" s="14">
        <v>0</v>
      </c>
      <c r="D23" s="14">
        <v>943</v>
      </c>
      <c r="E23" s="15">
        <v>1</v>
      </c>
      <c r="F23" s="14">
        <v>6</v>
      </c>
      <c r="G23" s="15">
        <v>6.4000000000000003E-3</v>
      </c>
      <c r="H23" s="15">
        <v>6.4000000000000003E-3</v>
      </c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/>
      <c r="B24" s="17"/>
      <c r="C24" s="17"/>
      <c r="D24" s="17"/>
      <c r="E24" s="18"/>
      <c r="F24" s="17"/>
      <c r="G24" s="18"/>
      <c r="H24" s="18"/>
      <c r="I24" s="22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30" t="s">
        <v>28</v>
      </c>
      <c r="B25" s="131"/>
      <c r="C25" s="131"/>
      <c r="D25" s="131"/>
      <c r="E25" s="131"/>
      <c r="F25" s="131"/>
      <c r="G25" s="131"/>
      <c r="H25" s="132"/>
      <c r="I25" s="22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 t="s">
        <v>17</v>
      </c>
      <c r="B26" s="5" t="s">
        <v>18</v>
      </c>
      <c r="C26" s="5" t="s">
        <v>19</v>
      </c>
      <c r="D26" s="5" t="s">
        <v>20</v>
      </c>
      <c r="E26" s="5" t="s">
        <v>21</v>
      </c>
      <c r="F26" s="5" t="s">
        <v>22</v>
      </c>
      <c r="G26" s="5" t="s">
        <v>23</v>
      </c>
      <c r="H26" s="5" t="s">
        <v>24</v>
      </c>
      <c r="I26" s="22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9" t="s">
        <v>29</v>
      </c>
      <c r="B27" s="20">
        <v>0</v>
      </c>
      <c r="C27" s="20">
        <v>0</v>
      </c>
      <c r="D27" s="20">
        <v>6</v>
      </c>
      <c r="E27" s="21">
        <v>1</v>
      </c>
      <c r="F27" s="20">
        <v>6</v>
      </c>
      <c r="G27" s="21">
        <v>1</v>
      </c>
      <c r="H27" s="21">
        <v>1</v>
      </c>
      <c r="I27" s="22"/>
      <c r="J27" s="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3" t="s">
        <v>30</v>
      </c>
      <c r="B28" s="14">
        <v>0</v>
      </c>
      <c r="C28" s="14">
        <v>0</v>
      </c>
      <c r="D28" s="14">
        <v>6</v>
      </c>
      <c r="E28" s="15">
        <v>1</v>
      </c>
      <c r="F28" s="14">
        <v>6</v>
      </c>
      <c r="G28" s="15">
        <v>1</v>
      </c>
      <c r="H28" s="15">
        <v>1</v>
      </c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6"/>
      <c r="B29" s="17"/>
      <c r="C29" s="17"/>
      <c r="D29" s="17"/>
      <c r="E29" s="18"/>
      <c r="F29" s="17"/>
      <c r="G29" s="18"/>
      <c r="H29" s="18"/>
      <c r="I29" s="23"/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0" t="s">
        <v>31</v>
      </c>
      <c r="B30" s="131"/>
      <c r="C30" s="131"/>
      <c r="D30" s="131"/>
      <c r="E30" s="131"/>
      <c r="F30" s="131"/>
      <c r="G30" s="131"/>
      <c r="H30" s="132"/>
      <c r="I30" s="23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 t="s">
        <v>17</v>
      </c>
      <c r="B31" s="5" t="s">
        <v>18</v>
      </c>
      <c r="C31" s="5" t="s">
        <v>19</v>
      </c>
      <c r="D31" s="5" t="s">
        <v>20</v>
      </c>
      <c r="E31" s="5" t="s">
        <v>21</v>
      </c>
      <c r="F31" s="5" t="s">
        <v>22</v>
      </c>
      <c r="G31" s="5" t="s">
        <v>23</v>
      </c>
      <c r="H31" s="5" t="s">
        <v>24</v>
      </c>
      <c r="I31" s="23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9" t="s">
        <v>3</v>
      </c>
      <c r="B32" s="20">
        <v>0</v>
      </c>
      <c r="C32" s="20">
        <v>0</v>
      </c>
      <c r="D32" s="20">
        <v>3</v>
      </c>
      <c r="E32" s="21">
        <v>1</v>
      </c>
      <c r="F32" s="20">
        <v>3</v>
      </c>
      <c r="G32" s="21">
        <v>1</v>
      </c>
      <c r="H32" s="21">
        <v>1</v>
      </c>
      <c r="I32" s="23"/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6" t="s">
        <v>32</v>
      </c>
      <c r="B33" s="10">
        <v>0</v>
      </c>
      <c r="C33" s="10">
        <v>0</v>
      </c>
      <c r="D33" s="10">
        <v>3</v>
      </c>
      <c r="E33" s="12">
        <v>1</v>
      </c>
      <c r="F33" s="10">
        <v>3</v>
      </c>
      <c r="G33" s="12">
        <v>1</v>
      </c>
      <c r="H33" s="12">
        <v>1</v>
      </c>
      <c r="I33" s="2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4" t="s">
        <v>33</v>
      </c>
      <c r="B36" s="133"/>
      <c r="C36" s="134"/>
      <c r="D36" s="134"/>
      <c r="E36" s="134"/>
      <c r="F36" s="134"/>
      <c r="G36" s="134"/>
      <c r="H36" s="134"/>
      <c r="I36" s="134"/>
      <c r="J36" s="134"/>
      <c r="K36" s="1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5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42" t="s">
        <v>35</v>
      </c>
      <c r="B38" s="143"/>
      <c r="C38" s="143"/>
      <c r="D38" s="143"/>
      <c r="E38" s="143"/>
      <c r="F38" s="143"/>
      <c r="G38" s="14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39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39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4" t="s">
        <v>38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39" t="s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0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39" t="s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41" t="s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0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39" t="s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41" t="s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B51" s="1"/>
      <c r="C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5">
    <mergeCell ref="A1:H1"/>
    <mergeCell ref="A19:H19"/>
    <mergeCell ref="A25:H25"/>
    <mergeCell ref="A30:H30"/>
    <mergeCell ref="B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21"/>
  <sheetViews>
    <sheetView zoomScale="135" zoomScaleNormal="135" workbookViewId="0"/>
  </sheetViews>
  <sheetFormatPr baseColWidth="10" defaultColWidth="12.6640625" defaultRowHeight="15.75" customHeight="1"/>
  <cols>
    <col min="1" max="1" width="21.6640625" customWidth="1"/>
    <col min="2" max="2" width="42" customWidth="1"/>
    <col min="3" max="3" width="22.1640625" customWidth="1"/>
    <col min="4" max="4" width="16.83203125" customWidth="1"/>
    <col min="5" max="5" width="19" customWidth="1"/>
    <col min="6" max="6" width="12" customWidth="1"/>
    <col min="7" max="7" width="20.83203125" customWidth="1"/>
  </cols>
  <sheetData>
    <row r="1" spans="1:26" ht="15.75" customHeight="1">
      <c r="A1" s="27" t="s">
        <v>46</v>
      </c>
      <c r="B1" s="27" t="s">
        <v>47</v>
      </c>
      <c r="C1" s="27"/>
      <c r="D1" s="27"/>
      <c r="E1" s="27"/>
      <c r="F1" s="27"/>
      <c r="G1" s="27"/>
      <c r="H1" s="28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27" t="s">
        <v>48</v>
      </c>
      <c r="B2" s="27" t="s">
        <v>49</v>
      </c>
      <c r="C2" s="27"/>
      <c r="D2" s="27"/>
      <c r="E2" s="27"/>
      <c r="F2" s="27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 t="s">
        <v>50</v>
      </c>
      <c r="B3" s="27" t="s">
        <v>51</v>
      </c>
      <c r="C3" s="27"/>
      <c r="D3" s="27"/>
      <c r="E3" s="27"/>
      <c r="F3" s="27"/>
      <c r="G3" s="27"/>
      <c r="H3" s="2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7" t="s">
        <v>52</v>
      </c>
      <c r="B4" s="27" t="s">
        <v>53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7" t="s">
        <v>54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0"/>
      <c r="B6" s="31" t="s">
        <v>55</v>
      </c>
      <c r="C6" s="31" t="s">
        <v>56</v>
      </c>
      <c r="D6" s="31" t="s">
        <v>57</v>
      </c>
      <c r="E6" s="31" t="s">
        <v>58</v>
      </c>
      <c r="F6" s="31" t="s">
        <v>59</v>
      </c>
      <c r="G6" s="31" t="s">
        <v>60</v>
      </c>
      <c r="H6" s="31" t="s">
        <v>61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2" t="s">
        <v>1</v>
      </c>
      <c r="B7" s="32" t="s">
        <v>62</v>
      </c>
      <c r="C7" s="32" t="s">
        <v>63</v>
      </c>
      <c r="D7" s="32" t="s">
        <v>64</v>
      </c>
      <c r="E7" s="32" t="s">
        <v>64</v>
      </c>
      <c r="F7" s="32" t="s">
        <v>65</v>
      </c>
      <c r="G7" s="32" t="s">
        <v>66</v>
      </c>
      <c r="H7" s="32">
        <v>1016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2" t="s">
        <v>3</v>
      </c>
      <c r="B8" s="32" t="s">
        <v>67</v>
      </c>
      <c r="C8" s="32" t="s">
        <v>63</v>
      </c>
      <c r="D8" s="32" t="s">
        <v>64</v>
      </c>
      <c r="E8" s="32" t="s">
        <v>64</v>
      </c>
      <c r="F8" s="32" t="s">
        <v>64</v>
      </c>
      <c r="G8" s="32" t="s">
        <v>66</v>
      </c>
      <c r="H8" s="32">
        <v>3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32" t="s">
        <v>6</v>
      </c>
      <c r="B9" s="32" t="s">
        <v>6</v>
      </c>
      <c r="C9" s="32" t="s">
        <v>63</v>
      </c>
      <c r="D9" s="32" t="s">
        <v>64</v>
      </c>
      <c r="E9" s="32" t="s">
        <v>64</v>
      </c>
      <c r="F9" s="32" t="s">
        <v>64</v>
      </c>
      <c r="G9" s="32" t="s">
        <v>66</v>
      </c>
      <c r="H9" s="32">
        <v>2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32" t="s">
        <v>9</v>
      </c>
      <c r="B10" s="32" t="s">
        <v>68</v>
      </c>
      <c r="C10" s="32" t="s">
        <v>63</v>
      </c>
      <c r="D10" s="32" t="s">
        <v>64</v>
      </c>
      <c r="E10" s="32" t="s">
        <v>64</v>
      </c>
      <c r="F10" s="32" t="s">
        <v>64</v>
      </c>
      <c r="G10" s="32" t="s">
        <v>66</v>
      </c>
      <c r="H10" s="32">
        <v>4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2" t="s">
        <v>12</v>
      </c>
      <c r="B11" s="32" t="s">
        <v>69</v>
      </c>
      <c r="C11" s="32" t="s">
        <v>63</v>
      </c>
      <c r="D11" s="32" t="s">
        <v>64</v>
      </c>
      <c r="E11" s="32" t="s">
        <v>64</v>
      </c>
      <c r="F11" s="32" t="s">
        <v>64</v>
      </c>
      <c r="G11" s="32" t="s">
        <v>66</v>
      </c>
      <c r="H11" s="33">
        <v>943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32" t="s">
        <v>70</v>
      </c>
      <c r="B12" s="32" t="s">
        <v>71</v>
      </c>
      <c r="C12" s="32" t="s">
        <v>72</v>
      </c>
      <c r="D12" s="32" t="s">
        <v>73</v>
      </c>
      <c r="E12" s="32" t="s">
        <v>74</v>
      </c>
      <c r="F12" s="32" t="s">
        <v>64</v>
      </c>
      <c r="G12" s="32" t="s">
        <v>66</v>
      </c>
      <c r="H12" s="32" t="s">
        <v>64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32" t="s">
        <v>5</v>
      </c>
      <c r="B13" s="32" t="s">
        <v>75</v>
      </c>
      <c r="C13" s="32" t="s">
        <v>72</v>
      </c>
      <c r="D13" s="32" t="s">
        <v>73</v>
      </c>
      <c r="E13" s="32" t="s">
        <v>74</v>
      </c>
      <c r="F13" s="32" t="s">
        <v>76</v>
      </c>
      <c r="G13" s="32" t="s">
        <v>77</v>
      </c>
      <c r="H13" s="32" t="s">
        <v>64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2" t="s">
        <v>8</v>
      </c>
      <c r="B14" s="32" t="s">
        <v>78</v>
      </c>
      <c r="C14" s="32" t="s">
        <v>72</v>
      </c>
      <c r="D14" s="32" t="s">
        <v>73</v>
      </c>
      <c r="E14" s="32" t="s">
        <v>74</v>
      </c>
      <c r="F14" s="32" t="s">
        <v>76</v>
      </c>
      <c r="G14" s="32" t="s">
        <v>77</v>
      </c>
      <c r="H14" s="32" t="s">
        <v>64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2" t="s">
        <v>11</v>
      </c>
      <c r="B15" s="32" t="s">
        <v>79</v>
      </c>
      <c r="C15" s="32" t="s">
        <v>72</v>
      </c>
      <c r="D15" s="32" t="s">
        <v>73</v>
      </c>
      <c r="E15" s="32" t="s">
        <v>80</v>
      </c>
      <c r="F15" s="32" t="s">
        <v>65</v>
      </c>
      <c r="G15" s="32" t="s">
        <v>77</v>
      </c>
      <c r="H15" s="32" t="s">
        <v>64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2" t="s">
        <v>13</v>
      </c>
      <c r="B16" s="32" t="s">
        <v>81</v>
      </c>
      <c r="C16" s="32" t="s">
        <v>72</v>
      </c>
      <c r="D16" s="32" t="s">
        <v>73</v>
      </c>
      <c r="E16" s="32" t="s">
        <v>80</v>
      </c>
      <c r="F16" s="32" t="s">
        <v>65</v>
      </c>
      <c r="G16" s="32" t="s">
        <v>77</v>
      </c>
      <c r="H16" s="32" t="s">
        <v>64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2" t="s">
        <v>15</v>
      </c>
      <c r="B17" s="32" t="s">
        <v>82</v>
      </c>
      <c r="C17" s="32" t="s">
        <v>83</v>
      </c>
      <c r="D17" s="32" t="s">
        <v>64</v>
      </c>
      <c r="E17" s="32" t="s">
        <v>64</v>
      </c>
      <c r="F17" s="32" t="s">
        <v>76</v>
      </c>
      <c r="G17" s="32" t="s">
        <v>66</v>
      </c>
      <c r="H17" s="34">
        <v>3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2" t="s">
        <v>2</v>
      </c>
      <c r="B18" s="32" t="s">
        <v>84</v>
      </c>
      <c r="C18" s="32" t="s">
        <v>72</v>
      </c>
      <c r="D18" s="32" t="s">
        <v>73</v>
      </c>
      <c r="E18" s="32" t="s">
        <v>74</v>
      </c>
      <c r="F18" s="27" t="s">
        <v>64</v>
      </c>
      <c r="G18" s="32" t="s">
        <v>77</v>
      </c>
      <c r="H18" s="32" t="s">
        <v>64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2" t="s">
        <v>4</v>
      </c>
      <c r="B19" s="32" t="s">
        <v>85</v>
      </c>
      <c r="C19" s="32" t="s">
        <v>72</v>
      </c>
      <c r="D19" s="32" t="s">
        <v>64</v>
      </c>
      <c r="E19" s="32" t="s">
        <v>74</v>
      </c>
      <c r="F19" s="32" t="s">
        <v>64</v>
      </c>
      <c r="G19" s="32" t="s">
        <v>77</v>
      </c>
      <c r="H19" s="32" t="s">
        <v>64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32" t="s">
        <v>7</v>
      </c>
      <c r="B20" s="32" t="s">
        <v>86</v>
      </c>
      <c r="C20" s="32" t="s">
        <v>72</v>
      </c>
      <c r="D20" s="32" t="s">
        <v>73</v>
      </c>
      <c r="E20" s="32" t="s">
        <v>74</v>
      </c>
      <c r="F20" s="32" t="s">
        <v>64</v>
      </c>
      <c r="G20" s="32" t="s">
        <v>77</v>
      </c>
      <c r="H20" s="32" t="s">
        <v>64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32" t="s">
        <v>87</v>
      </c>
      <c r="B21" s="32" t="s">
        <v>88</v>
      </c>
      <c r="C21" s="32" t="s">
        <v>72</v>
      </c>
      <c r="D21" s="32" t="s">
        <v>64</v>
      </c>
      <c r="E21" s="32" t="s">
        <v>74</v>
      </c>
      <c r="F21" s="32" t="s">
        <v>64</v>
      </c>
      <c r="G21" s="32" t="s">
        <v>77</v>
      </c>
      <c r="H21" s="32" t="s">
        <v>64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35"/>
      <c r="C22" s="27"/>
      <c r="D22" s="27"/>
      <c r="E22" s="27"/>
      <c r="F22" s="27"/>
      <c r="G22" s="27"/>
      <c r="H22" s="35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 t="s">
        <v>46</v>
      </c>
      <c r="B23" s="27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 t="s">
        <v>48</v>
      </c>
      <c r="B24" s="27" t="s">
        <v>89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 t="s">
        <v>50</v>
      </c>
      <c r="B25" s="27" t="s">
        <v>51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 t="s">
        <v>52</v>
      </c>
      <c r="B26" s="27" t="s">
        <v>53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36" t="s">
        <v>54</v>
      </c>
      <c r="B27" s="36"/>
      <c r="C27" s="36"/>
      <c r="D27" s="36"/>
      <c r="E27" s="36"/>
      <c r="F27" s="36"/>
      <c r="G27" s="36"/>
      <c r="H27" s="3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30"/>
      <c r="B28" s="31" t="s">
        <v>55</v>
      </c>
      <c r="C28" s="31" t="s">
        <v>56</v>
      </c>
      <c r="D28" s="31" t="s">
        <v>57</v>
      </c>
      <c r="E28" s="31" t="s">
        <v>58</v>
      </c>
      <c r="F28" s="31" t="s">
        <v>59</v>
      </c>
      <c r="G28" s="31" t="s">
        <v>60</v>
      </c>
      <c r="H28" s="31" t="s">
        <v>61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37" t="s">
        <v>26</v>
      </c>
      <c r="B29" s="38" t="s">
        <v>69</v>
      </c>
      <c r="C29" s="32" t="s">
        <v>63</v>
      </c>
      <c r="D29" s="32" t="s">
        <v>64</v>
      </c>
      <c r="E29" s="32" t="s">
        <v>64</v>
      </c>
      <c r="F29" s="32" t="s">
        <v>64</v>
      </c>
      <c r="G29" s="32" t="s">
        <v>66</v>
      </c>
      <c r="H29" s="38">
        <v>943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37" t="s">
        <v>90</v>
      </c>
      <c r="B30" s="32" t="s">
        <v>91</v>
      </c>
      <c r="C30" s="39" t="s">
        <v>72</v>
      </c>
      <c r="D30" s="32" t="s">
        <v>73</v>
      </c>
      <c r="E30" s="32" t="s">
        <v>74</v>
      </c>
      <c r="F30" s="39" t="s">
        <v>64</v>
      </c>
      <c r="G30" s="32" t="s">
        <v>77</v>
      </c>
      <c r="H30" s="32" t="s">
        <v>64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40" t="s">
        <v>28</v>
      </c>
      <c r="B31" s="41" t="s">
        <v>92</v>
      </c>
      <c r="C31" s="42" t="s">
        <v>83</v>
      </c>
      <c r="D31" s="42" t="s">
        <v>64</v>
      </c>
      <c r="E31" s="42" t="s">
        <v>64</v>
      </c>
      <c r="F31" s="39" t="s">
        <v>64</v>
      </c>
      <c r="G31" s="32" t="s">
        <v>66</v>
      </c>
      <c r="H31" s="41">
        <v>6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35"/>
      <c r="B32" s="35"/>
      <c r="C32" s="35"/>
      <c r="D32" s="35"/>
      <c r="E32" s="35"/>
      <c r="F32" s="35"/>
      <c r="G32" s="35"/>
      <c r="H32" s="35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 t="s">
        <v>46</v>
      </c>
      <c r="B33" s="27" t="s">
        <v>28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 t="s">
        <v>48</v>
      </c>
      <c r="B34" s="27" t="s">
        <v>93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 t="s">
        <v>50</v>
      </c>
      <c r="B35" s="27" t="s">
        <v>51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 t="s">
        <v>52</v>
      </c>
      <c r="B36" s="27" t="s">
        <v>53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36" t="s">
        <v>54</v>
      </c>
      <c r="B37" s="36"/>
      <c r="C37" s="36"/>
      <c r="D37" s="36"/>
      <c r="E37" s="36"/>
      <c r="F37" s="36"/>
      <c r="G37" s="36"/>
      <c r="H37" s="3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43"/>
      <c r="B38" s="44" t="s">
        <v>55</v>
      </c>
      <c r="C38" s="44" t="s">
        <v>56</v>
      </c>
      <c r="D38" s="44" t="s">
        <v>57</v>
      </c>
      <c r="E38" s="44" t="s">
        <v>58</v>
      </c>
      <c r="F38" s="44" t="s">
        <v>59</v>
      </c>
      <c r="G38" s="44" t="s">
        <v>60</v>
      </c>
      <c r="H38" s="44" t="s">
        <v>61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37" t="s">
        <v>28</v>
      </c>
      <c r="B39" s="38" t="s">
        <v>94</v>
      </c>
      <c r="C39" s="39" t="s">
        <v>83</v>
      </c>
      <c r="D39" s="39" t="s">
        <v>64</v>
      </c>
      <c r="E39" s="39" t="s">
        <v>64</v>
      </c>
      <c r="F39" s="39" t="s">
        <v>64</v>
      </c>
      <c r="G39" s="32" t="s">
        <v>66</v>
      </c>
      <c r="H39" s="38">
        <v>6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40" t="s">
        <v>95</v>
      </c>
      <c r="B40" s="41" t="s">
        <v>92</v>
      </c>
      <c r="C40" s="42" t="s">
        <v>83</v>
      </c>
      <c r="D40" s="42" t="s">
        <v>64</v>
      </c>
      <c r="E40" s="39" t="s">
        <v>64</v>
      </c>
      <c r="F40" s="42" t="s">
        <v>64</v>
      </c>
      <c r="G40" s="32" t="s">
        <v>66</v>
      </c>
      <c r="H40" s="41">
        <v>6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5"/>
      <c r="B41" s="35"/>
      <c r="C41" s="35"/>
      <c r="D41" s="35"/>
      <c r="E41" s="35"/>
      <c r="F41" s="35"/>
      <c r="G41" s="35"/>
      <c r="H41" s="35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 t="s">
        <v>46</v>
      </c>
      <c r="B42" s="27" t="s">
        <v>31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 t="s">
        <v>48</v>
      </c>
      <c r="B43" s="27" t="s">
        <v>96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 t="s">
        <v>50</v>
      </c>
      <c r="B44" s="27" t="s">
        <v>51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 t="s">
        <v>52</v>
      </c>
      <c r="B45" s="27" t="s">
        <v>53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6" t="s">
        <v>54</v>
      </c>
      <c r="B46" s="36"/>
      <c r="C46" s="36"/>
      <c r="D46" s="36"/>
      <c r="E46" s="36"/>
      <c r="F46" s="36"/>
      <c r="G46" s="36"/>
      <c r="H46" s="3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43"/>
      <c r="B47" s="44" t="s">
        <v>55</v>
      </c>
      <c r="C47" s="44" t="s">
        <v>56</v>
      </c>
      <c r="D47" s="44" t="s">
        <v>57</v>
      </c>
      <c r="E47" s="44" t="s">
        <v>58</v>
      </c>
      <c r="F47" s="44" t="s">
        <v>59</v>
      </c>
      <c r="G47" s="44" t="s">
        <v>60</v>
      </c>
      <c r="H47" s="44" t="s">
        <v>61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40" t="s">
        <v>3</v>
      </c>
      <c r="B48" s="38" t="s">
        <v>67</v>
      </c>
      <c r="C48" s="39" t="s">
        <v>83</v>
      </c>
      <c r="D48" s="39" t="s">
        <v>64</v>
      </c>
      <c r="E48" s="39" t="s">
        <v>64</v>
      </c>
      <c r="F48" s="39" t="s">
        <v>64</v>
      </c>
      <c r="G48" s="32" t="s">
        <v>66</v>
      </c>
      <c r="H48" s="38">
        <v>3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2" t="s">
        <v>32</v>
      </c>
      <c r="B49" s="32" t="s">
        <v>97</v>
      </c>
      <c r="C49" s="39" t="s">
        <v>83</v>
      </c>
      <c r="D49" s="39" t="s">
        <v>64</v>
      </c>
      <c r="E49" s="39" t="s">
        <v>64</v>
      </c>
      <c r="F49" s="39" t="s">
        <v>64</v>
      </c>
      <c r="G49" s="32" t="s">
        <v>66</v>
      </c>
      <c r="H49" s="32">
        <v>3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3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3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3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3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3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3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3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3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3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3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3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3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3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3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3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3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3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3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3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3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5" customWidth="1"/>
    <col min="5" max="5" width="7.6640625" customWidth="1"/>
  </cols>
  <sheetData>
    <row r="1" spans="1:26" ht="15.75" customHeight="1">
      <c r="A1" s="135" t="s">
        <v>98</v>
      </c>
      <c r="B1" s="132"/>
      <c r="C1" s="45"/>
      <c r="D1" s="46" t="s">
        <v>99</v>
      </c>
      <c r="E1" s="46" t="s">
        <v>100</v>
      </c>
      <c r="F1" s="46" t="s">
        <v>101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7" t="s">
        <v>17</v>
      </c>
      <c r="B2" s="48" t="s">
        <v>1</v>
      </c>
      <c r="C2" s="45"/>
      <c r="D2" s="49" t="s">
        <v>102</v>
      </c>
      <c r="E2" s="48">
        <v>1016</v>
      </c>
      <c r="F2" s="50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7" t="s">
        <v>103</v>
      </c>
      <c r="B3" s="48" t="s">
        <v>102</v>
      </c>
      <c r="C3" s="45"/>
      <c r="D3" s="51" t="s">
        <v>104</v>
      </c>
      <c r="E3" s="51" t="s">
        <v>100</v>
      </c>
      <c r="F3" s="51" t="s">
        <v>101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7" t="s">
        <v>105</v>
      </c>
      <c r="B4" s="48">
        <v>11</v>
      </c>
      <c r="C4" s="45"/>
      <c r="D4" s="10" t="s">
        <v>106</v>
      </c>
      <c r="E4" s="52">
        <v>1</v>
      </c>
      <c r="F4" s="53">
        <f t="shared" ref="F4:F8" si="0">E4/$E$2</f>
        <v>9.8425196850393699E-4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36" t="s">
        <v>107</v>
      </c>
      <c r="B5" s="129"/>
      <c r="C5" s="45"/>
      <c r="D5" s="10" t="s">
        <v>108</v>
      </c>
      <c r="E5" s="52">
        <v>1</v>
      </c>
      <c r="F5" s="53">
        <f t="shared" si="0"/>
        <v>9.8425196850393699E-4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9" t="s">
        <v>18</v>
      </c>
      <c r="B6" s="48">
        <f>'Data Profilling'!B3</f>
        <v>0</v>
      </c>
      <c r="C6" s="45"/>
      <c r="D6" s="10" t="s">
        <v>109</v>
      </c>
      <c r="E6" s="52">
        <v>1</v>
      </c>
      <c r="F6" s="53">
        <f t="shared" si="0"/>
        <v>9.8425196850393699E-4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7" t="s">
        <v>19</v>
      </c>
      <c r="B7" s="48">
        <f>'Data Profilling'!C3</f>
        <v>0</v>
      </c>
      <c r="C7" s="45"/>
      <c r="D7" s="10" t="s">
        <v>110</v>
      </c>
      <c r="E7" s="52">
        <v>1</v>
      </c>
      <c r="F7" s="53">
        <f t="shared" si="0"/>
        <v>9.8425196850393699E-4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7" t="s">
        <v>20</v>
      </c>
      <c r="B8" s="48">
        <f>'Data Profilling'!D3</f>
        <v>1016</v>
      </c>
      <c r="C8" s="45"/>
      <c r="D8" s="10" t="s">
        <v>111</v>
      </c>
      <c r="E8" s="52">
        <v>1</v>
      </c>
      <c r="F8" s="53">
        <f t="shared" si="0"/>
        <v>9.8425196850393699E-4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4" t="s">
        <v>21</v>
      </c>
      <c r="B9" s="55">
        <f>'Data Profilling'!E3</f>
        <v>1</v>
      </c>
      <c r="C9" s="45"/>
      <c r="D9" s="51" t="s">
        <v>112</v>
      </c>
      <c r="E9" s="51" t="s">
        <v>100</v>
      </c>
      <c r="F9" s="5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4" t="s">
        <v>22</v>
      </c>
      <c r="B10" s="48">
        <f>'Data Profilling'!F3</f>
        <v>1016</v>
      </c>
      <c r="C10" s="45"/>
      <c r="D10" s="49" t="s">
        <v>113</v>
      </c>
      <c r="E10" s="48">
        <v>1016</v>
      </c>
      <c r="F10" s="56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4" t="s">
        <v>23</v>
      </c>
      <c r="B11" s="55">
        <f>'Data Profilling'!G3</f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4" t="s">
        <v>24</v>
      </c>
      <c r="B12" s="55">
        <f>'Data Profilling'!H3</f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36" t="s">
        <v>114</v>
      </c>
      <c r="B13" s="1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7" t="s">
        <v>115</v>
      </c>
      <c r="B14" s="48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7" t="s">
        <v>116</v>
      </c>
      <c r="B15" s="48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7" t="s">
        <v>117</v>
      </c>
      <c r="B16" s="48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7" t="s">
        <v>118</v>
      </c>
      <c r="B17" s="48" t="s">
        <v>119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7" t="s">
        <v>120</v>
      </c>
      <c r="B18" s="48" t="s">
        <v>121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7" t="s">
        <v>122</v>
      </c>
      <c r="B19" s="48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26" ht="15.75" customHeight="1">
      <c r="A1" s="137" t="s">
        <v>98</v>
      </c>
      <c r="B1" s="132"/>
      <c r="C1" s="42"/>
      <c r="D1" s="57" t="s">
        <v>123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11</v>
      </c>
      <c r="C2" s="42"/>
      <c r="D2" s="39" t="s">
        <v>124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124</v>
      </c>
      <c r="C3" s="42"/>
      <c r="D3" s="60" t="s">
        <v>125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10</v>
      </c>
      <c r="C4" s="42"/>
      <c r="D4" s="39" t="s">
        <v>126</v>
      </c>
      <c r="E4" s="34">
        <v>19</v>
      </c>
      <c r="F4" s="61">
        <f t="shared" ref="F4:F8" si="0">E4/$E$2</f>
        <v>1.8700787401574805E-2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62">
        <v>43678</v>
      </c>
      <c r="E5" s="34">
        <v>18</v>
      </c>
      <c r="F5" s="61">
        <f t="shared" si="0"/>
        <v>1.7716535433070866E-2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62">
        <v>43499</v>
      </c>
      <c r="E6" s="34">
        <v>18</v>
      </c>
      <c r="F6" s="61">
        <f t="shared" si="0"/>
        <v>1.7716535433070866E-2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63" t="s">
        <v>127</v>
      </c>
      <c r="E7" s="34">
        <v>18</v>
      </c>
      <c r="F7" s="61">
        <f t="shared" si="0"/>
        <v>1.7716535433070866E-2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63" t="s">
        <v>128</v>
      </c>
      <c r="E8" s="34">
        <v>17</v>
      </c>
      <c r="F8" s="61">
        <f t="shared" si="0"/>
        <v>1.6732283464566931E-2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60" t="s">
        <v>129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103</v>
      </c>
      <c r="C10" s="42"/>
      <c r="D10" s="39" t="s">
        <v>130</v>
      </c>
      <c r="E10" s="58">
        <v>660</v>
      </c>
      <c r="F10" s="65">
        <v>0.64959999999999996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0.10137795275590551</v>
      </c>
      <c r="C11" s="27"/>
      <c r="D11" s="32" t="s">
        <v>131</v>
      </c>
      <c r="E11" s="32">
        <v>356</v>
      </c>
      <c r="F11" s="65">
        <v>0.35039999999999999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0.10137795275590551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66" t="s">
        <v>114</v>
      </c>
      <c r="B13" s="6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68">
        <v>43466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69" t="s">
        <v>132</v>
      </c>
      <c r="C18" s="7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2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B1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1.33203125" customWidth="1"/>
  </cols>
  <sheetData>
    <row r="1" spans="1:26" ht="15.75" customHeight="1">
      <c r="A1" s="137" t="s">
        <v>98</v>
      </c>
      <c r="B1" s="132"/>
      <c r="C1" s="42"/>
      <c r="D1" s="57" t="s">
        <v>133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3</v>
      </c>
      <c r="C2" s="42"/>
      <c r="D2" s="39" t="s">
        <v>102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102</v>
      </c>
      <c r="C3" s="42"/>
      <c r="D3" s="60" t="s">
        <v>134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1</v>
      </c>
      <c r="C4" s="42"/>
      <c r="D4" s="39" t="s">
        <v>135</v>
      </c>
      <c r="E4" s="34">
        <v>349</v>
      </c>
      <c r="F4" s="61">
        <f t="shared" ref="F4:F6" si="0">E4 / $E$2</f>
        <v>0.34350393700787402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39" t="s">
        <v>136</v>
      </c>
      <c r="E5" s="34">
        <v>338</v>
      </c>
      <c r="F5" s="61">
        <f t="shared" si="0"/>
        <v>0.33267716535433073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42" t="s">
        <v>137</v>
      </c>
      <c r="E6" s="71">
        <v>329</v>
      </c>
      <c r="F6" s="61">
        <f t="shared" si="0"/>
        <v>0.32381889763779526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27"/>
      <c r="D7" s="72"/>
      <c r="E7" s="72"/>
      <c r="F7" s="72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27"/>
      <c r="D8" s="73"/>
      <c r="E8" s="74"/>
      <c r="F8" s="75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76">
        <v>1</v>
      </c>
      <c r="C9" s="27"/>
      <c r="D9" s="77" t="s">
        <v>138</v>
      </c>
      <c r="E9" s="77" t="s">
        <v>100</v>
      </c>
      <c r="F9" s="77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3</v>
      </c>
      <c r="C10" s="27"/>
      <c r="D10" s="32" t="s">
        <v>139</v>
      </c>
      <c r="E10" s="74">
        <v>1016</v>
      </c>
      <c r="F10" s="78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v>3.0000000000000001E-3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v>3.0000000000000001E-3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138" t="s">
        <v>114</v>
      </c>
      <c r="B13" s="1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34" t="s">
        <v>135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34" t="s">
        <v>137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4" max="4" width="27.33203125" customWidth="1"/>
  </cols>
  <sheetData>
    <row r="1" spans="1:26" ht="15.75" customHeight="1">
      <c r="A1" s="135" t="s">
        <v>98</v>
      </c>
      <c r="B1" s="132"/>
      <c r="C1" s="1"/>
      <c r="D1" s="79" t="s">
        <v>140</v>
      </c>
      <c r="E1" s="79" t="s">
        <v>100</v>
      </c>
      <c r="F1" s="79" t="s">
        <v>101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7" t="s">
        <v>17</v>
      </c>
      <c r="B2" s="48" t="s">
        <v>6</v>
      </c>
      <c r="C2" s="1"/>
      <c r="D2" s="80" t="s">
        <v>102</v>
      </c>
      <c r="E2" s="81">
        <v>1016</v>
      </c>
      <c r="F2" s="8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7" t="s">
        <v>103</v>
      </c>
      <c r="B3" s="48" t="s">
        <v>102</v>
      </c>
      <c r="C3" s="1"/>
      <c r="D3" s="79" t="s">
        <v>141</v>
      </c>
      <c r="E3" s="79" t="s">
        <v>100</v>
      </c>
      <c r="F3" s="79" t="s">
        <v>101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7" t="s">
        <v>105</v>
      </c>
      <c r="B4" s="48">
        <v>6</v>
      </c>
      <c r="C4" s="1"/>
      <c r="D4" s="80" t="s">
        <v>0</v>
      </c>
      <c r="E4" s="52">
        <v>507</v>
      </c>
      <c r="F4" s="53">
        <f t="shared" ref="F4:F5" si="0">E4/$E$2</f>
        <v>0.49901574803149606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36" t="s">
        <v>107</v>
      </c>
      <c r="B5" s="129"/>
      <c r="C5" s="1"/>
      <c r="D5" s="80" t="s">
        <v>142</v>
      </c>
      <c r="E5" s="52">
        <v>509</v>
      </c>
      <c r="F5" s="53">
        <f t="shared" si="0"/>
        <v>0.50098425196850394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9" t="s">
        <v>18</v>
      </c>
      <c r="B6" s="80">
        <v>0</v>
      </c>
      <c r="C6" s="1"/>
      <c r="D6" s="83"/>
      <c r="E6" s="83"/>
      <c r="F6" s="8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7" t="s">
        <v>19</v>
      </c>
      <c r="B7" s="80">
        <v>0</v>
      </c>
      <c r="C7" s="1"/>
      <c r="D7" s="84"/>
      <c r="E7" s="81"/>
      <c r="F7" s="8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7" t="s">
        <v>20</v>
      </c>
      <c r="B8" s="80">
        <v>1016</v>
      </c>
      <c r="C8" s="1"/>
      <c r="D8" s="84"/>
      <c r="E8" s="81"/>
      <c r="F8" s="8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4" t="s">
        <v>21</v>
      </c>
      <c r="B9" s="86">
        <v>1</v>
      </c>
      <c r="C9" s="1"/>
      <c r="D9" s="79" t="s">
        <v>143</v>
      </c>
      <c r="E9" s="79" t="s">
        <v>100</v>
      </c>
      <c r="F9" s="79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4" t="s">
        <v>22</v>
      </c>
      <c r="B10" s="80">
        <v>2</v>
      </c>
      <c r="C10" s="1"/>
      <c r="D10" s="80" t="s">
        <v>144</v>
      </c>
      <c r="E10" s="81">
        <v>1016</v>
      </c>
      <c r="F10" s="87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4" t="s">
        <v>23</v>
      </c>
      <c r="B11" s="86">
        <v>1.968503937007874E-3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4" t="s">
        <v>24</v>
      </c>
      <c r="B12" s="86">
        <v>1.968503937007874E-3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36" t="s">
        <v>114</v>
      </c>
      <c r="B13" s="1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7" t="s">
        <v>115</v>
      </c>
      <c r="B14" s="48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7" t="s">
        <v>116</v>
      </c>
      <c r="B15" s="48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7" t="s">
        <v>117</v>
      </c>
      <c r="B16" s="48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7" t="s">
        <v>118</v>
      </c>
      <c r="B17" s="48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7" t="s">
        <v>120</v>
      </c>
      <c r="B18" s="48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7" t="s">
        <v>122</v>
      </c>
      <c r="B19" s="48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4" max="4" width="21.5" customWidth="1"/>
  </cols>
  <sheetData>
    <row r="1" spans="1:26" ht="15.75" customHeight="1">
      <c r="A1" s="135" t="s">
        <v>98</v>
      </c>
      <c r="B1" s="132"/>
      <c r="C1" s="45"/>
      <c r="D1" s="79" t="s">
        <v>145</v>
      </c>
      <c r="E1" s="79" t="s">
        <v>100</v>
      </c>
      <c r="F1" s="79" t="s">
        <v>101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7" t="s">
        <v>17</v>
      </c>
      <c r="B2" s="48" t="s">
        <v>9</v>
      </c>
      <c r="C2" s="45"/>
      <c r="D2" s="80" t="s">
        <v>146</v>
      </c>
      <c r="E2" s="81">
        <v>1016</v>
      </c>
      <c r="F2" s="8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7" t="s">
        <v>103</v>
      </c>
      <c r="B3" s="48" t="s">
        <v>146</v>
      </c>
      <c r="C3" s="45"/>
      <c r="D3" s="79" t="s">
        <v>147</v>
      </c>
      <c r="E3" s="79" t="s">
        <v>100</v>
      </c>
      <c r="F3" s="79" t="s">
        <v>101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7" t="s">
        <v>105</v>
      </c>
      <c r="B4" s="48">
        <v>6</v>
      </c>
      <c r="C4" s="45"/>
      <c r="D4" s="80" t="s">
        <v>148</v>
      </c>
      <c r="E4" s="80">
        <v>480</v>
      </c>
      <c r="F4" s="53">
        <f t="shared" ref="F4:F7" si="0">E4 / $E$2</f>
        <v>0.47244094488188976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36" t="s">
        <v>107</v>
      </c>
      <c r="B5" s="129"/>
      <c r="C5" s="45"/>
      <c r="D5" s="80" t="s">
        <v>149</v>
      </c>
      <c r="E5" s="80">
        <v>484</v>
      </c>
      <c r="F5" s="53">
        <f t="shared" si="0"/>
        <v>0.4763779527559055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9" t="s">
        <v>18</v>
      </c>
      <c r="B6" s="48">
        <v>0</v>
      </c>
      <c r="C6" s="45"/>
      <c r="D6" s="80" t="s">
        <v>150</v>
      </c>
      <c r="E6" s="80">
        <v>27</v>
      </c>
      <c r="F6" s="53">
        <f t="shared" si="0"/>
        <v>2.6574803149606301E-2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7" t="s">
        <v>19</v>
      </c>
      <c r="B7" s="48">
        <v>0</v>
      </c>
      <c r="C7" s="45"/>
      <c r="D7" s="80" t="s">
        <v>151</v>
      </c>
      <c r="E7" s="80">
        <v>25</v>
      </c>
      <c r="F7" s="53">
        <f t="shared" si="0"/>
        <v>2.4606299212598427E-2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7" t="s">
        <v>20</v>
      </c>
      <c r="B8" s="48">
        <v>1016</v>
      </c>
      <c r="C8" s="45"/>
      <c r="D8" s="83"/>
      <c r="E8" s="83"/>
      <c r="F8" s="8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4" t="s">
        <v>21</v>
      </c>
      <c r="B9" s="56">
        <v>1</v>
      </c>
      <c r="C9" s="45"/>
      <c r="D9" s="79" t="s">
        <v>152</v>
      </c>
      <c r="E9" s="79" t="s">
        <v>100</v>
      </c>
      <c r="F9" s="79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4" t="s">
        <v>22</v>
      </c>
      <c r="B10" s="48">
        <v>4</v>
      </c>
      <c r="C10" s="45"/>
      <c r="D10" s="80" t="s">
        <v>144</v>
      </c>
      <c r="E10" s="81">
        <f>E4+E5</f>
        <v>964</v>
      </c>
      <c r="F10" s="88">
        <f t="shared" ref="F10:F11" si="1">E10 / $E$2</f>
        <v>0.94881889763779526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4" t="s">
        <v>23</v>
      </c>
      <c r="B11" s="55">
        <v>3.8999999999999998E-3</v>
      </c>
      <c r="C11" s="45"/>
      <c r="D11" s="80" t="s">
        <v>139</v>
      </c>
      <c r="E11" s="80">
        <f>E6+E7</f>
        <v>52</v>
      </c>
      <c r="F11" s="88">
        <f t="shared" si="1"/>
        <v>5.1181102362204724E-2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4" t="s">
        <v>24</v>
      </c>
      <c r="B12" s="55">
        <v>3.8999999999999998E-3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36" t="s">
        <v>114</v>
      </c>
      <c r="B13" s="1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7" t="s">
        <v>115</v>
      </c>
      <c r="B14" s="48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7" t="s">
        <v>116</v>
      </c>
      <c r="B15" s="48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7" t="s">
        <v>117</v>
      </c>
      <c r="B16" s="48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7" t="s">
        <v>118</v>
      </c>
      <c r="B17" s="48" t="s">
        <v>150</v>
      </c>
      <c r="C17" s="1"/>
      <c r="D17" s="1"/>
      <c r="E17" s="89"/>
      <c r="F17" s="89"/>
      <c r="G17" s="90"/>
      <c r="H17" s="91"/>
      <c r="I17" s="89"/>
      <c r="J17" s="92"/>
      <c r="K17" s="9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7" t="s">
        <v>120</v>
      </c>
      <c r="B18" s="48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7" t="s">
        <v>122</v>
      </c>
      <c r="B19" s="48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26" ht="15.75" customHeight="1">
      <c r="A1" s="137" t="s">
        <v>98</v>
      </c>
      <c r="B1" s="132"/>
      <c r="C1" s="42"/>
      <c r="D1" s="57" t="s">
        <v>153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12</v>
      </c>
      <c r="C2" s="42"/>
      <c r="D2" s="39" t="s">
        <v>146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146</v>
      </c>
      <c r="C3" s="42"/>
      <c r="D3" s="60" t="s">
        <v>154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6</v>
      </c>
      <c r="C4" s="42"/>
      <c r="D4" s="32" t="s">
        <v>155</v>
      </c>
      <c r="E4" s="33">
        <v>3</v>
      </c>
      <c r="F4" s="93">
        <f t="shared" ref="F4:F8" si="0">E4/$E$2</f>
        <v>2.952755905511811E-3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32" t="s">
        <v>156</v>
      </c>
      <c r="E5" s="33">
        <v>3</v>
      </c>
      <c r="F5" s="93">
        <f t="shared" si="0"/>
        <v>2.952755905511811E-3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32" t="s">
        <v>157</v>
      </c>
      <c r="E6" s="33">
        <v>2</v>
      </c>
      <c r="F6" s="93">
        <f t="shared" si="0"/>
        <v>1.968503937007874E-3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32" t="s">
        <v>158</v>
      </c>
      <c r="E7" s="33">
        <v>2</v>
      </c>
      <c r="F7" s="93">
        <f t="shared" si="0"/>
        <v>1.968503937007874E-3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32" t="s">
        <v>159</v>
      </c>
      <c r="E8" s="33">
        <v>2</v>
      </c>
      <c r="F8" s="93">
        <f t="shared" si="0"/>
        <v>1.968503937007874E-3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77" t="s">
        <v>160</v>
      </c>
      <c r="E9" s="77" t="s">
        <v>100</v>
      </c>
      <c r="F9" s="77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943</v>
      </c>
      <c r="C10" s="42"/>
      <c r="D10" s="39" t="s">
        <v>161</v>
      </c>
      <c r="E10" s="58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0.92814960629921262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0.92814960629921262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66" t="s">
        <v>114</v>
      </c>
      <c r="B13" s="6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34" t="s">
        <v>162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34" t="s">
        <v>155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B1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4" max="4" width="22.5" customWidth="1"/>
  </cols>
  <sheetData>
    <row r="1" spans="1:26" ht="15.75" customHeight="1">
      <c r="A1" s="137" t="s">
        <v>98</v>
      </c>
      <c r="B1" s="132"/>
      <c r="C1" s="42"/>
      <c r="D1" s="57" t="s">
        <v>163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14</v>
      </c>
      <c r="C2" s="42"/>
      <c r="D2" s="39" t="s">
        <v>164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164</v>
      </c>
      <c r="C3" s="42"/>
      <c r="D3" s="60" t="s">
        <v>165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2</v>
      </c>
      <c r="C4" s="42"/>
      <c r="D4" s="39">
        <v>10</v>
      </c>
      <c r="E4" s="34">
        <v>122</v>
      </c>
      <c r="F4" s="61">
        <f t="shared" ref="F4:F8" si="0">E4/$E$2</f>
        <v>0.12007874015748031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39">
        <v>1</v>
      </c>
      <c r="E5" s="34">
        <v>114</v>
      </c>
      <c r="F5" s="61">
        <f t="shared" si="0"/>
        <v>0.11220472440944881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39">
        <v>4</v>
      </c>
      <c r="E6" s="34">
        <v>111</v>
      </c>
      <c r="F6" s="61">
        <f t="shared" si="0"/>
        <v>0.10925196850393701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39">
        <v>5</v>
      </c>
      <c r="E7" s="34">
        <v>105</v>
      </c>
      <c r="F7" s="61">
        <f t="shared" si="0"/>
        <v>0.10334645669291338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39">
        <v>7</v>
      </c>
      <c r="E8" s="34">
        <v>103</v>
      </c>
      <c r="F8" s="61">
        <f t="shared" si="0"/>
        <v>0.10137795275590551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60" t="s">
        <v>166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10</v>
      </c>
      <c r="C10" s="42"/>
      <c r="D10" s="39" t="s">
        <v>167</v>
      </c>
      <c r="E10" s="58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9.8425196850393699E-3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9.8425196850393699E-3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138" t="s">
        <v>114</v>
      </c>
      <c r="B13" s="1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34">
        <v>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34">
        <v>10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6" ht="15.75" customHeight="1">
      <c r="A1" s="135" t="s">
        <v>98</v>
      </c>
      <c r="B1" s="132"/>
      <c r="C1" s="45"/>
      <c r="D1" s="46" t="s">
        <v>168</v>
      </c>
      <c r="E1" s="46" t="s">
        <v>100</v>
      </c>
      <c r="F1" s="46" t="s">
        <v>101</v>
      </c>
    </row>
    <row r="2" spans="1:6" ht="15.75" customHeight="1">
      <c r="A2" s="47" t="s">
        <v>17</v>
      </c>
      <c r="B2" s="48" t="s">
        <v>169</v>
      </c>
      <c r="C2" s="45"/>
      <c r="D2" s="49" t="s">
        <v>170</v>
      </c>
      <c r="E2" s="94">
        <v>1016</v>
      </c>
      <c r="F2" s="50">
        <v>1</v>
      </c>
    </row>
    <row r="3" spans="1:6" ht="15.75" customHeight="1">
      <c r="A3" s="47" t="s">
        <v>103</v>
      </c>
      <c r="B3" s="48" t="s">
        <v>170</v>
      </c>
      <c r="C3" s="45"/>
      <c r="D3" s="51" t="s">
        <v>171</v>
      </c>
      <c r="E3" s="51" t="s">
        <v>100</v>
      </c>
      <c r="F3" s="51" t="s">
        <v>101</v>
      </c>
    </row>
    <row r="4" spans="1:6" ht="15.75" customHeight="1">
      <c r="A4" s="47" t="s">
        <v>105</v>
      </c>
      <c r="B4" s="48">
        <v>7</v>
      </c>
      <c r="C4" s="45"/>
      <c r="D4" s="49" t="s">
        <v>172</v>
      </c>
      <c r="E4" s="48">
        <v>2</v>
      </c>
      <c r="F4" s="55">
        <f t="shared" ref="F4:F8" si="0">E4/$E$2</f>
        <v>1.968503937007874E-3</v>
      </c>
    </row>
    <row r="5" spans="1:6" ht="15.75" customHeight="1">
      <c r="A5" s="136" t="s">
        <v>107</v>
      </c>
      <c r="B5" s="129"/>
      <c r="C5" s="45"/>
      <c r="D5" s="49" t="s">
        <v>173</v>
      </c>
      <c r="E5" s="48">
        <v>2</v>
      </c>
      <c r="F5" s="55">
        <f t="shared" si="0"/>
        <v>1.968503937007874E-3</v>
      </c>
    </row>
    <row r="6" spans="1:6" ht="15.75" customHeight="1">
      <c r="A6" s="49" t="s">
        <v>18</v>
      </c>
      <c r="B6" s="48">
        <v>0</v>
      </c>
      <c r="C6" s="45"/>
      <c r="D6" s="95">
        <v>4154</v>
      </c>
      <c r="E6" s="48">
        <v>2</v>
      </c>
      <c r="F6" s="55">
        <f t="shared" si="0"/>
        <v>1.968503937007874E-3</v>
      </c>
    </row>
    <row r="7" spans="1:6" ht="15.75" customHeight="1">
      <c r="A7" s="47" t="s">
        <v>19</v>
      </c>
      <c r="B7" s="48">
        <v>0</v>
      </c>
      <c r="C7" s="45"/>
      <c r="D7" s="95">
        <v>4464</v>
      </c>
      <c r="E7" s="48">
        <v>2</v>
      </c>
      <c r="F7" s="55">
        <f t="shared" si="0"/>
        <v>1.968503937007874E-3</v>
      </c>
    </row>
    <row r="8" spans="1:6">
      <c r="A8" s="47" t="s">
        <v>20</v>
      </c>
      <c r="B8" s="96">
        <v>1016</v>
      </c>
      <c r="C8" s="45"/>
      <c r="D8" s="95">
        <v>5102</v>
      </c>
      <c r="E8" s="48">
        <v>2</v>
      </c>
      <c r="F8" s="55">
        <f t="shared" si="0"/>
        <v>1.968503937007874E-3</v>
      </c>
    </row>
    <row r="9" spans="1:6" ht="15.75" customHeight="1">
      <c r="A9" s="54" t="s">
        <v>21</v>
      </c>
      <c r="B9" s="55">
        <v>1</v>
      </c>
      <c r="C9" s="45"/>
      <c r="D9" s="51" t="s">
        <v>174</v>
      </c>
      <c r="E9" s="51" t="s">
        <v>100</v>
      </c>
      <c r="F9" s="51" t="s">
        <v>101</v>
      </c>
    </row>
    <row r="10" spans="1:6" ht="15.75" customHeight="1">
      <c r="A10" s="54" t="s">
        <v>22</v>
      </c>
      <c r="B10" s="48">
        <v>990</v>
      </c>
      <c r="C10" s="45"/>
      <c r="D10" s="49" t="s">
        <v>167</v>
      </c>
      <c r="E10" s="94">
        <v>1016</v>
      </c>
      <c r="F10" s="56">
        <v>1</v>
      </c>
    </row>
    <row r="11" spans="1:6">
      <c r="A11" s="54" t="s">
        <v>23</v>
      </c>
      <c r="B11" s="97">
        <f>B10/(B8 + B7 + B6)</f>
        <v>0.97440944881889768</v>
      </c>
      <c r="C11" s="1"/>
      <c r="D11" s="1"/>
      <c r="E11" s="1"/>
      <c r="F11" s="1"/>
    </row>
    <row r="12" spans="1:6">
      <c r="A12" s="54" t="s">
        <v>24</v>
      </c>
      <c r="B12" s="97">
        <f>B11/B9</f>
        <v>0.97440944881889768</v>
      </c>
      <c r="C12" s="1"/>
      <c r="D12" s="1"/>
      <c r="E12" s="1"/>
      <c r="F12" s="1"/>
    </row>
    <row r="13" spans="1:6" ht="15.75" customHeight="1">
      <c r="A13" s="98" t="s">
        <v>114</v>
      </c>
      <c r="B13" s="99"/>
      <c r="C13" s="1"/>
      <c r="D13" s="1"/>
      <c r="E13" s="1"/>
      <c r="F13" s="1"/>
    </row>
    <row r="14" spans="1:6" ht="15.75" customHeight="1">
      <c r="A14" s="47" t="s">
        <v>115</v>
      </c>
      <c r="B14" s="48">
        <v>1</v>
      </c>
      <c r="C14" s="1"/>
      <c r="D14" s="1"/>
      <c r="E14" s="1"/>
      <c r="F14" s="1"/>
    </row>
    <row r="15" spans="1:6" ht="15.75" customHeight="1">
      <c r="A15" s="47" t="s">
        <v>116</v>
      </c>
      <c r="B15" s="48">
        <v>2</v>
      </c>
      <c r="C15" s="1"/>
      <c r="D15" s="1"/>
      <c r="E15" s="1"/>
      <c r="F15" s="1"/>
    </row>
    <row r="16" spans="1:6" ht="15.75" customHeight="1">
      <c r="A16" s="47" t="s">
        <v>117</v>
      </c>
      <c r="B16" s="48">
        <v>7</v>
      </c>
      <c r="C16" s="1"/>
      <c r="D16" s="1"/>
      <c r="E16" s="1"/>
      <c r="F16" s="1"/>
    </row>
    <row r="17" spans="1:6" ht="15.75" customHeight="1">
      <c r="A17" s="47" t="s">
        <v>118</v>
      </c>
      <c r="B17" s="100">
        <v>0.50849999999999995</v>
      </c>
      <c r="C17" s="1"/>
      <c r="D17" s="1"/>
      <c r="E17" s="1"/>
      <c r="F17" s="1"/>
    </row>
    <row r="18" spans="1:6" ht="15.75" customHeight="1">
      <c r="A18" s="47" t="s">
        <v>120</v>
      </c>
      <c r="B18" s="52">
        <v>49.65</v>
      </c>
      <c r="C18" s="101"/>
      <c r="D18" s="1"/>
      <c r="E18" s="1"/>
      <c r="F18" s="1"/>
    </row>
    <row r="19" spans="1:6" ht="15.75" customHeight="1">
      <c r="A19" s="47" t="s">
        <v>122</v>
      </c>
      <c r="B19" s="48">
        <v>1</v>
      </c>
      <c r="C19" s="1"/>
      <c r="D19" s="1"/>
      <c r="E19" s="1"/>
      <c r="F19" s="1"/>
    </row>
  </sheetData>
  <mergeCells count="2">
    <mergeCell ref="A1:B1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26" ht="15.75" customHeight="1">
      <c r="A1" s="137" t="s">
        <v>98</v>
      </c>
      <c r="B1" s="132"/>
      <c r="C1" s="42"/>
      <c r="D1" s="57" t="s">
        <v>123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8</v>
      </c>
      <c r="C2" s="42"/>
      <c r="D2" s="39" t="s">
        <v>170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170</v>
      </c>
      <c r="C3" s="42"/>
      <c r="D3" s="60" t="s">
        <v>175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8</v>
      </c>
      <c r="C4" s="42"/>
      <c r="D4" s="39" t="s">
        <v>176</v>
      </c>
      <c r="E4" s="34">
        <v>2</v>
      </c>
      <c r="F4" s="61">
        <f t="shared" ref="F4:F8" si="0">E4/$E$2</f>
        <v>1.968503937007874E-3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39" t="s">
        <v>177</v>
      </c>
      <c r="E5" s="34">
        <v>2</v>
      </c>
      <c r="F5" s="61">
        <f t="shared" si="0"/>
        <v>1.968503937007874E-3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63">
        <v>590436</v>
      </c>
      <c r="E6" s="34">
        <v>2</v>
      </c>
      <c r="F6" s="61">
        <f t="shared" si="0"/>
        <v>1.968503937007874E-3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63" t="s">
        <v>178</v>
      </c>
      <c r="E7" s="34">
        <v>2</v>
      </c>
      <c r="F7" s="61">
        <f t="shared" si="0"/>
        <v>1.968503937007874E-3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63">
        <v>441756</v>
      </c>
      <c r="E8" s="34">
        <v>2</v>
      </c>
      <c r="F8" s="61">
        <f t="shared" si="0"/>
        <v>1.968503937007874E-3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60" t="s">
        <v>179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990</v>
      </c>
      <c r="C10" s="42"/>
      <c r="D10" s="39" t="s">
        <v>167</v>
      </c>
      <c r="E10" s="58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0.97440944881889768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0.97440944881889768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66" t="s">
        <v>114</v>
      </c>
      <c r="B13" s="6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69">
        <v>10.6785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34">
        <v>1042.6500000000001</v>
      </c>
      <c r="C18" s="7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B1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26" ht="15.75" customHeight="1">
      <c r="A1" s="137" t="s">
        <v>98</v>
      </c>
      <c r="B1" s="132"/>
      <c r="C1" s="42"/>
      <c r="D1" s="57" t="s">
        <v>180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13</v>
      </c>
      <c r="C2" s="42"/>
      <c r="D2" s="39" t="s">
        <v>181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181</v>
      </c>
      <c r="C3" s="42"/>
      <c r="D3" s="60" t="s">
        <v>182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5</v>
      </c>
      <c r="C4" s="42"/>
      <c r="D4" s="102">
        <v>0.42430555555555555</v>
      </c>
      <c r="E4" s="34">
        <v>5</v>
      </c>
      <c r="F4" s="61">
        <f t="shared" ref="F4:F8" si="0">E4/$E$2</f>
        <v>4.921259842519685E-3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102">
        <v>0.43402777777777779</v>
      </c>
      <c r="E5" s="34">
        <v>5</v>
      </c>
      <c r="F5" s="61">
        <f t="shared" si="0"/>
        <v>4.921259842519685E-3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102">
        <v>0.4861111111111111</v>
      </c>
      <c r="E6" s="34">
        <v>5</v>
      </c>
      <c r="F6" s="61">
        <f t="shared" si="0"/>
        <v>4.921259842519685E-3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102">
        <v>0.49375000000000002</v>
      </c>
      <c r="E7" s="34">
        <v>5</v>
      </c>
      <c r="F7" s="61">
        <f t="shared" si="0"/>
        <v>4.921259842519685E-3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102">
        <v>0.57499999999999996</v>
      </c>
      <c r="E8" s="34">
        <v>5</v>
      </c>
      <c r="F8" s="61">
        <f t="shared" si="0"/>
        <v>4.921259842519685E-3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60" t="s">
        <v>183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506</v>
      </c>
      <c r="C10" s="42"/>
      <c r="D10" s="39" t="s">
        <v>184</v>
      </c>
      <c r="E10" s="58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0.49803149606299213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0.49803149606299213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66" t="s">
        <v>114</v>
      </c>
      <c r="B13" s="6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103">
        <v>0.41666666666666669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103">
        <v>0.87430555555555556</v>
      </c>
      <c r="C18" s="7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B1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" customWidth="1"/>
    <col min="4" max="4" width="23.6640625" customWidth="1"/>
  </cols>
  <sheetData>
    <row r="1" spans="1:26" ht="15.75" customHeight="1">
      <c r="A1" s="137" t="s">
        <v>98</v>
      </c>
      <c r="B1" s="132"/>
      <c r="C1" s="42"/>
      <c r="D1" s="57" t="s">
        <v>185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15</v>
      </c>
      <c r="C2" s="42"/>
      <c r="D2" s="39" t="s">
        <v>186</v>
      </c>
      <c r="E2" s="58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186</v>
      </c>
      <c r="C3" s="42"/>
      <c r="D3" s="60" t="s">
        <v>187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11</v>
      </c>
      <c r="C4" s="42"/>
      <c r="D4" s="39" t="s">
        <v>188</v>
      </c>
      <c r="E4" s="34">
        <v>352</v>
      </c>
      <c r="F4" s="61">
        <f t="shared" ref="F4:F6" si="0">E4/$E$2</f>
        <v>0.34645669291338582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39" t="s">
        <v>189</v>
      </c>
      <c r="E5" s="34">
        <v>348</v>
      </c>
      <c r="F5" s="61">
        <f t="shared" si="0"/>
        <v>0.34251968503937008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v>0</v>
      </c>
      <c r="C6" s="42"/>
      <c r="D6" s="63" t="s">
        <v>190</v>
      </c>
      <c r="E6" s="34">
        <v>316</v>
      </c>
      <c r="F6" s="61">
        <f t="shared" si="0"/>
        <v>0.3110236220472441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v>0</v>
      </c>
      <c r="C7" s="42"/>
      <c r="D7" s="63"/>
      <c r="E7" s="34"/>
      <c r="F7" s="61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63"/>
      <c r="E8" s="34"/>
      <c r="F8" s="61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61">
        <v>1</v>
      </c>
      <c r="C9" s="42"/>
      <c r="D9" s="60" t="s">
        <v>191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3</v>
      </c>
      <c r="C10" s="42"/>
      <c r="D10" s="39" t="s">
        <v>144</v>
      </c>
      <c r="E10" s="58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f>B10/(B8 + B7 + B6)</f>
        <v>2.952755905511811E-3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f>B11/B9</f>
        <v>2.952755905511811E-3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66" t="s">
        <v>114</v>
      </c>
      <c r="B13" s="6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34" t="s">
        <v>189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69" t="s">
        <v>190</v>
      </c>
      <c r="C18" s="7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">
    <mergeCell ref="A1:B1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28.1640625" customWidth="1"/>
    <col min="4" max="4" width="23.5" customWidth="1"/>
  </cols>
  <sheetData>
    <row r="1" spans="1:26" ht="15.75" customHeight="1">
      <c r="A1" s="135" t="s">
        <v>98</v>
      </c>
      <c r="B1" s="132"/>
      <c r="C1" s="45"/>
      <c r="D1" s="104" t="s">
        <v>192</v>
      </c>
      <c r="E1" s="46" t="s">
        <v>100</v>
      </c>
      <c r="F1" s="46" t="s">
        <v>101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7" t="s">
        <v>17</v>
      </c>
      <c r="B2" s="48" t="s">
        <v>2</v>
      </c>
      <c r="C2" s="45"/>
      <c r="D2" s="105" t="s">
        <v>170</v>
      </c>
      <c r="E2" s="48">
        <v>1016</v>
      </c>
      <c r="F2" s="50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7" t="s">
        <v>103</v>
      </c>
      <c r="B3" s="48" t="s">
        <v>170</v>
      </c>
      <c r="C3" s="45"/>
      <c r="D3" s="106" t="s">
        <v>193</v>
      </c>
      <c r="E3" s="51" t="s">
        <v>100</v>
      </c>
      <c r="F3" s="51" t="s">
        <v>101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7" t="s">
        <v>105</v>
      </c>
      <c r="B4" s="48">
        <v>6</v>
      </c>
      <c r="C4" s="45"/>
      <c r="D4" s="107">
        <v>482.51</v>
      </c>
      <c r="E4" s="52">
        <v>2</v>
      </c>
      <c r="F4" s="93">
        <v>1.9685000000000002E-3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36" t="s">
        <v>107</v>
      </c>
      <c r="B5" s="129"/>
      <c r="C5" s="45"/>
      <c r="D5" s="107">
        <v>265.89</v>
      </c>
      <c r="E5" s="52">
        <v>2</v>
      </c>
      <c r="F5" s="93">
        <v>1.9685000000000002E-3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9" t="s">
        <v>18</v>
      </c>
      <c r="B6" s="48">
        <f>'Data Profilling'!B3</f>
        <v>0</v>
      </c>
      <c r="C6" s="45"/>
      <c r="D6" s="107">
        <v>420.72</v>
      </c>
      <c r="E6" s="52">
        <v>2</v>
      </c>
      <c r="F6" s="93">
        <v>1.9685000000000002E-3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7" t="s">
        <v>19</v>
      </c>
      <c r="B7" s="48">
        <f>'Data Profilling'!C3</f>
        <v>0</v>
      </c>
      <c r="C7" s="45"/>
      <c r="D7" s="107">
        <v>102.04</v>
      </c>
      <c r="E7" s="52">
        <v>2</v>
      </c>
      <c r="F7" s="93">
        <v>1.9685000000000002E-3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7" t="s">
        <v>20</v>
      </c>
      <c r="B8" s="48">
        <v>1016</v>
      </c>
      <c r="C8" s="45"/>
      <c r="D8" s="107">
        <v>206.52</v>
      </c>
      <c r="E8" s="52">
        <v>2</v>
      </c>
      <c r="F8" s="93">
        <v>1.9685000000000002E-3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4" t="s">
        <v>21</v>
      </c>
      <c r="B9" s="56">
        <v>1</v>
      </c>
      <c r="C9" s="45"/>
      <c r="D9" s="106" t="s">
        <v>194</v>
      </c>
      <c r="E9" s="51" t="s">
        <v>100</v>
      </c>
      <c r="F9" s="5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4" t="s">
        <v>22</v>
      </c>
      <c r="B10" s="48">
        <v>964</v>
      </c>
      <c r="C10" s="45"/>
      <c r="D10" s="105" t="s">
        <v>167</v>
      </c>
      <c r="E10" s="48">
        <v>1016</v>
      </c>
      <c r="F10" s="56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4" t="s">
        <v>23</v>
      </c>
      <c r="B11" s="55">
        <v>0.94879999999999998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4" t="s">
        <v>24</v>
      </c>
      <c r="B12" s="55">
        <v>0.94879999999999998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36" t="s">
        <v>114</v>
      </c>
      <c r="B13" s="1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7" t="s">
        <v>115</v>
      </c>
      <c r="B14" s="48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7" t="s">
        <v>116</v>
      </c>
      <c r="B15" s="48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7" t="s">
        <v>117</v>
      </c>
      <c r="B16" s="48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7" t="s">
        <v>118</v>
      </c>
      <c r="B17" s="48">
        <v>95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7" t="s">
        <v>120</v>
      </c>
      <c r="B18" s="48">
        <v>522.83000000000004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7" t="s">
        <v>122</v>
      </c>
      <c r="B19" s="48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9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19.6640625" customWidth="1"/>
    <col min="4" max="4" width="35.83203125" customWidth="1"/>
  </cols>
  <sheetData>
    <row r="1" spans="1:6" ht="15.75" customHeight="1">
      <c r="A1" s="135" t="s">
        <v>98</v>
      </c>
      <c r="B1" s="132"/>
      <c r="C1" s="45"/>
      <c r="D1" s="104" t="s">
        <v>195</v>
      </c>
      <c r="E1" s="46" t="s">
        <v>100</v>
      </c>
      <c r="F1" s="46" t="s">
        <v>101</v>
      </c>
    </row>
    <row r="2" spans="1:6" ht="15.75" customHeight="1">
      <c r="A2" s="47" t="s">
        <v>17</v>
      </c>
      <c r="B2" s="48" t="s">
        <v>196</v>
      </c>
      <c r="C2" s="45"/>
      <c r="D2" s="105" t="s">
        <v>170</v>
      </c>
      <c r="E2" s="48">
        <v>1016</v>
      </c>
      <c r="F2" s="50">
        <v>1</v>
      </c>
    </row>
    <row r="3" spans="1:6" ht="15.75" customHeight="1">
      <c r="A3" s="47" t="s">
        <v>103</v>
      </c>
      <c r="B3" s="48" t="s">
        <v>170</v>
      </c>
      <c r="C3" s="45"/>
      <c r="D3" s="106" t="s">
        <v>197</v>
      </c>
      <c r="E3" s="51" t="s">
        <v>100</v>
      </c>
      <c r="F3" s="51" t="s">
        <v>101</v>
      </c>
    </row>
    <row r="4" spans="1:6">
      <c r="A4" s="47" t="s">
        <v>105</v>
      </c>
      <c r="B4" s="48">
        <v>11</v>
      </c>
      <c r="C4" s="45"/>
      <c r="D4" s="108">
        <v>4.7619047620000003</v>
      </c>
      <c r="E4" s="52">
        <v>1016</v>
      </c>
      <c r="F4" s="109">
        <v>1</v>
      </c>
    </row>
    <row r="5" spans="1:6">
      <c r="A5" s="136" t="s">
        <v>107</v>
      </c>
      <c r="B5" s="129"/>
      <c r="C5" s="45"/>
      <c r="D5" s="108"/>
      <c r="E5" s="52"/>
      <c r="F5" s="110"/>
    </row>
    <row r="6" spans="1:6">
      <c r="A6" s="49" t="s">
        <v>18</v>
      </c>
      <c r="B6" s="48">
        <f>'Data Profilling'!B3</f>
        <v>0</v>
      </c>
      <c r="C6" s="45"/>
      <c r="D6" s="108"/>
      <c r="E6" s="52"/>
      <c r="F6" s="110"/>
    </row>
    <row r="7" spans="1:6">
      <c r="A7" s="47" t="s">
        <v>19</v>
      </c>
      <c r="B7" s="48">
        <f>'Data Profilling'!C3</f>
        <v>0</v>
      </c>
      <c r="C7" s="45"/>
      <c r="D7" s="108"/>
      <c r="E7" s="52"/>
      <c r="F7" s="110"/>
    </row>
    <row r="8" spans="1:6">
      <c r="A8" s="47" t="s">
        <v>20</v>
      </c>
      <c r="B8" s="48">
        <v>1016</v>
      </c>
      <c r="C8" s="45"/>
      <c r="D8" s="108"/>
      <c r="E8" s="52"/>
      <c r="F8" s="110"/>
    </row>
    <row r="9" spans="1:6" ht="15.75" customHeight="1">
      <c r="A9" s="54" t="s">
        <v>21</v>
      </c>
      <c r="B9" s="56">
        <v>1</v>
      </c>
      <c r="C9" s="45"/>
      <c r="D9" s="106" t="s">
        <v>198</v>
      </c>
      <c r="E9" s="51" t="s">
        <v>100</v>
      </c>
      <c r="F9" s="51" t="s">
        <v>101</v>
      </c>
    </row>
    <row r="10" spans="1:6" ht="15.75" customHeight="1">
      <c r="A10" s="54" t="s">
        <v>22</v>
      </c>
      <c r="B10" s="48">
        <v>0</v>
      </c>
      <c r="C10" s="45"/>
      <c r="D10" s="105" t="s">
        <v>167</v>
      </c>
      <c r="E10" s="48">
        <v>1016</v>
      </c>
      <c r="F10" s="56">
        <v>1</v>
      </c>
    </row>
    <row r="11" spans="1:6" ht="15.75" customHeight="1">
      <c r="A11" s="54" t="s">
        <v>23</v>
      </c>
      <c r="B11" s="55">
        <v>0</v>
      </c>
      <c r="C11" s="1"/>
      <c r="D11" s="1"/>
      <c r="E11" s="1"/>
      <c r="F11" s="1"/>
    </row>
    <row r="12" spans="1:6" ht="15.75" customHeight="1">
      <c r="A12" s="54" t="s">
        <v>24</v>
      </c>
      <c r="B12" s="55">
        <v>0</v>
      </c>
      <c r="C12" s="1"/>
      <c r="D12" s="1"/>
      <c r="E12" s="1"/>
      <c r="F12" s="1"/>
    </row>
    <row r="13" spans="1:6" ht="15.75" customHeight="1">
      <c r="A13" s="136" t="s">
        <v>114</v>
      </c>
      <c r="B13" s="129"/>
      <c r="C13" s="1"/>
      <c r="D13" s="1"/>
      <c r="E13" s="1"/>
      <c r="F13" s="1"/>
    </row>
    <row r="14" spans="1:6" ht="15.75" customHeight="1">
      <c r="A14" s="47" t="s">
        <v>115</v>
      </c>
      <c r="B14" s="48">
        <v>1</v>
      </c>
      <c r="C14" s="1"/>
      <c r="D14" s="1"/>
      <c r="E14" s="1"/>
      <c r="F14" s="1"/>
    </row>
    <row r="15" spans="1:6" ht="15.75" customHeight="1">
      <c r="A15" s="47" t="s">
        <v>116</v>
      </c>
      <c r="B15" s="48">
        <v>11</v>
      </c>
      <c r="C15" s="1"/>
      <c r="D15" s="1"/>
      <c r="E15" s="1"/>
      <c r="F15" s="1"/>
    </row>
    <row r="16" spans="1:6" ht="15.75" customHeight="1">
      <c r="A16" s="47" t="s">
        <v>117</v>
      </c>
      <c r="B16" s="48">
        <v>11</v>
      </c>
      <c r="C16" s="1"/>
      <c r="D16" s="1"/>
      <c r="E16" s="1"/>
      <c r="F16" s="1"/>
    </row>
    <row r="17" spans="1:6" ht="15.75" customHeight="1">
      <c r="A17" s="47" t="s">
        <v>118</v>
      </c>
      <c r="B17" s="48">
        <v>4.7619047620000003</v>
      </c>
      <c r="C17" s="1"/>
      <c r="D17" s="1"/>
      <c r="E17" s="1"/>
      <c r="F17" s="1"/>
    </row>
    <row r="18" spans="1:6" ht="15.75" customHeight="1">
      <c r="A18" s="47" t="s">
        <v>120</v>
      </c>
      <c r="B18" s="48">
        <v>4.7619047620000003</v>
      </c>
      <c r="C18" s="1"/>
      <c r="D18" s="1"/>
      <c r="E18" s="1"/>
      <c r="F18" s="1"/>
    </row>
    <row r="19" spans="1:6" ht="15.75" customHeight="1">
      <c r="A19" s="47" t="s">
        <v>122</v>
      </c>
      <c r="B19" s="48">
        <v>1</v>
      </c>
      <c r="C19" s="1"/>
      <c r="D19" s="1"/>
      <c r="E19" s="1"/>
      <c r="F19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000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19.6640625" customWidth="1"/>
    <col min="4" max="4" width="26.83203125" customWidth="1"/>
  </cols>
  <sheetData>
    <row r="1" spans="1:26" ht="15.75" customHeight="1">
      <c r="A1" s="137" t="s">
        <v>98</v>
      </c>
      <c r="B1" s="132"/>
      <c r="C1" s="42"/>
      <c r="D1" s="57" t="s">
        <v>199</v>
      </c>
      <c r="E1" s="57" t="s">
        <v>100</v>
      </c>
      <c r="F1" s="57" t="s">
        <v>101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38" t="s">
        <v>17</v>
      </c>
      <c r="B2" s="34" t="s">
        <v>200</v>
      </c>
      <c r="C2" s="42"/>
      <c r="D2" s="39" t="s">
        <v>170</v>
      </c>
      <c r="E2" s="34">
        <v>1016</v>
      </c>
      <c r="F2" s="59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38" t="s">
        <v>103</v>
      </c>
      <c r="B3" s="34" t="s">
        <v>170</v>
      </c>
      <c r="C3" s="42"/>
      <c r="D3" s="60" t="s">
        <v>201</v>
      </c>
      <c r="E3" s="60" t="s">
        <v>100</v>
      </c>
      <c r="F3" s="60" t="s">
        <v>101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38" t="s">
        <v>105</v>
      </c>
      <c r="B4" s="34">
        <v>7</v>
      </c>
      <c r="C4" s="42"/>
      <c r="D4" s="111">
        <v>24.125499999999999</v>
      </c>
      <c r="E4" s="33">
        <v>2</v>
      </c>
      <c r="F4" s="112">
        <v>1.9685000000000002E-3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138" t="s">
        <v>107</v>
      </c>
      <c r="B5" s="129"/>
      <c r="C5" s="42"/>
      <c r="D5" s="111">
        <v>13.294499999999999</v>
      </c>
      <c r="E5" s="33">
        <v>2</v>
      </c>
      <c r="F5" s="112">
        <v>1.9685000000000002E-3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39" t="s">
        <v>18</v>
      </c>
      <c r="B6" s="34">
        <f>'Data Profilling'!B3</f>
        <v>0</v>
      </c>
      <c r="C6" s="42"/>
      <c r="D6" s="111">
        <v>21.036000000000001</v>
      </c>
      <c r="E6" s="33">
        <v>2</v>
      </c>
      <c r="F6" s="112">
        <v>1.9685000000000002E-3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38" t="s">
        <v>19</v>
      </c>
      <c r="B7" s="34">
        <f>'Data Profilling'!C3</f>
        <v>0</v>
      </c>
      <c r="C7" s="42"/>
      <c r="D7" s="111">
        <v>8.3770000000000007</v>
      </c>
      <c r="E7" s="33">
        <v>2</v>
      </c>
      <c r="F7" s="112">
        <v>1.9685000000000002E-3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38" t="s">
        <v>20</v>
      </c>
      <c r="B8" s="34">
        <v>1016</v>
      </c>
      <c r="C8" s="42"/>
      <c r="D8" s="111">
        <v>4.4640000000000004</v>
      </c>
      <c r="E8" s="33">
        <v>2</v>
      </c>
      <c r="F8" s="112">
        <v>1.9685000000000002E-3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64" t="s">
        <v>21</v>
      </c>
      <c r="B9" s="76">
        <v>1</v>
      </c>
      <c r="C9" s="42"/>
      <c r="D9" s="60" t="s">
        <v>202</v>
      </c>
      <c r="E9" s="60" t="s">
        <v>100</v>
      </c>
      <c r="F9" s="60" t="s">
        <v>101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64" t="s">
        <v>22</v>
      </c>
      <c r="B10" s="34">
        <v>964</v>
      </c>
      <c r="C10" s="42"/>
      <c r="D10" s="39" t="s">
        <v>167</v>
      </c>
      <c r="E10" s="34">
        <v>1016</v>
      </c>
      <c r="F10" s="76">
        <v>1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64" t="s">
        <v>23</v>
      </c>
      <c r="B11" s="61">
        <v>0.94879999999999998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64" t="s">
        <v>24</v>
      </c>
      <c r="B12" s="61">
        <v>0.94879999999999998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138" t="s">
        <v>114</v>
      </c>
      <c r="B13" s="1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38" t="s">
        <v>116</v>
      </c>
      <c r="B15" s="34">
        <v>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38" t="s">
        <v>117</v>
      </c>
      <c r="B16" s="34">
        <v>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38" t="s">
        <v>118</v>
      </c>
      <c r="B17" s="113">
        <v>0.50849999999999995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38" t="s">
        <v>120</v>
      </c>
      <c r="B18" s="34">
        <v>49.65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3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3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3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3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3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3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3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3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3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3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3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3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3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19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2" max="2" width="19.6640625" customWidth="1"/>
    <col min="4" max="4" width="23.5" customWidth="1"/>
  </cols>
  <sheetData>
    <row r="1" spans="1:6" ht="15.75" customHeight="1">
      <c r="A1" s="135" t="s">
        <v>98</v>
      </c>
      <c r="B1" s="132"/>
      <c r="C1" s="45"/>
      <c r="D1" s="46" t="s">
        <v>203</v>
      </c>
      <c r="E1" s="46" t="s">
        <v>100</v>
      </c>
      <c r="F1" s="46" t="s">
        <v>101</v>
      </c>
    </row>
    <row r="2" spans="1:6" ht="15.75" customHeight="1">
      <c r="A2" s="47" t="s">
        <v>17</v>
      </c>
      <c r="B2" s="48" t="s">
        <v>10</v>
      </c>
      <c r="C2" s="45"/>
      <c r="D2" s="49" t="s">
        <v>170</v>
      </c>
      <c r="E2" s="48">
        <v>1016</v>
      </c>
      <c r="F2" s="50">
        <v>1</v>
      </c>
    </row>
    <row r="3" spans="1:6" ht="15.75" customHeight="1">
      <c r="A3" s="47" t="s">
        <v>103</v>
      </c>
      <c r="B3" s="48" t="s">
        <v>170</v>
      </c>
      <c r="C3" s="45"/>
      <c r="D3" s="51" t="s">
        <v>204</v>
      </c>
      <c r="E3" s="51" t="s">
        <v>100</v>
      </c>
      <c r="F3" s="51" t="s">
        <v>101</v>
      </c>
    </row>
    <row r="4" spans="1:6">
      <c r="A4" s="47" t="s">
        <v>105</v>
      </c>
      <c r="B4" s="48">
        <v>3</v>
      </c>
      <c r="C4" s="45"/>
      <c r="D4" s="108">
        <v>9.1</v>
      </c>
      <c r="E4" s="52">
        <v>3</v>
      </c>
      <c r="F4" s="109">
        <v>2.95276E-3</v>
      </c>
    </row>
    <row r="5" spans="1:6">
      <c r="A5" s="136" t="s">
        <v>107</v>
      </c>
      <c r="B5" s="129"/>
      <c r="C5" s="45"/>
      <c r="D5" s="108">
        <v>8.4</v>
      </c>
      <c r="E5" s="52">
        <v>3</v>
      </c>
      <c r="F5" s="109">
        <v>2.95276E-3</v>
      </c>
    </row>
    <row r="6" spans="1:6">
      <c r="A6" s="49" t="s">
        <v>18</v>
      </c>
      <c r="B6" s="48">
        <f>'Data Profilling'!B3</f>
        <v>0</v>
      </c>
      <c r="C6" s="45"/>
      <c r="D6" s="108">
        <v>5.8</v>
      </c>
      <c r="E6" s="52">
        <v>3</v>
      </c>
      <c r="F6" s="109">
        <v>2.95276E-3</v>
      </c>
    </row>
    <row r="7" spans="1:6">
      <c r="A7" s="47" t="s">
        <v>19</v>
      </c>
      <c r="B7" s="48">
        <f>'Data Profilling'!C3</f>
        <v>0</v>
      </c>
      <c r="C7" s="45"/>
      <c r="D7" s="108">
        <v>7.2</v>
      </c>
      <c r="E7" s="52">
        <v>3</v>
      </c>
      <c r="F7" s="109">
        <v>2.95276E-3</v>
      </c>
    </row>
    <row r="8" spans="1:6">
      <c r="A8" s="47" t="s">
        <v>20</v>
      </c>
      <c r="B8" s="48">
        <v>1016</v>
      </c>
      <c r="C8" s="45"/>
      <c r="D8" s="108">
        <v>4.5999999999999996</v>
      </c>
      <c r="E8" s="52">
        <v>3</v>
      </c>
      <c r="F8" s="109">
        <v>2.95276E-3</v>
      </c>
    </row>
    <row r="9" spans="1:6" ht="15.75" customHeight="1">
      <c r="A9" s="54" t="s">
        <v>21</v>
      </c>
      <c r="B9" s="56">
        <v>1</v>
      </c>
      <c r="C9" s="45"/>
      <c r="D9" s="51" t="s">
        <v>205</v>
      </c>
      <c r="E9" s="51" t="s">
        <v>100</v>
      </c>
      <c r="F9" s="51" t="s">
        <v>101</v>
      </c>
    </row>
    <row r="10" spans="1:6" ht="15.75" customHeight="1">
      <c r="A10" s="54" t="s">
        <v>22</v>
      </c>
      <c r="B10" s="48">
        <v>0</v>
      </c>
      <c r="C10" s="45"/>
      <c r="D10" s="49" t="s">
        <v>167</v>
      </c>
      <c r="E10" s="48">
        <v>1016</v>
      </c>
      <c r="F10" s="56">
        <v>1</v>
      </c>
    </row>
    <row r="11" spans="1:6" ht="15.75" customHeight="1">
      <c r="A11" s="54" t="s">
        <v>23</v>
      </c>
      <c r="B11" s="55">
        <v>0</v>
      </c>
      <c r="C11" s="1"/>
      <c r="D11" s="1"/>
      <c r="E11" s="1"/>
      <c r="F11" s="1"/>
    </row>
    <row r="12" spans="1:6" ht="15.75" customHeight="1">
      <c r="A12" s="54" t="s">
        <v>24</v>
      </c>
      <c r="B12" s="55">
        <v>0</v>
      </c>
      <c r="C12" s="1"/>
      <c r="D12" s="1"/>
      <c r="E12" s="1"/>
      <c r="F12" s="1"/>
    </row>
    <row r="13" spans="1:6" ht="15.75" customHeight="1">
      <c r="A13" s="136" t="s">
        <v>114</v>
      </c>
      <c r="B13" s="129"/>
      <c r="C13" s="1"/>
      <c r="D13" s="1"/>
      <c r="E13" s="1"/>
      <c r="F13" s="1"/>
    </row>
    <row r="14" spans="1:6" ht="15.75" customHeight="1">
      <c r="A14" s="47" t="s">
        <v>115</v>
      </c>
      <c r="B14" s="48">
        <v>1</v>
      </c>
      <c r="C14" s="1"/>
      <c r="D14" s="1"/>
      <c r="E14" s="1"/>
      <c r="F14" s="1"/>
    </row>
    <row r="15" spans="1:6" ht="15.75" customHeight="1">
      <c r="A15" s="47" t="s">
        <v>116</v>
      </c>
      <c r="B15" s="48">
        <v>1</v>
      </c>
      <c r="C15" s="1"/>
      <c r="D15" s="1"/>
      <c r="E15" s="1"/>
      <c r="F15" s="1"/>
    </row>
    <row r="16" spans="1:6" ht="15.75" customHeight="1">
      <c r="A16" s="47" t="s">
        <v>117</v>
      </c>
      <c r="B16" s="48">
        <v>3</v>
      </c>
      <c r="C16" s="1"/>
      <c r="D16" s="1"/>
      <c r="E16" s="1"/>
      <c r="F16" s="1"/>
    </row>
    <row r="17" spans="1:6" ht="15.75" customHeight="1">
      <c r="A17" s="47" t="s">
        <v>118</v>
      </c>
      <c r="B17" s="48">
        <v>6</v>
      </c>
      <c r="C17" s="1"/>
      <c r="D17" s="1"/>
      <c r="E17" s="1"/>
      <c r="F17" s="1"/>
    </row>
    <row r="18" spans="1:6" ht="15.75" customHeight="1">
      <c r="A18" s="47" t="s">
        <v>120</v>
      </c>
      <c r="B18" s="48">
        <v>9.1</v>
      </c>
      <c r="C18" s="1"/>
      <c r="D18" s="1"/>
      <c r="E18" s="1"/>
      <c r="F18" s="1"/>
    </row>
    <row r="19" spans="1:6" ht="15.75" customHeight="1">
      <c r="A19" s="47" t="s">
        <v>122</v>
      </c>
      <c r="B19" s="48">
        <v>1</v>
      </c>
      <c r="C19" s="1"/>
      <c r="D19" s="1"/>
      <c r="E19" s="1"/>
      <c r="F19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1000"/>
  <sheetViews>
    <sheetView workbookViewId="0">
      <selection sqref="A1:B1"/>
    </sheetView>
  </sheetViews>
  <sheetFormatPr baseColWidth="10" defaultColWidth="12.6640625" defaultRowHeight="15.75" customHeight="1"/>
  <cols>
    <col min="1" max="1" width="28.1640625" customWidth="1"/>
    <col min="4" max="4" width="23.5" customWidth="1"/>
  </cols>
  <sheetData>
    <row r="1" spans="1:26" ht="15.75" customHeight="1">
      <c r="A1" s="135" t="s">
        <v>98</v>
      </c>
      <c r="B1" s="132"/>
      <c r="C1" s="45"/>
      <c r="D1" s="46" t="s">
        <v>153</v>
      </c>
      <c r="E1" s="46" t="s">
        <v>100</v>
      </c>
      <c r="F1" s="46" t="s">
        <v>101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7" t="s">
        <v>17</v>
      </c>
      <c r="B2" s="48" t="s">
        <v>12</v>
      </c>
      <c r="C2" s="45"/>
      <c r="D2" s="49" t="s">
        <v>102</v>
      </c>
      <c r="E2" s="48">
        <v>943</v>
      </c>
      <c r="F2" s="50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7" t="s">
        <v>103</v>
      </c>
      <c r="B3" s="48" t="s">
        <v>102</v>
      </c>
      <c r="C3" s="45"/>
      <c r="D3" s="51" t="s">
        <v>154</v>
      </c>
      <c r="E3" s="51" t="s">
        <v>100</v>
      </c>
      <c r="F3" s="51" t="s">
        <v>101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7" t="s">
        <v>105</v>
      </c>
      <c r="B4" s="48">
        <v>6</v>
      </c>
      <c r="C4" s="45"/>
      <c r="D4" s="32" t="s">
        <v>155</v>
      </c>
      <c r="E4" s="33">
        <v>3</v>
      </c>
      <c r="F4" s="93">
        <f t="shared" ref="F4:F8" si="0">E4/$E$2</f>
        <v>3.1813361611876989E-3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36" t="s">
        <v>107</v>
      </c>
      <c r="B5" s="129"/>
      <c r="C5" s="45"/>
      <c r="D5" s="32" t="s">
        <v>156</v>
      </c>
      <c r="E5" s="33">
        <v>3</v>
      </c>
      <c r="F5" s="93">
        <f t="shared" si="0"/>
        <v>3.1813361611876989E-3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9" t="s">
        <v>18</v>
      </c>
      <c r="B6" s="48">
        <f>'Data Profilling'!B3</f>
        <v>0</v>
      </c>
      <c r="C6" s="45"/>
      <c r="D6" s="32" t="s">
        <v>157</v>
      </c>
      <c r="E6" s="33">
        <v>2</v>
      </c>
      <c r="F6" s="93">
        <f t="shared" si="0"/>
        <v>2.1208907741251328E-3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7" t="s">
        <v>19</v>
      </c>
      <c r="B7" s="48">
        <f>'Data Profilling'!C3</f>
        <v>0</v>
      </c>
      <c r="C7" s="45"/>
      <c r="D7" s="32" t="s">
        <v>158</v>
      </c>
      <c r="E7" s="33">
        <v>2</v>
      </c>
      <c r="F7" s="93">
        <f t="shared" si="0"/>
        <v>2.1208907741251328E-3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7" t="s">
        <v>20</v>
      </c>
      <c r="B8" s="48">
        <v>943</v>
      </c>
      <c r="C8" s="45"/>
      <c r="D8" s="32" t="s">
        <v>159</v>
      </c>
      <c r="E8" s="33">
        <v>2</v>
      </c>
      <c r="F8" s="93">
        <f t="shared" si="0"/>
        <v>2.1208907741251328E-3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4" t="s">
        <v>21</v>
      </c>
      <c r="B9" s="56">
        <v>1</v>
      </c>
      <c r="C9" s="45"/>
      <c r="D9" s="51" t="s">
        <v>160</v>
      </c>
      <c r="E9" s="51" t="s">
        <v>100</v>
      </c>
      <c r="F9" s="5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54" t="s">
        <v>22</v>
      </c>
      <c r="B10" s="48">
        <v>943</v>
      </c>
      <c r="C10" s="45"/>
      <c r="D10" s="49" t="s">
        <v>206</v>
      </c>
      <c r="E10" s="48">
        <v>943</v>
      </c>
      <c r="F10" s="56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4" t="s">
        <v>23</v>
      </c>
      <c r="B11" s="55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4" t="s">
        <v>24</v>
      </c>
      <c r="B12" s="55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36" t="s">
        <v>114</v>
      </c>
      <c r="B13" s="1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7" t="s">
        <v>115</v>
      </c>
      <c r="B14" s="48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7" t="s">
        <v>116</v>
      </c>
      <c r="B15" s="48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7" t="s">
        <v>117</v>
      </c>
      <c r="B16" s="48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7" t="s">
        <v>118</v>
      </c>
      <c r="B17" s="48" t="s">
        <v>162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7" t="s">
        <v>120</v>
      </c>
      <c r="B18" s="34" t="s">
        <v>155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7" t="s">
        <v>122</v>
      </c>
      <c r="B19" s="48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19"/>
  <sheetViews>
    <sheetView tabSelected="1" workbookViewId="0">
      <selection activeCell="E24" sqref="E24"/>
    </sheetView>
  </sheetViews>
  <sheetFormatPr baseColWidth="10" defaultColWidth="12.6640625" defaultRowHeight="15.75" customHeight="1"/>
  <cols>
    <col min="1" max="1" width="28.1640625" customWidth="1"/>
    <col min="2" max="2" width="20" customWidth="1"/>
    <col min="3" max="3" width="18.6640625" customWidth="1"/>
    <col min="4" max="4" width="23.33203125" customWidth="1"/>
    <col min="8" max="8" width="21.6640625" customWidth="1"/>
  </cols>
  <sheetData>
    <row r="1" spans="1:8" ht="15.75" customHeight="1">
      <c r="A1" s="137" t="s">
        <v>98</v>
      </c>
      <c r="B1" s="132"/>
      <c r="C1" s="27"/>
      <c r="D1" s="77" t="s">
        <v>207</v>
      </c>
      <c r="E1" s="57" t="s">
        <v>100</v>
      </c>
      <c r="F1" s="57" t="s">
        <v>101</v>
      </c>
      <c r="G1" s="27"/>
    </row>
    <row r="2" spans="1:8" ht="15.75" customHeight="1">
      <c r="A2" s="32" t="s">
        <v>17</v>
      </c>
      <c r="B2" s="33" t="s">
        <v>90</v>
      </c>
      <c r="C2" s="42"/>
      <c r="D2" s="32" t="s">
        <v>170</v>
      </c>
      <c r="E2" s="58">
        <v>943</v>
      </c>
      <c r="F2" s="59">
        <v>1</v>
      </c>
      <c r="G2" s="27"/>
      <c r="H2" s="2"/>
    </row>
    <row r="3" spans="1:8" ht="15.75" customHeight="1">
      <c r="A3" s="32" t="s">
        <v>103</v>
      </c>
      <c r="B3" s="33" t="s">
        <v>170</v>
      </c>
      <c r="C3" s="42"/>
      <c r="D3" s="60" t="s">
        <v>208</v>
      </c>
      <c r="E3" s="60" t="s">
        <v>100</v>
      </c>
      <c r="F3" s="60" t="s">
        <v>101</v>
      </c>
      <c r="G3" s="27"/>
      <c r="H3" s="2"/>
    </row>
    <row r="4" spans="1:8" ht="15.75" customHeight="1">
      <c r="A4" s="32" t="s">
        <v>105</v>
      </c>
      <c r="B4" s="32">
        <v>4</v>
      </c>
      <c r="C4" s="42"/>
      <c r="D4" s="111">
        <v>83.77</v>
      </c>
      <c r="E4" s="114">
        <v>3</v>
      </c>
      <c r="F4" s="115">
        <v>3.2000000000000002E-3</v>
      </c>
      <c r="G4" s="27"/>
      <c r="H4" s="2"/>
    </row>
    <row r="5" spans="1:8" ht="15.75" customHeight="1">
      <c r="A5" s="138" t="s">
        <v>107</v>
      </c>
      <c r="B5" s="129"/>
      <c r="C5" s="42"/>
      <c r="D5" s="111">
        <v>34.56</v>
      </c>
      <c r="E5" s="114">
        <v>3</v>
      </c>
      <c r="F5" s="115">
        <v>3.2000000000000002E-3</v>
      </c>
      <c r="G5" s="27"/>
      <c r="H5" s="2"/>
    </row>
    <row r="6" spans="1:8" ht="15.75" customHeight="1">
      <c r="A6" s="32" t="s">
        <v>18</v>
      </c>
      <c r="B6" s="32">
        <v>0</v>
      </c>
      <c r="C6" s="42"/>
      <c r="D6" s="111">
        <v>68.930000000000007</v>
      </c>
      <c r="E6" s="114">
        <v>2</v>
      </c>
      <c r="F6" s="115">
        <v>2.0999999999999999E-3</v>
      </c>
      <c r="G6" s="27"/>
      <c r="H6" s="2"/>
    </row>
    <row r="7" spans="1:8" ht="15.75" customHeight="1">
      <c r="A7" s="32" t="s">
        <v>19</v>
      </c>
      <c r="B7" s="32">
        <v>0</v>
      </c>
      <c r="C7" s="42"/>
      <c r="D7" s="116">
        <v>88.63</v>
      </c>
      <c r="E7" s="117">
        <v>2</v>
      </c>
      <c r="F7" s="118">
        <v>2.0999999999999999E-3</v>
      </c>
      <c r="G7" s="27"/>
      <c r="H7" s="27"/>
    </row>
    <row r="8" spans="1:8" ht="15.75" customHeight="1">
      <c r="A8" s="32" t="s">
        <v>20</v>
      </c>
      <c r="B8" s="32">
        <v>943</v>
      </c>
      <c r="C8" s="42"/>
      <c r="D8" s="116">
        <v>52.59</v>
      </c>
      <c r="E8" s="117">
        <v>2</v>
      </c>
      <c r="F8" s="118">
        <v>2.0999999999999999E-3</v>
      </c>
      <c r="G8" s="27"/>
      <c r="H8" s="27"/>
    </row>
    <row r="9" spans="1:8" ht="15.75" customHeight="1">
      <c r="A9" s="32" t="s">
        <v>21</v>
      </c>
      <c r="B9" s="119">
        <v>1</v>
      </c>
      <c r="C9" s="42"/>
      <c r="D9" s="60" t="s">
        <v>209</v>
      </c>
      <c r="E9" s="60" t="s">
        <v>100</v>
      </c>
      <c r="F9" s="60" t="s">
        <v>101</v>
      </c>
      <c r="G9" s="27"/>
      <c r="H9" s="27"/>
    </row>
    <row r="10" spans="1:8" ht="15.75" customHeight="1">
      <c r="A10" s="32" t="s">
        <v>22</v>
      </c>
      <c r="B10" s="32">
        <v>877</v>
      </c>
      <c r="C10" s="42"/>
      <c r="D10" s="39" t="s">
        <v>167</v>
      </c>
      <c r="E10" s="58">
        <v>943</v>
      </c>
      <c r="F10" s="76">
        <v>1</v>
      </c>
      <c r="G10" s="27"/>
      <c r="H10" s="27"/>
    </row>
    <row r="11" spans="1:8" ht="15.75" customHeight="1">
      <c r="A11" s="32" t="s">
        <v>23</v>
      </c>
      <c r="B11" s="65">
        <v>0.93</v>
      </c>
      <c r="C11" s="27"/>
      <c r="D11" s="27"/>
      <c r="E11" s="27"/>
      <c r="F11" s="27"/>
      <c r="G11" s="27"/>
      <c r="H11" s="27"/>
    </row>
    <row r="12" spans="1:8" ht="15.75" customHeight="1">
      <c r="A12" s="32" t="s">
        <v>24</v>
      </c>
      <c r="B12" s="65">
        <v>0.93</v>
      </c>
      <c r="C12" s="27"/>
      <c r="D12" s="120"/>
      <c r="E12" s="27"/>
      <c r="F12" s="27"/>
      <c r="G12" s="27"/>
      <c r="H12" s="27"/>
    </row>
    <row r="13" spans="1:8" ht="15.75" customHeight="1">
      <c r="A13" s="66" t="s">
        <v>114</v>
      </c>
      <c r="B13" s="67"/>
      <c r="C13" s="27"/>
      <c r="D13" s="27"/>
      <c r="E13" s="27"/>
      <c r="F13" s="27"/>
      <c r="G13" s="27"/>
      <c r="H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</row>
    <row r="15" spans="1:8" ht="15.75" customHeight="1">
      <c r="A15" s="38" t="s">
        <v>116</v>
      </c>
      <c r="B15" s="34">
        <v>0</v>
      </c>
      <c r="C15" s="27"/>
      <c r="D15" s="27"/>
      <c r="E15" s="27"/>
      <c r="F15" s="27"/>
      <c r="G15" s="27"/>
      <c r="H15" s="27"/>
    </row>
    <row r="16" spans="1:8" ht="15.75" customHeight="1">
      <c r="A16" s="38" t="s">
        <v>117</v>
      </c>
      <c r="B16" s="34">
        <v>99.99</v>
      </c>
      <c r="C16" s="27"/>
      <c r="D16" s="27"/>
      <c r="E16" s="27"/>
      <c r="F16" s="27"/>
      <c r="G16" s="27"/>
      <c r="H16" s="27"/>
    </row>
    <row r="17" spans="1:8" ht="15.75" customHeight="1">
      <c r="A17" s="38" t="s">
        <v>118</v>
      </c>
      <c r="B17" s="34">
        <v>10.08</v>
      </c>
      <c r="C17" s="27"/>
      <c r="D17" s="27"/>
      <c r="E17" s="27"/>
      <c r="F17" s="27"/>
      <c r="G17" s="27"/>
      <c r="H17" s="27"/>
    </row>
    <row r="18" spans="1:8" ht="15.75" customHeight="1">
      <c r="A18" s="38" t="s">
        <v>120</v>
      </c>
      <c r="B18" s="113">
        <v>99.96</v>
      </c>
      <c r="C18" s="27"/>
      <c r="D18" s="27"/>
      <c r="E18" s="27"/>
      <c r="F18" s="27"/>
      <c r="G18" s="27"/>
      <c r="H18" s="27"/>
    </row>
    <row r="19" spans="1:8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</row>
  </sheetData>
  <mergeCells count="2">
    <mergeCell ref="A1:B1"/>
    <mergeCell ref="A5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.33203125" customWidth="1"/>
    <col min="4" max="4" width="25.33203125" customWidth="1"/>
    <col min="5" max="5" width="5.6640625" customWidth="1"/>
    <col min="6" max="6" width="10" customWidth="1"/>
    <col min="8" max="8" width="21.6640625" customWidth="1"/>
  </cols>
  <sheetData>
    <row r="1" spans="1:8" ht="15.75" customHeight="1">
      <c r="A1" s="137" t="s">
        <v>98</v>
      </c>
      <c r="B1" s="132"/>
      <c r="C1" s="27"/>
      <c r="D1" s="77" t="s">
        <v>210</v>
      </c>
      <c r="E1" s="57" t="s">
        <v>100</v>
      </c>
      <c r="F1" s="57" t="s">
        <v>101</v>
      </c>
      <c r="G1" s="27"/>
      <c r="H1" s="27"/>
    </row>
    <row r="2" spans="1:8" ht="15.75" customHeight="1">
      <c r="A2" s="32" t="s">
        <v>17</v>
      </c>
      <c r="B2" s="121" t="s">
        <v>28</v>
      </c>
      <c r="C2" s="42"/>
      <c r="D2" s="32" t="s">
        <v>170</v>
      </c>
      <c r="E2" s="58">
        <v>943</v>
      </c>
      <c r="F2" s="59">
        <v>1</v>
      </c>
      <c r="G2" s="27"/>
      <c r="H2" s="2"/>
    </row>
    <row r="3" spans="1:8" ht="15.75" customHeight="1">
      <c r="A3" s="32" t="s">
        <v>103</v>
      </c>
      <c r="B3" s="33" t="s">
        <v>102</v>
      </c>
      <c r="C3" s="42"/>
      <c r="D3" s="60" t="s">
        <v>211</v>
      </c>
      <c r="E3" s="60" t="s">
        <v>100</v>
      </c>
      <c r="F3" s="60" t="s">
        <v>101</v>
      </c>
      <c r="G3" s="27"/>
    </row>
    <row r="4" spans="1:8" ht="15.75" customHeight="1">
      <c r="A4" s="32" t="s">
        <v>105</v>
      </c>
      <c r="B4" s="32">
        <v>5</v>
      </c>
      <c r="C4" s="42"/>
      <c r="D4" s="122" t="s">
        <v>212</v>
      </c>
      <c r="E4" s="114">
        <v>171</v>
      </c>
      <c r="F4" s="115">
        <v>0.18129999999999999</v>
      </c>
      <c r="G4" s="27"/>
    </row>
    <row r="5" spans="1:8" ht="15.75" customHeight="1">
      <c r="A5" s="138" t="s">
        <v>107</v>
      </c>
      <c r="B5" s="129"/>
      <c r="C5" s="42"/>
      <c r="D5" s="123" t="s">
        <v>213</v>
      </c>
      <c r="E5" s="117">
        <v>163</v>
      </c>
      <c r="F5" s="118">
        <v>0.1729</v>
      </c>
      <c r="G5" s="27"/>
    </row>
    <row r="6" spans="1:8" ht="15.75" customHeight="1">
      <c r="A6" s="122" t="s">
        <v>18</v>
      </c>
      <c r="B6" s="114">
        <v>0</v>
      </c>
      <c r="C6" s="42"/>
      <c r="D6" s="123" t="s">
        <v>214</v>
      </c>
      <c r="E6" s="117">
        <v>159</v>
      </c>
      <c r="F6" s="118">
        <v>0.1686</v>
      </c>
      <c r="G6" s="27"/>
    </row>
    <row r="7" spans="1:8" ht="15.75" customHeight="1">
      <c r="A7" s="123" t="s">
        <v>19</v>
      </c>
      <c r="B7" s="117">
        <v>0</v>
      </c>
      <c r="C7" s="42"/>
      <c r="D7" s="123" t="s">
        <v>215</v>
      </c>
      <c r="E7" s="117">
        <v>156</v>
      </c>
      <c r="F7" s="118">
        <v>0.16539999999999999</v>
      </c>
      <c r="G7" s="27"/>
    </row>
    <row r="8" spans="1:8" ht="15.75" customHeight="1">
      <c r="A8" s="123" t="s">
        <v>20</v>
      </c>
      <c r="B8" s="117">
        <v>943</v>
      </c>
      <c r="C8" s="42"/>
      <c r="D8" s="123" t="s">
        <v>216</v>
      </c>
      <c r="E8" s="117">
        <v>153</v>
      </c>
      <c r="F8" s="118">
        <v>0.16220000000000001</v>
      </c>
      <c r="G8" s="27"/>
      <c r="H8" s="27"/>
    </row>
    <row r="9" spans="1:8" ht="15.75" customHeight="1">
      <c r="A9" s="124" t="s">
        <v>21</v>
      </c>
      <c r="B9" s="125">
        <v>1</v>
      </c>
      <c r="C9" s="42"/>
      <c r="D9" s="60" t="s">
        <v>217</v>
      </c>
      <c r="E9" s="60" t="s">
        <v>100</v>
      </c>
      <c r="F9" s="60" t="s">
        <v>101</v>
      </c>
      <c r="G9" s="27"/>
      <c r="H9" s="27"/>
    </row>
    <row r="10" spans="1:8" ht="15.75" customHeight="1">
      <c r="A10" s="124" t="s">
        <v>22</v>
      </c>
      <c r="B10" s="117">
        <v>6</v>
      </c>
      <c r="C10" s="42"/>
      <c r="D10" s="39" t="s">
        <v>218</v>
      </c>
      <c r="E10" s="58">
        <v>943</v>
      </c>
      <c r="F10" s="76">
        <v>1</v>
      </c>
      <c r="G10" s="27"/>
      <c r="H10" s="27"/>
    </row>
    <row r="11" spans="1:8" ht="15.75" customHeight="1">
      <c r="A11" s="124" t="s">
        <v>23</v>
      </c>
      <c r="B11" s="118">
        <v>6.4000000000000003E-3</v>
      </c>
      <c r="C11" s="27"/>
      <c r="D11" s="27"/>
      <c r="E11" s="27"/>
      <c r="F11" s="27"/>
      <c r="G11" s="27"/>
      <c r="H11" s="27"/>
    </row>
    <row r="12" spans="1:8" ht="15.75" customHeight="1">
      <c r="A12" s="124" t="s">
        <v>24</v>
      </c>
      <c r="B12" s="118">
        <v>6.4000000000000003E-3</v>
      </c>
      <c r="C12" s="27"/>
      <c r="D12" s="120"/>
      <c r="E12" s="27"/>
      <c r="F12" s="27"/>
      <c r="G12" s="27"/>
      <c r="H12" s="27"/>
    </row>
    <row r="13" spans="1:8" ht="15.75" customHeight="1">
      <c r="A13" s="66" t="s">
        <v>114</v>
      </c>
      <c r="B13" s="67"/>
      <c r="C13" s="27"/>
      <c r="D13" s="27"/>
      <c r="E13" s="27"/>
      <c r="F13" s="27"/>
      <c r="G13" s="27"/>
      <c r="H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</row>
    <row r="15" spans="1:8" ht="15.75" customHeight="1">
      <c r="A15" s="38" t="s">
        <v>116</v>
      </c>
      <c r="B15" s="34">
        <v>5</v>
      </c>
      <c r="C15" s="27"/>
      <c r="D15" s="27"/>
      <c r="E15" s="27"/>
      <c r="F15" s="27"/>
      <c r="G15" s="27"/>
      <c r="H15" s="27"/>
    </row>
    <row r="16" spans="1:8" ht="15.75" customHeight="1">
      <c r="A16" s="38" t="s">
        <v>117</v>
      </c>
      <c r="B16" s="34">
        <v>5</v>
      </c>
      <c r="C16" s="27"/>
      <c r="D16" s="27"/>
      <c r="E16" s="27"/>
      <c r="F16" s="27"/>
      <c r="G16" s="27"/>
      <c r="H16" s="27"/>
    </row>
    <row r="17" spans="1:8" ht="15.75" customHeight="1">
      <c r="A17" s="38" t="s">
        <v>118</v>
      </c>
      <c r="B17" s="34" t="s">
        <v>219</v>
      </c>
      <c r="C17" s="27"/>
      <c r="D17" s="27"/>
      <c r="E17" s="27"/>
      <c r="F17" s="27"/>
      <c r="G17" s="27"/>
      <c r="H17" s="27"/>
    </row>
    <row r="18" spans="1:8" ht="15.75" customHeight="1">
      <c r="A18" s="38" t="s">
        <v>120</v>
      </c>
      <c r="B18" s="113" t="s">
        <v>212</v>
      </c>
      <c r="C18" s="27"/>
      <c r="D18" s="27"/>
      <c r="E18" s="27"/>
      <c r="F18" s="27"/>
      <c r="G18" s="27"/>
      <c r="H18" s="27"/>
    </row>
    <row r="19" spans="1:8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</row>
  </sheetData>
  <mergeCells count="2">
    <mergeCell ref="A1:B1"/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.1640625" customWidth="1"/>
    <col min="4" max="4" width="25.33203125" customWidth="1"/>
    <col min="5" max="5" width="5.6640625" customWidth="1"/>
    <col min="6" max="6" width="10" customWidth="1"/>
  </cols>
  <sheetData>
    <row r="1" spans="1:8" ht="15.75" customHeight="1">
      <c r="A1" s="137" t="s">
        <v>98</v>
      </c>
      <c r="B1" s="132"/>
      <c r="C1" s="27"/>
      <c r="D1" s="77" t="s">
        <v>220</v>
      </c>
      <c r="E1" s="57" t="s">
        <v>100</v>
      </c>
      <c r="F1" s="57" t="s">
        <v>101</v>
      </c>
      <c r="G1" s="27"/>
      <c r="H1" s="27"/>
    </row>
    <row r="2" spans="1:8" ht="15.75" customHeight="1">
      <c r="A2" s="32" t="s">
        <v>17</v>
      </c>
      <c r="B2" s="121" t="s">
        <v>29</v>
      </c>
      <c r="C2" s="42"/>
      <c r="D2" s="32" t="s">
        <v>146</v>
      </c>
      <c r="E2" s="58">
        <v>6</v>
      </c>
      <c r="F2" s="59">
        <v>1</v>
      </c>
      <c r="G2" s="27"/>
      <c r="H2" s="27"/>
    </row>
    <row r="3" spans="1:8" ht="15.75" customHeight="1">
      <c r="A3" s="32" t="s">
        <v>103</v>
      </c>
      <c r="B3" s="33" t="s">
        <v>146</v>
      </c>
      <c r="C3" s="42"/>
      <c r="D3" s="60" t="s">
        <v>221</v>
      </c>
      <c r="E3" s="60" t="s">
        <v>100</v>
      </c>
      <c r="F3" s="60" t="s">
        <v>101</v>
      </c>
      <c r="G3" s="27"/>
    </row>
    <row r="4" spans="1:8" ht="15.75" customHeight="1">
      <c r="A4" s="32" t="s">
        <v>105</v>
      </c>
      <c r="B4" s="32">
        <v>25</v>
      </c>
      <c r="C4" s="42"/>
      <c r="D4" s="122" t="s">
        <v>222</v>
      </c>
      <c r="E4" s="114">
        <v>1</v>
      </c>
      <c r="F4" s="115">
        <v>0.16669999999999999</v>
      </c>
      <c r="G4" s="27"/>
      <c r="H4" s="2"/>
    </row>
    <row r="5" spans="1:8" ht="15.75" customHeight="1">
      <c r="A5" s="138" t="s">
        <v>107</v>
      </c>
      <c r="B5" s="129"/>
      <c r="C5" s="42"/>
      <c r="D5" s="123" t="s">
        <v>223</v>
      </c>
      <c r="E5" s="117">
        <v>1</v>
      </c>
      <c r="F5" s="118">
        <v>0.16669999999999999</v>
      </c>
      <c r="G5" s="27"/>
      <c r="H5" s="2"/>
    </row>
    <row r="6" spans="1:8" ht="15.75" customHeight="1">
      <c r="A6" s="122" t="s">
        <v>18</v>
      </c>
      <c r="B6" s="114">
        <v>0</v>
      </c>
      <c r="C6" s="42"/>
      <c r="D6" s="123" t="s">
        <v>224</v>
      </c>
      <c r="E6" s="117">
        <v>1</v>
      </c>
      <c r="F6" s="118">
        <v>0.16669999999999999</v>
      </c>
      <c r="G6" s="27"/>
      <c r="H6" s="2"/>
    </row>
    <row r="7" spans="1:8" ht="15.75" customHeight="1">
      <c r="A7" s="123" t="s">
        <v>19</v>
      </c>
      <c r="B7" s="117">
        <v>0</v>
      </c>
      <c r="C7" s="42"/>
      <c r="D7" s="123" t="s">
        <v>225</v>
      </c>
      <c r="E7" s="117">
        <v>1</v>
      </c>
      <c r="F7" s="118">
        <v>0.16669999999999999</v>
      </c>
      <c r="G7" s="27"/>
    </row>
    <row r="8" spans="1:8" ht="15.75" customHeight="1">
      <c r="A8" s="123" t="s">
        <v>20</v>
      </c>
      <c r="B8" s="117">
        <v>6</v>
      </c>
      <c r="C8" s="42"/>
      <c r="D8" s="123" t="s">
        <v>226</v>
      </c>
      <c r="E8" s="117">
        <v>1</v>
      </c>
      <c r="F8" s="118">
        <v>0.16669999999999999</v>
      </c>
      <c r="G8" s="27"/>
      <c r="H8" s="27"/>
    </row>
    <row r="9" spans="1:8" ht="15.75" customHeight="1">
      <c r="A9" s="124" t="s">
        <v>21</v>
      </c>
      <c r="B9" s="125">
        <v>1</v>
      </c>
      <c r="C9" s="42"/>
      <c r="D9" s="60" t="s">
        <v>227</v>
      </c>
      <c r="E9" s="60" t="s">
        <v>100</v>
      </c>
      <c r="F9" s="60" t="s">
        <v>101</v>
      </c>
      <c r="G9" s="27"/>
      <c r="H9" s="27"/>
    </row>
    <row r="10" spans="1:8" ht="15.75" customHeight="1">
      <c r="A10" s="124" t="s">
        <v>22</v>
      </c>
      <c r="B10" s="117">
        <v>6</v>
      </c>
      <c r="C10" s="42"/>
      <c r="D10" s="39" t="s">
        <v>144</v>
      </c>
      <c r="E10" s="58">
        <v>6</v>
      </c>
      <c r="F10" s="76">
        <v>1</v>
      </c>
      <c r="G10" s="27"/>
      <c r="H10" s="27"/>
    </row>
    <row r="11" spans="1:8" ht="15.75" customHeight="1">
      <c r="A11" s="124" t="s">
        <v>23</v>
      </c>
      <c r="B11" s="118">
        <v>1</v>
      </c>
      <c r="C11" s="27"/>
      <c r="D11" s="27"/>
      <c r="E11" s="27"/>
      <c r="F11" s="27"/>
      <c r="G11" s="27"/>
      <c r="H11" s="27"/>
    </row>
    <row r="12" spans="1:8" ht="15.75" customHeight="1">
      <c r="A12" s="124" t="s">
        <v>24</v>
      </c>
      <c r="B12" s="118">
        <v>1</v>
      </c>
      <c r="C12" s="27"/>
      <c r="D12" s="120"/>
      <c r="E12" s="27"/>
      <c r="F12" s="27"/>
      <c r="G12" s="27"/>
      <c r="H12" s="27"/>
    </row>
    <row r="13" spans="1:8" ht="15.75" customHeight="1">
      <c r="A13" s="66" t="s">
        <v>114</v>
      </c>
      <c r="B13" s="67"/>
      <c r="C13" s="27"/>
      <c r="D13" s="27"/>
      <c r="E13" s="27"/>
      <c r="F13" s="27"/>
      <c r="G13" s="27"/>
      <c r="H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</row>
    <row r="15" spans="1:8" ht="15.75" customHeight="1">
      <c r="A15" s="38" t="s">
        <v>116</v>
      </c>
      <c r="B15" s="34">
        <v>17</v>
      </c>
      <c r="C15" s="27"/>
      <c r="D15" s="27"/>
      <c r="E15" s="27"/>
      <c r="F15" s="27"/>
      <c r="G15" s="27"/>
      <c r="H15" s="27"/>
    </row>
    <row r="16" spans="1:8" ht="15.75" customHeight="1">
      <c r="A16" s="38" t="s">
        <v>117</v>
      </c>
      <c r="B16" s="34">
        <v>22</v>
      </c>
      <c r="C16" s="27"/>
      <c r="D16" s="27"/>
      <c r="E16" s="27"/>
      <c r="F16" s="27"/>
      <c r="G16" s="27"/>
      <c r="H16" s="27"/>
    </row>
    <row r="17" spans="1:8" ht="15.75" customHeight="1">
      <c r="A17" s="38" t="s">
        <v>118</v>
      </c>
      <c r="B17" s="113" t="s">
        <v>222</v>
      </c>
      <c r="C17" s="27"/>
      <c r="D17" s="27"/>
      <c r="E17" s="27"/>
      <c r="F17" s="27"/>
      <c r="G17" s="27"/>
      <c r="H17" s="27"/>
    </row>
    <row r="18" spans="1:8" ht="15.75" customHeight="1">
      <c r="A18" s="38" t="s">
        <v>120</v>
      </c>
      <c r="B18" s="113" t="s">
        <v>223</v>
      </c>
      <c r="C18" s="27"/>
      <c r="D18" s="27"/>
      <c r="E18" s="27"/>
      <c r="F18" s="27"/>
      <c r="G18" s="27"/>
      <c r="H18" s="27"/>
    </row>
    <row r="19" spans="1:8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</row>
  </sheetData>
  <mergeCells count="2">
    <mergeCell ref="A1:B1"/>
    <mergeCell ref="A5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20.1640625" customWidth="1"/>
    <col min="4" max="4" width="27.1640625" customWidth="1"/>
    <col min="5" max="5" width="5.6640625" customWidth="1"/>
    <col min="6" max="6" width="10" customWidth="1"/>
  </cols>
  <sheetData>
    <row r="1" spans="1:8" ht="15.75" customHeight="1">
      <c r="A1" s="137" t="s">
        <v>98</v>
      </c>
      <c r="B1" s="132"/>
      <c r="C1" s="27"/>
      <c r="D1" s="77" t="s">
        <v>228</v>
      </c>
      <c r="E1" s="57" t="s">
        <v>100</v>
      </c>
      <c r="F1" s="57" t="s">
        <v>101</v>
      </c>
      <c r="G1" s="27"/>
      <c r="H1" s="27"/>
    </row>
    <row r="2" spans="1:8" ht="15.75" customHeight="1">
      <c r="A2" s="32" t="s">
        <v>17</v>
      </c>
      <c r="B2" s="121" t="s">
        <v>95</v>
      </c>
      <c r="C2" s="42"/>
      <c r="D2" s="32" t="s">
        <v>102</v>
      </c>
      <c r="E2" s="58">
        <v>6</v>
      </c>
      <c r="F2" s="59">
        <v>1</v>
      </c>
      <c r="G2" s="27"/>
      <c r="H2" s="27"/>
    </row>
    <row r="3" spans="1:8" ht="15.75" customHeight="1">
      <c r="A3" s="32" t="s">
        <v>103</v>
      </c>
      <c r="B3" s="33" t="s">
        <v>102</v>
      </c>
      <c r="C3" s="42"/>
      <c r="D3" s="60" t="s">
        <v>229</v>
      </c>
      <c r="E3" s="60" t="s">
        <v>100</v>
      </c>
      <c r="F3" s="60" t="s">
        <v>101</v>
      </c>
      <c r="G3" s="27"/>
    </row>
    <row r="4" spans="1:8" ht="15.75" customHeight="1">
      <c r="A4" s="32" t="s">
        <v>105</v>
      </c>
      <c r="B4" s="32">
        <v>5</v>
      </c>
      <c r="C4" s="42"/>
      <c r="D4" s="122" t="s">
        <v>219</v>
      </c>
      <c r="E4" s="114">
        <v>1</v>
      </c>
      <c r="F4" s="115">
        <v>0.16669999999999999</v>
      </c>
      <c r="G4" s="27"/>
    </row>
    <row r="5" spans="1:8" ht="15.75" customHeight="1">
      <c r="A5" s="138" t="s">
        <v>107</v>
      </c>
      <c r="B5" s="129"/>
      <c r="C5" s="42"/>
      <c r="D5" s="123" t="s">
        <v>215</v>
      </c>
      <c r="E5" s="117">
        <v>1</v>
      </c>
      <c r="F5" s="118">
        <v>0.16669999999999999</v>
      </c>
      <c r="G5" s="27"/>
      <c r="H5" s="120"/>
    </row>
    <row r="6" spans="1:8" ht="15.75" customHeight="1">
      <c r="A6" s="122" t="s">
        <v>18</v>
      </c>
      <c r="B6" s="114">
        <v>0</v>
      </c>
      <c r="C6" s="42"/>
      <c r="D6" s="123" t="s">
        <v>216</v>
      </c>
      <c r="E6" s="117">
        <v>1</v>
      </c>
      <c r="F6" s="118">
        <v>0.16669999999999999</v>
      </c>
      <c r="G6" s="27"/>
      <c r="H6" s="120"/>
    </row>
    <row r="7" spans="1:8" ht="15.75" customHeight="1">
      <c r="A7" s="123" t="s">
        <v>19</v>
      </c>
      <c r="B7" s="117">
        <v>0</v>
      </c>
      <c r="C7" s="42"/>
      <c r="D7" s="123" t="s">
        <v>213</v>
      </c>
      <c r="E7" s="117">
        <v>1</v>
      </c>
      <c r="F7" s="118">
        <v>0.16669999999999999</v>
      </c>
      <c r="G7" s="27"/>
      <c r="H7" s="27"/>
    </row>
    <row r="8" spans="1:8" ht="15.75" customHeight="1">
      <c r="A8" s="123" t="s">
        <v>20</v>
      </c>
      <c r="B8" s="117">
        <v>6</v>
      </c>
      <c r="C8" s="42"/>
      <c r="D8" s="123" t="s">
        <v>214</v>
      </c>
      <c r="E8" s="117">
        <v>1</v>
      </c>
      <c r="F8" s="118">
        <v>0.16669999999999999</v>
      </c>
      <c r="G8" s="27"/>
      <c r="H8" s="27"/>
    </row>
    <row r="9" spans="1:8" ht="15.75" customHeight="1">
      <c r="A9" s="124" t="s">
        <v>21</v>
      </c>
      <c r="B9" s="125">
        <v>1</v>
      </c>
      <c r="C9" s="42"/>
      <c r="D9" s="60" t="s">
        <v>230</v>
      </c>
      <c r="E9" s="60" t="s">
        <v>100</v>
      </c>
      <c r="F9" s="60" t="s">
        <v>101</v>
      </c>
      <c r="G9" s="27"/>
      <c r="H9" s="27"/>
    </row>
    <row r="10" spans="1:8" ht="15.75" customHeight="1">
      <c r="A10" s="124" t="s">
        <v>22</v>
      </c>
      <c r="B10" s="117">
        <v>6</v>
      </c>
      <c r="C10" s="42"/>
      <c r="D10" s="39" t="s">
        <v>218</v>
      </c>
      <c r="E10" s="58">
        <v>6</v>
      </c>
      <c r="F10" s="76">
        <v>1</v>
      </c>
      <c r="G10" s="27"/>
      <c r="H10" s="27"/>
    </row>
    <row r="11" spans="1:8" ht="15.75" customHeight="1">
      <c r="A11" s="124" t="s">
        <v>23</v>
      </c>
      <c r="B11" s="118">
        <v>1</v>
      </c>
      <c r="C11" s="27"/>
      <c r="D11" s="27"/>
      <c r="E11" s="27"/>
      <c r="F11" s="27"/>
      <c r="G11" s="27"/>
      <c r="H11" s="27"/>
    </row>
    <row r="12" spans="1:8" ht="15.75" customHeight="1">
      <c r="A12" s="124" t="s">
        <v>24</v>
      </c>
      <c r="B12" s="118">
        <v>1</v>
      </c>
      <c r="C12" s="27"/>
      <c r="E12" s="27"/>
      <c r="F12" s="27"/>
      <c r="G12" s="27"/>
      <c r="H12" s="27"/>
    </row>
    <row r="13" spans="1:8" ht="15.75" customHeight="1">
      <c r="A13" s="66" t="s">
        <v>114</v>
      </c>
      <c r="B13" s="67"/>
      <c r="C13" s="27"/>
      <c r="D13" s="27"/>
      <c r="E13" s="27"/>
      <c r="F13" s="27"/>
      <c r="G13" s="27"/>
      <c r="H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</row>
    <row r="15" spans="1:8" ht="15.75" customHeight="1">
      <c r="A15" s="38" t="s">
        <v>116</v>
      </c>
      <c r="B15" s="34">
        <v>5</v>
      </c>
      <c r="C15" s="27"/>
      <c r="D15" s="27"/>
      <c r="E15" s="27"/>
      <c r="F15" s="27"/>
      <c r="G15" s="27"/>
      <c r="H15" s="27"/>
    </row>
    <row r="16" spans="1:8" ht="15.75" customHeight="1">
      <c r="A16" s="38" t="s">
        <v>117</v>
      </c>
      <c r="B16" s="34">
        <v>5</v>
      </c>
      <c r="C16" s="27"/>
      <c r="D16" s="27"/>
      <c r="E16" s="27"/>
      <c r="F16" s="27"/>
      <c r="G16" s="27"/>
      <c r="H16" s="27"/>
    </row>
    <row r="17" spans="1:8" ht="15.75" customHeight="1">
      <c r="A17" s="38" t="s">
        <v>118</v>
      </c>
      <c r="B17" s="34" t="s">
        <v>219</v>
      </c>
      <c r="C17" s="27"/>
      <c r="D17" s="27"/>
      <c r="E17" s="27"/>
      <c r="F17" s="27"/>
      <c r="G17" s="27"/>
      <c r="H17" s="27"/>
    </row>
    <row r="18" spans="1:8" ht="15.75" customHeight="1">
      <c r="A18" s="38" t="s">
        <v>120</v>
      </c>
      <c r="B18" s="113" t="s">
        <v>212</v>
      </c>
      <c r="C18" s="27"/>
      <c r="D18" s="27"/>
      <c r="E18" s="27"/>
      <c r="F18" s="27"/>
      <c r="G18" s="27"/>
      <c r="H18" s="27"/>
    </row>
    <row r="19" spans="1:8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</row>
  </sheetData>
  <mergeCells count="2">
    <mergeCell ref="A1:B1"/>
    <mergeCell ref="A5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10.33203125" customWidth="1"/>
    <col min="4" max="4" width="22.1640625" customWidth="1"/>
    <col min="5" max="5" width="7.1640625" customWidth="1"/>
    <col min="6" max="6" width="10" customWidth="1"/>
  </cols>
  <sheetData>
    <row r="1" spans="1:8" ht="15.75" customHeight="1">
      <c r="A1" s="137" t="s">
        <v>98</v>
      </c>
      <c r="B1" s="132"/>
      <c r="C1" s="27"/>
      <c r="D1" s="77" t="s">
        <v>133</v>
      </c>
      <c r="E1" s="57" t="s">
        <v>100</v>
      </c>
      <c r="F1" s="57" t="s">
        <v>101</v>
      </c>
      <c r="G1" s="27"/>
      <c r="H1" s="27"/>
    </row>
    <row r="2" spans="1:8" ht="15.75" customHeight="1">
      <c r="A2" s="32" t="s">
        <v>17</v>
      </c>
      <c r="B2" s="121" t="s">
        <v>3</v>
      </c>
      <c r="C2" s="42"/>
      <c r="D2" s="32" t="s">
        <v>102</v>
      </c>
      <c r="E2" s="58">
        <v>3</v>
      </c>
      <c r="F2" s="59">
        <v>1</v>
      </c>
      <c r="G2" s="27"/>
      <c r="H2" s="27"/>
    </row>
    <row r="3" spans="1:8" ht="15.75" customHeight="1">
      <c r="A3" s="32" t="s">
        <v>103</v>
      </c>
      <c r="B3" s="33" t="s">
        <v>102</v>
      </c>
      <c r="C3" s="42"/>
      <c r="D3" s="60" t="s">
        <v>134</v>
      </c>
      <c r="E3" s="60" t="s">
        <v>100</v>
      </c>
      <c r="F3" s="60" t="s">
        <v>101</v>
      </c>
      <c r="G3" s="27"/>
    </row>
    <row r="4" spans="1:8" ht="15.75" customHeight="1">
      <c r="A4" s="32" t="s">
        <v>105</v>
      </c>
      <c r="B4" s="32">
        <v>1</v>
      </c>
      <c r="C4" s="42"/>
      <c r="D4" s="122" t="s">
        <v>135</v>
      </c>
      <c r="E4" s="114">
        <v>1</v>
      </c>
      <c r="F4" s="115">
        <v>0.33329999999999999</v>
      </c>
      <c r="G4" s="27"/>
    </row>
    <row r="5" spans="1:8" ht="15.75" customHeight="1">
      <c r="A5" s="138" t="s">
        <v>107</v>
      </c>
      <c r="B5" s="129"/>
      <c r="C5" s="42"/>
      <c r="D5" s="123" t="s">
        <v>137</v>
      </c>
      <c r="E5" s="117">
        <v>1</v>
      </c>
      <c r="F5" s="118">
        <v>0.33329999999999999</v>
      </c>
      <c r="G5" s="27"/>
    </row>
    <row r="6" spans="1:8" ht="15.75" customHeight="1">
      <c r="A6" s="122" t="s">
        <v>18</v>
      </c>
      <c r="B6" s="114">
        <v>0</v>
      </c>
      <c r="C6" s="42"/>
      <c r="D6" s="123" t="s">
        <v>136</v>
      </c>
      <c r="E6" s="117">
        <v>1</v>
      </c>
      <c r="F6" s="118">
        <v>0.33329999999999999</v>
      </c>
      <c r="G6" s="27"/>
    </row>
    <row r="7" spans="1:8" ht="15.75" customHeight="1">
      <c r="A7" s="123" t="s">
        <v>19</v>
      </c>
      <c r="B7" s="117">
        <v>0</v>
      </c>
      <c r="C7" s="42"/>
      <c r="D7" s="123"/>
      <c r="E7" s="117"/>
      <c r="F7" s="118"/>
      <c r="G7" s="27"/>
      <c r="H7" s="27"/>
    </row>
    <row r="8" spans="1:8" ht="15.75" customHeight="1">
      <c r="A8" s="123" t="s">
        <v>20</v>
      </c>
      <c r="B8" s="117">
        <v>3</v>
      </c>
      <c r="C8" s="42"/>
      <c r="D8" s="123"/>
      <c r="E8" s="117"/>
      <c r="F8" s="118"/>
      <c r="G8" s="27"/>
      <c r="H8" s="27"/>
    </row>
    <row r="9" spans="1:8" ht="15.75" customHeight="1">
      <c r="A9" s="124" t="s">
        <v>21</v>
      </c>
      <c r="B9" s="125">
        <v>1</v>
      </c>
      <c r="C9" s="42"/>
      <c r="D9" s="60" t="s">
        <v>138</v>
      </c>
      <c r="E9" s="60" t="s">
        <v>100</v>
      </c>
      <c r="F9" s="60" t="s">
        <v>101</v>
      </c>
      <c r="G9" s="27"/>
      <c r="H9" s="27"/>
    </row>
    <row r="10" spans="1:8" ht="15.75" customHeight="1">
      <c r="A10" s="124" t="s">
        <v>22</v>
      </c>
      <c r="B10" s="117">
        <v>3</v>
      </c>
      <c r="C10" s="42"/>
      <c r="D10" s="39" t="s">
        <v>139</v>
      </c>
      <c r="E10" s="58">
        <v>3</v>
      </c>
      <c r="F10" s="76">
        <v>1</v>
      </c>
      <c r="G10" s="27"/>
      <c r="H10" s="27"/>
    </row>
    <row r="11" spans="1:8" ht="15.75" customHeight="1">
      <c r="A11" s="124" t="s">
        <v>23</v>
      </c>
      <c r="B11" s="118">
        <v>1</v>
      </c>
      <c r="C11" s="27"/>
      <c r="D11" s="27"/>
      <c r="E11" s="27"/>
      <c r="F11" s="27"/>
      <c r="G11" s="27"/>
      <c r="H11" s="27"/>
    </row>
    <row r="12" spans="1:8" ht="15.75" customHeight="1">
      <c r="A12" s="124" t="s">
        <v>24</v>
      </c>
      <c r="B12" s="118">
        <v>1</v>
      </c>
      <c r="C12" s="27"/>
      <c r="D12" s="27"/>
      <c r="E12" s="27"/>
      <c r="F12" s="27"/>
      <c r="G12" s="27"/>
      <c r="H12" s="27"/>
    </row>
    <row r="13" spans="1:8" ht="15.75" customHeight="1">
      <c r="A13" s="66" t="s">
        <v>114</v>
      </c>
      <c r="B13" s="67"/>
      <c r="C13" s="27"/>
      <c r="D13" s="27"/>
      <c r="E13" s="27"/>
      <c r="F13" s="27"/>
      <c r="G13" s="27"/>
      <c r="H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  <c r="G14" s="27"/>
      <c r="H14" s="27"/>
    </row>
    <row r="15" spans="1:8" ht="15.75" customHeight="1">
      <c r="A15" s="38" t="s">
        <v>116</v>
      </c>
      <c r="B15" s="34">
        <v>1</v>
      </c>
      <c r="C15" s="27"/>
      <c r="D15" s="27"/>
      <c r="E15" s="27"/>
      <c r="F15" s="27"/>
      <c r="G15" s="27"/>
      <c r="H15" s="27"/>
    </row>
    <row r="16" spans="1:8" ht="15.75" customHeight="1">
      <c r="A16" s="38" t="s">
        <v>117</v>
      </c>
      <c r="B16" s="34">
        <v>1</v>
      </c>
      <c r="C16" s="27"/>
      <c r="D16" s="27"/>
      <c r="E16" s="27"/>
      <c r="F16" s="27"/>
      <c r="G16" s="27"/>
      <c r="H16" s="27"/>
    </row>
    <row r="17" spans="1:8" ht="15.75" customHeight="1">
      <c r="A17" s="38" t="s">
        <v>118</v>
      </c>
      <c r="B17" s="34" t="s">
        <v>135</v>
      </c>
      <c r="C17" s="27"/>
      <c r="D17" s="27"/>
      <c r="E17" s="27"/>
      <c r="F17" s="27"/>
      <c r="G17" s="27"/>
      <c r="H17" s="27"/>
    </row>
    <row r="18" spans="1:8" ht="15.75" customHeight="1">
      <c r="A18" s="38" t="s">
        <v>120</v>
      </c>
      <c r="B18" s="113" t="s">
        <v>137</v>
      </c>
      <c r="C18" s="27"/>
      <c r="D18" s="27"/>
      <c r="E18" s="27"/>
      <c r="F18" s="27"/>
      <c r="G18" s="27"/>
      <c r="H18" s="27"/>
    </row>
    <row r="19" spans="1:8" ht="15.75" customHeight="1">
      <c r="A19" s="38" t="s">
        <v>122</v>
      </c>
      <c r="B19" s="34">
        <v>1</v>
      </c>
      <c r="C19" s="27"/>
      <c r="D19" s="27"/>
      <c r="E19" s="27"/>
      <c r="F19" s="27"/>
      <c r="G19" s="27"/>
      <c r="H19" s="27"/>
    </row>
  </sheetData>
  <mergeCells count="2">
    <mergeCell ref="A1:B1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9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10.1640625" customWidth="1"/>
    <col min="4" max="4" width="18.83203125" customWidth="1"/>
  </cols>
  <sheetData>
    <row r="1" spans="1:8" ht="15.75" customHeight="1">
      <c r="A1" s="137" t="s">
        <v>98</v>
      </c>
      <c r="B1" s="132"/>
      <c r="C1" s="27"/>
      <c r="D1" s="77" t="s">
        <v>231</v>
      </c>
      <c r="E1" s="57" t="s">
        <v>100</v>
      </c>
      <c r="F1" s="57" t="s">
        <v>101</v>
      </c>
    </row>
    <row r="2" spans="1:8" ht="15.75" customHeight="1">
      <c r="A2" s="32" t="s">
        <v>17</v>
      </c>
      <c r="B2" s="33" t="s">
        <v>32</v>
      </c>
      <c r="C2" s="42"/>
      <c r="D2" s="32" t="s">
        <v>146</v>
      </c>
      <c r="E2" s="58">
        <v>3</v>
      </c>
      <c r="F2" s="59">
        <v>1</v>
      </c>
      <c r="H2" s="2"/>
    </row>
    <row r="3" spans="1:8" ht="15.75" customHeight="1">
      <c r="A3" s="32" t="s">
        <v>103</v>
      </c>
      <c r="B3" s="33" t="s">
        <v>146</v>
      </c>
      <c r="C3" s="42"/>
      <c r="D3" s="60" t="s">
        <v>232</v>
      </c>
      <c r="E3" s="60" t="s">
        <v>100</v>
      </c>
      <c r="F3" s="60" t="s">
        <v>101</v>
      </c>
    </row>
    <row r="4" spans="1:8" ht="15.75" customHeight="1">
      <c r="A4" s="32" t="s">
        <v>105</v>
      </c>
      <c r="B4" s="32">
        <v>30</v>
      </c>
      <c r="C4" s="42"/>
      <c r="D4" s="122" t="s">
        <v>233</v>
      </c>
      <c r="E4" s="114">
        <v>1</v>
      </c>
      <c r="F4" s="115">
        <v>0.33329999999999999</v>
      </c>
    </row>
    <row r="5" spans="1:8" ht="15.75" customHeight="1">
      <c r="A5" s="138" t="s">
        <v>107</v>
      </c>
      <c r="B5" s="129"/>
      <c r="C5" s="42"/>
      <c r="D5" s="123" t="s">
        <v>234</v>
      </c>
      <c r="E5" s="117">
        <v>1</v>
      </c>
      <c r="F5" s="118">
        <v>0.33329999999999999</v>
      </c>
    </row>
    <row r="6" spans="1:8" ht="15.75" customHeight="1">
      <c r="A6" s="122" t="s">
        <v>18</v>
      </c>
      <c r="B6" s="114">
        <v>0</v>
      </c>
      <c r="C6" s="42"/>
      <c r="D6" s="123" t="s">
        <v>235</v>
      </c>
      <c r="E6" s="117">
        <v>1</v>
      </c>
      <c r="F6" s="118">
        <v>0.33329999999999999</v>
      </c>
    </row>
    <row r="7" spans="1:8" ht="15.75" customHeight="1">
      <c r="A7" s="123" t="s">
        <v>19</v>
      </c>
      <c r="B7" s="117">
        <v>0</v>
      </c>
      <c r="C7" s="42"/>
      <c r="D7" s="123"/>
      <c r="E7" s="117"/>
      <c r="F7" s="118"/>
    </row>
    <row r="8" spans="1:8" ht="15.75" customHeight="1">
      <c r="A8" s="123" t="s">
        <v>20</v>
      </c>
      <c r="B8" s="117">
        <v>3</v>
      </c>
      <c r="C8" s="42"/>
      <c r="D8" s="123"/>
      <c r="E8" s="117"/>
      <c r="F8" s="118"/>
    </row>
    <row r="9" spans="1:8" ht="15.75" customHeight="1">
      <c r="A9" s="124" t="s">
        <v>21</v>
      </c>
      <c r="B9" s="125">
        <v>1</v>
      </c>
      <c r="C9" s="42"/>
      <c r="D9" s="60" t="s">
        <v>236</v>
      </c>
      <c r="E9" s="60" t="s">
        <v>100</v>
      </c>
      <c r="F9" s="60" t="s">
        <v>101</v>
      </c>
    </row>
    <row r="10" spans="1:8" ht="15.75" customHeight="1">
      <c r="A10" s="124" t="s">
        <v>22</v>
      </c>
      <c r="B10" s="117">
        <v>3</v>
      </c>
      <c r="C10" s="42"/>
      <c r="D10" s="39" t="s">
        <v>144</v>
      </c>
      <c r="E10" s="58">
        <v>3</v>
      </c>
      <c r="F10" s="76">
        <v>1</v>
      </c>
    </row>
    <row r="11" spans="1:8" ht="15.75" customHeight="1">
      <c r="A11" s="124" t="s">
        <v>23</v>
      </c>
      <c r="B11" s="118">
        <v>1</v>
      </c>
      <c r="C11" s="27"/>
      <c r="D11" s="27"/>
      <c r="E11" s="27"/>
      <c r="F11" s="27"/>
    </row>
    <row r="12" spans="1:8" ht="15.75" customHeight="1">
      <c r="A12" s="124" t="s">
        <v>24</v>
      </c>
      <c r="B12" s="118">
        <v>1</v>
      </c>
      <c r="C12" s="27"/>
      <c r="D12" s="27"/>
      <c r="E12" s="27"/>
      <c r="F12" s="27"/>
    </row>
    <row r="13" spans="1:8" ht="15.75" customHeight="1">
      <c r="A13" s="66" t="s">
        <v>114</v>
      </c>
      <c r="B13" s="67"/>
      <c r="C13" s="27"/>
      <c r="D13" s="27"/>
      <c r="E13" s="27"/>
      <c r="F13" s="27"/>
    </row>
    <row r="14" spans="1:8" ht="15.75" customHeight="1">
      <c r="A14" s="38" t="s">
        <v>115</v>
      </c>
      <c r="B14" s="34">
        <v>1</v>
      </c>
      <c r="C14" s="27"/>
      <c r="D14" s="27"/>
      <c r="E14" s="27"/>
      <c r="F14" s="27"/>
    </row>
    <row r="15" spans="1:8" ht="15.75" customHeight="1">
      <c r="A15" s="38" t="s">
        <v>116</v>
      </c>
      <c r="B15" s="34">
        <v>6</v>
      </c>
      <c r="C15" s="27"/>
      <c r="D15" s="27"/>
      <c r="E15" s="27"/>
      <c r="F15" s="27"/>
    </row>
    <row r="16" spans="1:8" ht="15.75" customHeight="1">
      <c r="A16" s="38" t="s">
        <v>117</v>
      </c>
      <c r="B16" s="34">
        <v>9</v>
      </c>
      <c r="C16" s="27"/>
      <c r="D16" s="27"/>
      <c r="E16" s="27"/>
      <c r="F16" s="27"/>
    </row>
    <row r="17" spans="1:6" ht="15.75" customHeight="1">
      <c r="A17" s="38" t="s">
        <v>118</v>
      </c>
      <c r="B17" s="113" t="s">
        <v>233</v>
      </c>
      <c r="C17" s="27"/>
      <c r="D17" s="27"/>
      <c r="E17" s="27"/>
      <c r="F17" s="27"/>
    </row>
    <row r="18" spans="1:6" ht="15.75" customHeight="1">
      <c r="A18" s="38" t="s">
        <v>120</v>
      </c>
      <c r="B18" s="126" t="s">
        <v>234</v>
      </c>
      <c r="C18" s="27"/>
      <c r="D18" s="27"/>
      <c r="E18" s="27"/>
      <c r="F18" s="27"/>
    </row>
    <row r="19" spans="1:6" ht="15.75" customHeight="1">
      <c r="A19" s="38" t="s">
        <v>122</v>
      </c>
      <c r="B19" s="34">
        <v>1</v>
      </c>
      <c r="C19" s="27"/>
      <c r="D19" s="27"/>
      <c r="E19" s="27"/>
      <c r="F19" s="27"/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 Profilling</vt:lpstr>
      <vt:lpstr>Data abstraction</vt:lpstr>
      <vt:lpstr>Invoice ID</vt:lpstr>
      <vt:lpstr>Date</vt:lpstr>
      <vt:lpstr>Branch</vt:lpstr>
      <vt:lpstr>Customer type</vt:lpstr>
      <vt:lpstr>Gender</vt:lpstr>
      <vt:lpstr>ProductID</vt:lpstr>
      <vt:lpstr>Quantity</vt:lpstr>
      <vt:lpstr>Tax 5%</vt:lpstr>
      <vt:lpstr>Total</vt:lpstr>
      <vt:lpstr>Time</vt:lpstr>
      <vt:lpstr>Payment</vt:lpstr>
      <vt:lpstr>cogs</vt:lpstr>
      <vt:lpstr>gross margin percentage</vt:lpstr>
      <vt:lpstr>gross income</vt:lpstr>
      <vt:lpstr>Rating</vt:lpstr>
      <vt:lpstr>ProductID (product sheet)</vt:lpstr>
      <vt:lpstr>Unit price (product sheet)</vt:lpstr>
      <vt:lpstr>ProductLine (product sheet)</vt:lpstr>
      <vt:lpstr>Product line (ProductLine sheet</vt:lpstr>
      <vt:lpstr>ProductLineID (ProductLine shee</vt:lpstr>
      <vt:lpstr>Branch (city sheet)</vt:lpstr>
      <vt:lpstr>City (city sheet)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ĐỨC THIỆN</cp:lastModifiedBy>
  <dcterms:modified xsi:type="dcterms:W3CDTF">2023-11-16T16:59:21Z</dcterms:modified>
</cp:coreProperties>
</file>