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S\IdeaProjects\BusinessAutomation\src\main\java\basedExcelFile\"/>
    </mc:Choice>
  </mc:AlternateContent>
  <xr:revisionPtr revIDLastSave="0" documentId="13_ncr:1_{BC56B9AF-4E27-4625-BDE9-5BFC6AFB04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표지" sheetId="1" r:id="rId1"/>
    <sheet name="일자별" sheetId="2" r:id="rId2"/>
    <sheet name="시간별" sheetId="3" r:id="rId3"/>
    <sheet name="파워링크" sheetId="4" r:id="rId4"/>
    <sheet name="쇼핑검색" sheetId="5" r:id="rId5"/>
    <sheet name="플레이스" sheetId="6" r:id="rId6"/>
  </sheets>
  <definedNames>
    <definedName name="_xlnm._FilterDatabase" localSheetId="4" hidden="1">쇼핑검색!$B$28:$L$28</definedName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5" hidden="1">플레이스!$B$28:$K$28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6" l="1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J9" i="6"/>
  <c r="I9" i="6"/>
  <c r="K9" i="6" s="1"/>
  <c r="J8" i="6"/>
  <c r="I8" i="6"/>
  <c r="J7" i="6"/>
  <c r="I7" i="6"/>
  <c r="K7" i="6" s="1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J9" i="5"/>
  <c r="I9" i="5"/>
  <c r="K9" i="5" s="1"/>
  <c r="J8" i="5"/>
  <c r="I8" i="5"/>
  <c r="J7" i="5"/>
  <c r="I7" i="5"/>
  <c r="K7" i="5" s="1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J9" i="4"/>
  <c r="I9" i="4"/>
  <c r="K9" i="4" s="1"/>
  <c r="J8" i="4"/>
  <c r="I8" i="4"/>
  <c r="J7" i="4"/>
  <c r="I7" i="4"/>
  <c r="K7" i="4" s="1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J39" i="3"/>
  <c r="I39" i="3"/>
  <c r="H39" i="3"/>
  <c r="E39" i="3"/>
  <c r="D39" i="3"/>
  <c r="C39" i="3"/>
  <c r="J38" i="3"/>
  <c r="I38" i="3"/>
  <c r="H38" i="3"/>
  <c r="E38" i="3"/>
  <c r="D38" i="3"/>
  <c r="C38" i="3"/>
  <c r="J37" i="3"/>
  <c r="I37" i="3"/>
  <c r="H37" i="3"/>
  <c r="E37" i="3"/>
  <c r="D37" i="3"/>
  <c r="C37" i="3"/>
  <c r="J36" i="3"/>
  <c r="I36" i="3"/>
  <c r="H36" i="3"/>
  <c r="E36" i="3"/>
  <c r="D36" i="3"/>
  <c r="C36" i="3"/>
  <c r="J35" i="3"/>
  <c r="I35" i="3"/>
  <c r="H35" i="3"/>
  <c r="E35" i="3"/>
  <c r="D35" i="3"/>
  <c r="C35" i="3"/>
  <c r="J34" i="3"/>
  <c r="I34" i="3"/>
  <c r="H34" i="3"/>
  <c r="E34" i="3"/>
  <c r="D34" i="3"/>
  <c r="C34" i="3"/>
  <c r="J33" i="3"/>
  <c r="I33" i="3"/>
  <c r="H33" i="3"/>
  <c r="E33" i="3"/>
  <c r="D33" i="3"/>
  <c r="C33" i="3"/>
  <c r="AK98" i="2"/>
  <c r="AJ98" i="2"/>
  <c r="AI98" i="2"/>
  <c r="AH98" i="2"/>
  <c r="AF98" i="2"/>
  <c r="AE98" i="2"/>
  <c r="AD98" i="2"/>
  <c r="AC98" i="2"/>
  <c r="Y98" i="2"/>
  <c r="W98" i="2"/>
  <c r="V98" i="2"/>
  <c r="I98" i="2" s="1"/>
  <c r="U98" i="2"/>
  <c r="R98" i="2"/>
  <c r="Q98" i="2"/>
  <c r="O98" i="2"/>
  <c r="AB98" i="2" s="1"/>
  <c r="J98" i="2"/>
  <c r="D98" i="2"/>
  <c r="C98" i="2"/>
  <c r="P98" i="2" s="1"/>
  <c r="AM97" i="2"/>
  <c r="AJ97" i="2"/>
  <c r="AI97" i="2"/>
  <c r="AH97" i="2"/>
  <c r="AL97" i="2" s="1"/>
  <c r="AE97" i="2"/>
  <c r="AD97" i="2"/>
  <c r="W97" i="2"/>
  <c r="V97" i="2"/>
  <c r="U97" i="2"/>
  <c r="Y97" i="2" s="1"/>
  <c r="T97" i="2"/>
  <c r="R97" i="2"/>
  <c r="Q97" i="2"/>
  <c r="D97" i="2" s="1"/>
  <c r="O97" i="2"/>
  <c r="AB97" i="2" s="1"/>
  <c r="J97" i="2"/>
  <c r="I97" i="2"/>
  <c r="C97" i="2"/>
  <c r="P97" i="2" s="1"/>
  <c r="AC97" i="2" s="1"/>
  <c r="AJ96" i="2"/>
  <c r="AM96" i="2" s="1"/>
  <c r="AI96" i="2"/>
  <c r="AH96" i="2"/>
  <c r="AG96" i="2"/>
  <c r="AF96" i="2"/>
  <c r="AE96" i="2"/>
  <c r="AD96" i="2"/>
  <c r="AC96" i="2"/>
  <c r="Y96" i="2"/>
  <c r="W96" i="2"/>
  <c r="V96" i="2"/>
  <c r="U96" i="2"/>
  <c r="R96" i="2"/>
  <c r="Q96" i="2"/>
  <c r="O96" i="2"/>
  <c r="AB96" i="2" s="1"/>
  <c r="I96" i="2"/>
  <c r="L96" i="2" s="1"/>
  <c r="H96" i="2"/>
  <c r="D96" i="2"/>
  <c r="C96" i="2"/>
  <c r="P96" i="2" s="1"/>
  <c r="AK95" i="2"/>
  <c r="AJ95" i="2"/>
  <c r="AM95" i="2" s="1"/>
  <c r="AI95" i="2"/>
  <c r="AH95" i="2"/>
  <c r="AF95" i="2"/>
  <c r="AE95" i="2"/>
  <c r="AD95" i="2"/>
  <c r="AC95" i="2"/>
  <c r="W95" i="2"/>
  <c r="V95" i="2"/>
  <c r="U95" i="2"/>
  <c r="R95" i="2"/>
  <c r="Q95" i="2"/>
  <c r="O95" i="2"/>
  <c r="AB95" i="2" s="1"/>
  <c r="J95" i="2"/>
  <c r="I95" i="2"/>
  <c r="C95" i="2"/>
  <c r="P95" i="2" s="1"/>
  <c r="AM94" i="2"/>
  <c r="AJ94" i="2"/>
  <c r="AI94" i="2"/>
  <c r="AH94" i="2"/>
  <c r="AL94" i="2" s="1"/>
  <c r="AE94" i="2"/>
  <c r="AD94" i="2"/>
  <c r="AB94" i="2"/>
  <c r="X94" i="2"/>
  <c r="W94" i="2"/>
  <c r="V94" i="2"/>
  <c r="U94" i="2"/>
  <c r="R94" i="2"/>
  <c r="Q94" i="2"/>
  <c r="D94" i="2" s="1"/>
  <c r="P94" i="2"/>
  <c r="AC94" i="2" s="1"/>
  <c r="O94" i="2"/>
  <c r="I94" i="2"/>
  <c r="H94" i="2"/>
  <c r="C94" i="2"/>
  <c r="AM93" i="2"/>
  <c r="AL93" i="2"/>
  <c r="AJ93" i="2"/>
  <c r="AI93" i="2"/>
  <c r="AK93" i="2" s="1"/>
  <c r="AH93" i="2"/>
  <c r="AG93" i="2"/>
  <c r="AF93" i="2"/>
  <c r="AE93" i="2"/>
  <c r="AD93" i="2"/>
  <c r="AB93" i="2"/>
  <c r="Y93" i="2"/>
  <c r="W93" i="2"/>
  <c r="Z93" i="2" s="1"/>
  <c r="V93" i="2"/>
  <c r="X93" i="2" s="1"/>
  <c r="U93" i="2"/>
  <c r="T93" i="2"/>
  <c r="R93" i="2"/>
  <c r="Q93" i="2"/>
  <c r="S93" i="2" s="1"/>
  <c r="O93" i="2"/>
  <c r="M93" i="2"/>
  <c r="J93" i="2"/>
  <c r="H93" i="2"/>
  <c r="G93" i="2"/>
  <c r="E93" i="2"/>
  <c r="D93" i="2"/>
  <c r="C93" i="2"/>
  <c r="P93" i="2" s="1"/>
  <c r="AC93" i="2" s="1"/>
  <c r="AK92" i="2"/>
  <c r="AJ92" i="2"/>
  <c r="AI92" i="2"/>
  <c r="AH92" i="2"/>
  <c r="AE92" i="2"/>
  <c r="AF92" i="2" s="1"/>
  <c r="AD92" i="2"/>
  <c r="AB92" i="2"/>
  <c r="X92" i="2"/>
  <c r="W92" i="2"/>
  <c r="V92" i="2"/>
  <c r="U92" i="2"/>
  <c r="S92" i="2"/>
  <c r="R92" i="2"/>
  <c r="Q92" i="2"/>
  <c r="P92" i="2"/>
  <c r="AC92" i="2" s="1"/>
  <c r="O92" i="2"/>
  <c r="J92" i="2"/>
  <c r="I92" i="2"/>
  <c r="F92" i="2"/>
  <c r="E92" i="2"/>
  <c r="D92" i="2"/>
  <c r="C92" i="2"/>
  <c r="AK91" i="2"/>
  <c r="AJ91" i="2"/>
  <c r="AM91" i="2" s="1"/>
  <c r="AI91" i="2"/>
  <c r="AH91" i="2"/>
  <c r="AL91" i="2" s="1"/>
  <c r="AG91" i="2"/>
  <c r="AE91" i="2"/>
  <c r="AD91" i="2"/>
  <c r="AB91" i="2"/>
  <c r="W91" i="2"/>
  <c r="V91" i="2"/>
  <c r="U91" i="2"/>
  <c r="R91" i="2"/>
  <c r="Q91" i="2"/>
  <c r="O91" i="2"/>
  <c r="I91" i="2"/>
  <c r="C91" i="2"/>
  <c r="P91" i="2" s="1"/>
  <c r="AC91" i="2" s="1"/>
  <c r="AL90" i="2"/>
  <c r="AK90" i="2"/>
  <c r="AJ90" i="2"/>
  <c r="AM90" i="2" s="1"/>
  <c r="AI90" i="2"/>
  <c r="AH90" i="2"/>
  <c r="AG90" i="2"/>
  <c r="AE90" i="2"/>
  <c r="AD90" i="2"/>
  <c r="AF90" i="2" s="1"/>
  <c r="Y90" i="2"/>
  <c r="W90" i="2"/>
  <c r="Z90" i="2" s="1"/>
  <c r="V90" i="2"/>
  <c r="X90" i="2" s="1"/>
  <c r="U90" i="2"/>
  <c r="T90" i="2"/>
  <c r="R90" i="2"/>
  <c r="Q90" i="2"/>
  <c r="O90" i="2"/>
  <c r="AB90" i="2" s="1"/>
  <c r="J90" i="2"/>
  <c r="M90" i="2" s="1"/>
  <c r="I90" i="2"/>
  <c r="H90" i="2"/>
  <c r="G90" i="2"/>
  <c r="E90" i="2"/>
  <c r="C90" i="2"/>
  <c r="P90" i="2" s="1"/>
  <c r="AC90" i="2" s="1"/>
  <c r="AK89" i="2"/>
  <c r="AJ89" i="2"/>
  <c r="AM89" i="2" s="1"/>
  <c r="AI89" i="2"/>
  <c r="AH89" i="2"/>
  <c r="AF89" i="2"/>
  <c r="AE89" i="2"/>
  <c r="AD89" i="2"/>
  <c r="AC89" i="2"/>
  <c r="W89" i="2"/>
  <c r="V89" i="2"/>
  <c r="U89" i="2"/>
  <c r="R89" i="2"/>
  <c r="Q89" i="2"/>
  <c r="O89" i="2"/>
  <c r="AB89" i="2" s="1"/>
  <c r="J89" i="2"/>
  <c r="D89" i="2"/>
  <c r="C89" i="2"/>
  <c r="P89" i="2" s="1"/>
  <c r="AM88" i="2"/>
  <c r="AJ88" i="2"/>
  <c r="AI88" i="2"/>
  <c r="AI22" i="2" s="1"/>
  <c r="AH88" i="2"/>
  <c r="AE88" i="2"/>
  <c r="AD88" i="2"/>
  <c r="D88" i="2" s="1"/>
  <c r="W88" i="2"/>
  <c r="V88" i="2"/>
  <c r="U88" i="2"/>
  <c r="T88" i="2"/>
  <c r="R88" i="2"/>
  <c r="Q88" i="2"/>
  <c r="O88" i="2"/>
  <c r="AB88" i="2" s="1"/>
  <c r="I88" i="2"/>
  <c r="H88" i="2"/>
  <c r="E88" i="2"/>
  <c r="C88" i="2"/>
  <c r="P88" i="2" s="1"/>
  <c r="AC88" i="2" s="1"/>
  <c r="AJ87" i="2"/>
  <c r="AI87" i="2"/>
  <c r="AH87" i="2"/>
  <c r="AL87" i="2" s="1"/>
  <c r="AG87" i="2"/>
  <c r="AE87" i="2"/>
  <c r="AD87" i="2"/>
  <c r="AF87" i="2" s="1"/>
  <c r="Y87" i="2"/>
  <c r="W87" i="2"/>
  <c r="V87" i="2"/>
  <c r="U87" i="2"/>
  <c r="T87" i="2"/>
  <c r="R87" i="2"/>
  <c r="X87" i="2" s="1"/>
  <c r="Q87" i="2"/>
  <c r="O87" i="2"/>
  <c r="AB87" i="2" s="1"/>
  <c r="I87" i="2"/>
  <c r="E87" i="2"/>
  <c r="C87" i="2"/>
  <c r="P87" i="2" s="1"/>
  <c r="AC87" i="2" s="1"/>
  <c r="AK86" i="2"/>
  <c r="AJ86" i="2"/>
  <c r="AI86" i="2"/>
  <c r="AH86" i="2"/>
  <c r="AE86" i="2"/>
  <c r="AF86" i="2" s="1"/>
  <c r="AD86" i="2"/>
  <c r="AB86" i="2"/>
  <c r="Y86" i="2"/>
  <c r="W86" i="2"/>
  <c r="V86" i="2"/>
  <c r="X86" i="2" s="1"/>
  <c r="U86" i="2"/>
  <c r="Z86" i="2" s="1"/>
  <c r="T86" i="2"/>
  <c r="S86" i="2"/>
  <c r="R86" i="2"/>
  <c r="Q86" i="2"/>
  <c r="O86" i="2"/>
  <c r="J86" i="2"/>
  <c r="I86" i="2"/>
  <c r="E86" i="2"/>
  <c r="D86" i="2"/>
  <c r="C86" i="2"/>
  <c r="P86" i="2" s="1"/>
  <c r="AC86" i="2" s="1"/>
  <c r="AM85" i="2"/>
  <c r="AK85" i="2"/>
  <c r="AJ85" i="2"/>
  <c r="AI85" i="2"/>
  <c r="AH85" i="2"/>
  <c r="AL85" i="2" s="1"/>
  <c r="AG85" i="2"/>
  <c r="AF85" i="2"/>
  <c r="AE85" i="2"/>
  <c r="AD85" i="2"/>
  <c r="AB85" i="2"/>
  <c r="W85" i="2"/>
  <c r="V85" i="2"/>
  <c r="U85" i="2"/>
  <c r="Y85" i="2" s="1"/>
  <c r="T85" i="2"/>
  <c r="R85" i="2"/>
  <c r="Q85" i="2"/>
  <c r="O85" i="2"/>
  <c r="I85" i="2"/>
  <c r="H85" i="2"/>
  <c r="E85" i="2"/>
  <c r="C85" i="2"/>
  <c r="P85" i="2" s="1"/>
  <c r="AC85" i="2" s="1"/>
  <c r="AJ84" i="2"/>
  <c r="AM84" i="2" s="1"/>
  <c r="AI84" i="2"/>
  <c r="AL84" i="2" s="1"/>
  <c r="AH84" i="2"/>
  <c r="AG84" i="2"/>
  <c r="AE84" i="2"/>
  <c r="AD84" i="2"/>
  <c r="AF84" i="2" s="1"/>
  <c r="AC84" i="2"/>
  <c r="Y84" i="2"/>
  <c r="W84" i="2"/>
  <c r="V84" i="2"/>
  <c r="U84" i="2"/>
  <c r="T84" i="2"/>
  <c r="R84" i="2"/>
  <c r="Q84" i="2"/>
  <c r="O84" i="2"/>
  <c r="AB84" i="2" s="1"/>
  <c r="I84" i="2"/>
  <c r="L84" i="2" s="1"/>
  <c r="H84" i="2"/>
  <c r="D84" i="2"/>
  <c r="C84" i="2"/>
  <c r="P84" i="2" s="1"/>
  <c r="AK83" i="2"/>
  <c r="AJ83" i="2"/>
  <c r="AM83" i="2" s="1"/>
  <c r="AI83" i="2"/>
  <c r="AH83" i="2"/>
  <c r="AF83" i="2"/>
  <c r="AE83" i="2"/>
  <c r="AD83" i="2"/>
  <c r="AC83" i="2"/>
  <c r="X83" i="2"/>
  <c r="W83" i="2"/>
  <c r="V83" i="2"/>
  <c r="U83" i="2"/>
  <c r="R83" i="2"/>
  <c r="Q83" i="2"/>
  <c r="O83" i="2"/>
  <c r="AB83" i="2" s="1"/>
  <c r="J83" i="2"/>
  <c r="I83" i="2"/>
  <c r="C83" i="2"/>
  <c r="P83" i="2" s="1"/>
  <c r="AM82" i="2"/>
  <c r="AJ82" i="2"/>
  <c r="AI82" i="2"/>
  <c r="AH82" i="2"/>
  <c r="AL82" i="2" s="1"/>
  <c r="AE82" i="2"/>
  <c r="AD82" i="2"/>
  <c r="AB82" i="2"/>
  <c r="X82" i="2"/>
  <c r="W82" i="2"/>
  <c r="V82" i="2"/>
  <c r="U82" i="2"/>
  <c r="R82" i="2"/>
  <c r="Q82" i="2"/>
  <c r="D82" i="2" s="1"/>
  <c r="P82" i="2"/>
  <c r="AC82" i="2" s="1"/>
  <c r="O82" i="2"/>
  <c r="I82" i="2"/>
  <c r="H82" i="2"/>
  <c r="C82" i="2"/>
  <c r="AM81" i="2"/>
  <c r="AL81" i="2"/>
  <c r="AJ81" i="2"/>
  <c r="AI81" i="2"/>
  <c r="AK81" i="2" s="1"/>
  <c r="AH81" i="2"/>
  <c r="AG81" i="2"/>
  <c r="AF81" i="2"/>
  <c r="AE81" i="2"/>
  <c r="AD81" i="2"/>
  <c r="AB81" i="2"/>
  <c r="Y81" i="2"/>
  <c r="W81" i="2"/>
  <c r="Z81" i="2" s="1"/>
  <c r="V81" i="2"/>
  <c r="X81" i="2" s="1"/>
  <c r="U81" i="2"/>
  <c r="T81" i="2"/>
  <c r="R81" i="2"/>
  <c r="Q81" i="2"/>
  <c r="O81" i="2"/>
  <c r="J81" i="2"/>
  <c r="M81" i="2" s="1"/>
  <c r="I81" i="2"/>
  <c r="H81" i="2"/>
  <c r="G81" i="2"/>
  <c r="E81" i="2"/>
  <c r="C81" i="2"/>
  <c r="P81" i="2" s="1"/>
  <c r="AC81" i="2" s="1"/>
  <c r="AK80" i="2"/>
  <c r="AJ80" i="2"/>
  <c r="AI80" i="2"/>
  <c r="AH80" i="2"/>
  <c r="AE80" i="2"/>
  <c r="AF80" i="2" s="1"/>
  <c r="AD80" i="2"/>
  <c r="AB80" i="2"/>
  <c r="X80" i="2"/>
  <c r="W80" i="2"/>
  <c r="V80" i="2"/>
  <c r="U80" i="2"/>
  <c r="S80" i="2"/>
  <c r="R80" i="2"/>
  <c r="Q80" i="2"/>
  <c r="O80" i="2"/>
  <c r="J80" i="2"/>
  <c r="I80" i="2"/>
  <c r="D80" i="2"/>
  <c r="C80" i="2"/>
  <c r="P80" i="2" s="1"/>
  <c r="AC80" i="2" s="1"/>
  <c r="AK79" i="2"/>
  <c r="AJ79" i="2"/>
  <c r="AM79" i="2" s="1"/>
  <c r="AI79" i="2"/>
  <c r="AH79" i="2"/>
  <c r="AL79" i="2" s="1"/>
  <c r="AG79" i="2"/>
  <c r="AE79" i="2"/>
  <c r="AD79" i="2"/>
  <c r="AB79" i="2"/>
  <c r="X79" i="2"/>
  <c r="W79" i="2"/>
  <c r="V79" i="2"/>
  <c r="U79" i="2"/>
  <c r="R79" i="2"/>
  <c r="S79" i="2" s="1"/>
  <c r="Q79" i="2"/>
  <c r="O79" i="2"/>
  <c r="J79" i="2"/>
  <c r="I79" i="2"/>
  <c r="E79" i="2"/>
  <c r="C79" i="2"/>
  <c r="P79" i="2" s="1"/>
  <c r="AC79" i="2" s="1"/>
  <c r="AK78" i="2"/>
  <c r="AJ78" i="2"/>
  <c r="AI78" i="2"/>
  <c r="AL78" i="2" s="1"/>
  <c r="AH78" i="2"/>
  <c r="AG78" i="2"/>
  <c r="AE78" i="2"/>
  <c r="AD78" i="2"/>
  <c r="AF78" i="2" s="1"/>
  <c r="W78" i="2"/>
  <c r="V78" i="2"/>
  <c r="U78" i="2"/>
  <c r="T78" i="2"/>
  <c r="S78" i="2"/>
  <c r="R78" i="2"/>
  <c r="Q78" i="2"/>
  <c r="O78" i="2"/>
  <c r="AB78" i="2" s="1"/>
  <c r="H78" i="2"/>
  <c r="G78" i="2"/>
  <c r="E78" i="2"/>
  <c r="C78" i="2"/>
  <c r="P78" i="2" s="1"/>
  <c r="AC78" i="2" s="1"/>
  <c r="AK77" i="2"/>
  <c r="AJ77" i="2"/>
  <c r="AI77" i="2"/>
  <c r="AH77" i="2"/>
  <c r="AF77" i="2"/>
  <c r="AE77" i="2"/>
  <c r="AD77" i="2"/>
  <c r="W77" i="2"/>
  <c r="V77" i="2"/>
  <c r="I77" i="2" s="1"/>
  <c r="U77" i="2"/>
  <c r="R77" i="2"/>
  <c r="S77" i="2" s="1"/>
  <c r="Q77" i="2"/>
  <c r="O77" i="2"/>
  <c r="AB77" i="2" s="1"/>
  <c r="J77" i="2"/>
  <c r="E77" i="2"/>
  <c r="D77" i="2"/>
  <c r="C77" i="2"/>
  <c r="P77" i="2" s="1"/>
  <c r="AC77" i="2" s="1"/>
  <c r="AM76" i="2"/>
  <c r="AJ76" i="2"/>
  <c r="AI76" i="2"/>
  <c r="AH76" i="2"/>
  <c r="AG76" i="2"/>
  <c r="AE76" i="2"/>
  <c r="AD76" i="2"/>
  <c r="W76" i="2"/>
  <c r="V76" i="2"/>
  <c r="I76" i="2" s="1"/>
  <c r="U76" i="2"/>
  <c r="R76" i="2"/>
  <c r="Q76" i="2"/>
  <c r="D76" i="2" s="1"/>
  <c r="O76" i="2"/>
  <c r="AB76" i="2" s="1"/>
  <c r="C76" i="2"/>
  <c r="P76" i="2" s="1"/>
  <c r="AC76" i="2" s="1"/>
  <c r="AM75" i="2"/>
  <c r="AJ75" i="2"/>
  <c r="AI75" i="2"/>
  <c r="AH75" i="2"/>
  <c r="AG75" i="2"/>
  <c r="AF75" i="2"/>
  <c r="AE75" i="2"/>
  <c r="AD75" i="2"/>
  <c r="W75" i="2"/>
  <c r="V75" i="2"/>
  <c r="U75" i="2"/>
  <c r="R75" i="2"/>
  <c r="X75" i="2" s="1"/>
  <c r="Q75" i="2"/>
  <c r="O75" i="2"/>
  <c r="AB75" i="2" s="1"/>
  <c r="J75" i="2"/>
  <c r="E75" i="2"/>
  <c r="C75" i="2"/>
  <c r="P75" i="2" s="1"/>
  <c r="AC75" i="2" s="1"/>
  <c r="AJ74" i="2"/>
  <c r="AI74" i="2"/>
  <c r="AH74" i="2"/>
  <c r="AG74" i="2"/>
  <c r="AE74" i="2"/>
  <c r="AD74" i="2"/>
  <c r="AB74" i="2"/>
  <c r="W74" i="2"/>
  <c r="V74" i="2"/>
  <c r="U74" i="2"/>
  <c r="Z74" i="2" s="1"/>
  <c r="T74" i="2"/>
  <c r="S74" i="2"/>
  <c r="R74" i="2"/>
  <c r="Q74" i="2"/>
  <c r="P74" i="2"/>
  <c r="AC74" i="2" s="1"/>
  <c r="O74" i="2"/>
  <c r="J74" i="2"/>
  <c r="H74" i="2"/>
  <c r="D74" i="2"/>
  <c r="C74" i="2"/>
  <c r="AJ73" i="2"/>
  <c r="AM73" i="2" s="1"/>
  <c r="AI73" i="2"/>
  <c r="AH73" i="2"/>
  <c r="AL73" i="2" s="1"/>
  <c r="AG73" i="2"/>
  <c r="AE73" i="2"/>
  <c r="AK73" i="2" s="1"/>
  <c r="AD73" i="2"/>
  <c r="AF73" i="2" s="1"/>
  <c r="AB73" i="2"/>
  <c r="W73" i="2"/>
  <c r="V73" i="2"/>
  <c r="U73" i="2"/>
  <c r="Y73" i="2" s="1"/>
  <c r="R73" i="2"/>
  <c r="Q73" i="2"/>
  <c r="O73" i="2"/>
  <c r="I73" i="2"/>
  <c r="H73" i="2"/>
  <c r="C73" i="2"/>
  <c r="P73" i="2" s="1"/>
  <c r="AC73" i="2" s="1"/>
  <c r="AJ72" i="2"/>
  <c r="AM72" i="2" s="1"/>
  <c r="AI72" i="2"/>
  <c r="AL72" i="2" s="1"/>
  <c r="AH72" i="2"/>
  <c r="AG72" i="2"/>
  <c r="AF72" i="2"/>
  <c r="AE72" i="2"/>
  <c r="AD72" i="2"/>
  <c r="AC72" i="2"/>
  <c r="Y72" i="2"/>
  <c r="W72" i="2"/>
  <c r="V72" i="2"/>
  <c r="U72" i="2"/>
  <c r="R72" i="2"/>
  <c r="Q72" i="2"/>
  <c r="O72" i="2"/>
  <c r="AB72" i="2" s="1"/>
  <c r="I72" i="2"/>
  <c r="L72" i="2" s="1"/>
  <c r="H72" i="2"/>
  <c r="D72" i="2"/>
  <c r="C72" i="2"/>
  <c r="P72" i="2" s="1"/>
  <c r="AK71" i="2"/>
  <c r="AJ71" i="2"/>
  <c r="AI71" i="2"/>
  <c r="AH71" i="2"/>
  <c r="AE71" i="2"/>
  <c r="AD71" i="2"/>
  <c r="W71" i="2"/>
  <c r="V71" i="2"/>
  <c r="U71" i="2"/>
  <c r="R71" i="2"/>
  <c r="Q71" i="2"/>
  <c r="O71" i="2"/>
  <c r="AB71" i="2" s="1"/>
  <c r="J71" i="2"/>
  <c r="I71" i="2"/>
  <c r="C71" i="2"/>
  <c r="P71" i="2" s="1"/>
  <c r="AC71" i="2" s="1"/>
  <c r="AM70" i="2"/>
  <c r="AJ70" i="2"/>
  <c r="AI70" i="2"/>
  <c r="AH70" i="2"/>
  <c r="AL70" i="2" s="1"/>
  <c r="AE70" i="2"/>
  <c r="AE5" i="2" s="1"/>
  <c r="AD70" i="2"/>
  <c r="AB70" i="2"/>
  <c r="X70" i="2"/>
  <c r="W70" i="2"/>
  <c r="V70" i="2"/>
  <c r="U70" i="2"/>
  <c r="R70" i="2"/>
  <c r="Q70" i="2"/>
  <c r="D70" i="2" s="1"/>
  <c r="P70" i="2"/>
  <c r="AC70" i="2" s="1"/>
  <c r="O70" i="2"/>
  <c r="I70" i="2"/>
  <c r="H70" i="2"/>
  <c r="C70" i="2"/>
  <c r="AM69" i="2"/>
  <c r="AL69" i="2"/>
  <c r="AJ69" i="2"/>
  <c r="AI69" i="2"/>
  <c r="AK69" i="2" s="1"/>
  <c r="AH69" i="2"/>
  <c r="AG69" i="2"/>
  <c r="AF69" i="2"/>
  <c r="AE69" i="2"/>
  <c r="AD69" i="2"/>
  <c r="AB69" i="2"/>
  <c r="Y69" i="2"/>
  <c r="W69" i="2"/>
  <c r="Z69" i="2" s="1"/>
  <c r="V69" i="2"/>
  <c r="U69" i="2"/>
  <c r="T69" i="2"/>
  <c r="R69" i="2"/>
  <c r="X69" i="2" s="1"/>
  <c r="Q69" i="2"/>
  <c r="S69" i="2" s="1"/>
  <c r="O69" i="2"/>
  <c r="M69" i="2"/>
  <c r="J69" i="2"/>
  <c r="H69" i="2"/>
  <c r="G69" i="2"/>
  <c r="E69" i="2"/>
  <c r="D69" i="2"/>
  <c r="F69" i="2" s="1"/>
  <c r="C69" i="2"/>
  <c r="P69" i="2" s="1"/>
  <c r="AC69" i="2" s="1"/>
  <c r="AK68" i="2"/>
  <c r="AJ68" i="2"/>
  <c r="AI68" i="2"/>
  <c r="AH68" i="2"/>
  <c r="AE68" i="2"/>
  <c r="AF68" i="2" s="1"/>
  <c r="AD68" i="2"/>
  <c r="AB68" i="2"/>
  <c r="X68" i="2"/>
  <c r="W68" i="2"/>
  <c r="V68" i="2"/>
  <c r="U68" i="2"/>
  <c r="S68" i="2"/>
  <c r="R68" i="2"/>
  <c r="Q68" i="2"/>
  <c r="P68" i="2"/>
  <c r="AC68" i="2" s="1"/>
  <c r="O68" i="2"/>
  <c r="J68" i="2"/>
  <c r="I68" i="2"/>
  <c r="F68" i="2"/>
  <c r="E68" i="2"/>
  <c r="D68" i="2"/>
  <c r="C68" i="2"/>
  <c r="AK67" i="2"/>
  <c r="AJ67" i="2"/>
  <c r="AI67" i="2"/>
  <c r="AH67" i="2"/>
  <c r="AL67" i="2" s="1"/>
  <c r="AG67" i="2"/>
  <c r="AE67" i="2"/>
  <c r="AD67" i="2"/>
  <c r="AB67" i="2"/>
  <c r="W67" i="2"/>
  <c r="Z67" i="2" s="1"/>
  <c r="V67" i="2"/>
  <c r="U67" i="2"/>
  <c r="R67" i="2"/>
  <c r="Q67" i="2"/>
  <c r="O67" i="2"/>
  <c r="I67" i="2"/>
  <c r="C67" i="2"/>
  <c r="P67" i="2" s="1"/>
  <c r="AC67" i="2" s="1"/>
  <c r="AL66" i="2"/>
  <c r="AK66" i="2"/>
  <c r="AJ66" i="2"/>
  <c r="AM66" i="2" s="1"/>
  <c r="AI66" i="2"/>
  <c r="AH66" i="2"/>
  <c r="AG66" i="2"/>
  <c r="AE66" i="2"/>
  <c r="AD66" i="2"/>
  <c r="Y66" i="2"/>
  <c r="W66" i="2"/>
  <c r="Z66" i="2" s="1"/>
  <c r="V66" i="2"/>
  <c r="X66" i="2" s="1"/>
  <c r="U66" i="2"/>
  <c r="T66" i="2"/>
  <c r="R66" i="2"/>
  <c r="Q66" i="2"/>
  <c r="S66" i="2" s="1"/>
  <c r="O66" i="2"/>
  <c r="AB66" i="2" s="1"/>
  <c r="M66" i="2"/>
  <c r="J66" i="2"/>
  <c r="I66" i="2"/>
  <c r="H66" i="2"/>
  <c r="G66" i="2"/>
  <c r="E66" i="2"/>
  <c r="C66" i="2"/>
  <c r="P66" i="2" s="1"/>
  <c r="AC66" i="2" s="1"/>
  <c r="AK65" i="2"/>
  <c r="AJ65" i="2"/>
  <c r="AI65" i="2"/>
  <c r="AH65" i="2"/>
  <c r="AF65" i="2"/>
  <c r="AE65" i="2"/>
  <c r="AD65" i="2"/>
  <c r="AC65" i="2"/>
  <c r="W65" i="2"/>
  <c r="V65" i="2"/>
  <c r="U65" i="2"/>
  <c r="R65" i="2"/>
  <c r="Q65" i="2"/>
  <c r="O65" i="2"/>
  <c r="AB65" i="2" s="1"/>
  <c r="J65" i="2"/>
  <c r="E65" i="2"/>
  <c r="D65" i="2"/>
  <c r="C65" i="2"/>
  <c r="P65" i="2" s="1"/>
  <c r="AM64" i="2"/>
  <c r="AJ64" i="2"/>
  <c r="AI64" i="2"/>
  <c r="AI19" i="2" s="1"/>
  <c r="AH64" i="2"/>
  <c r="AE64" i="2"/>
  <c r="AD64" i="2"/>
  <c r="Z64" i="2"/>
  <c r="W64" i="2"/>
  <c r="V64" i="2"/>
  <c r="I64" i="2" s="1"/>
  <c r="U64" i="2"/>
  <c r="T64" i="2"/>
  <c r="R64" i="2"/>
  <c r="Q64" i="2"/>
  <c r="D64" i="2" s="1"/>
  <c r="O64" i="2"/>
  <c r="AB64" i="2" s="1"/>
  <c r="J64" i="2"/>
  <c r="H64" i="2"/>
  <c r="C64" i="2"/>
  <c r="P64" i="2" s="1"/>
  <c r="AC64" i="2" s="1"/>
  <c r="AJ63" i="2"/>
  <c r="AI63" i="2"/>
  <c r="I63" i="2" s="1"/>
  <c r="AH63" i="2"/>
  <c r="AM63" i="2" s="1"/>
  <c r="AF63" i="2"/>
  <c r="AE63" i="2"/>
  <c r="AD63" i="2"/>
  <c r="Y63" i="2"/>
  <c r="W63" i="2"/>
  <c r="V63" i="2"/>
  <c r="U63" i="2"/>
  <c r="S63" i="2"/>
  <c r="R63" i="2"/>
  <c r="X63" i="2" s="1"/>
  <c r="Q63" i="2"/>
  <c r="P63" i="2"/>
  <c r="AC63" i="2" s="1"/>
  <c r="O63" i="2"/>
  <c r="AB63" i="2" s="1"/>
  <c r="J63" i="2"/>
  <c r="F63" i="2"/>
  <c r="E63" i="2"/>
  <c r="D63" i="2"/>
  <c r="C63" i="2"/>
  <c r="AL62" i="2"/>
  <c r="AJ62" i="2"/>
  <c r="AI62" i="2"/>
  <c r="AH62" i="2"/>
  <c r="AM62" i="2" s="1"/>
  <c r="AG62" i="2"/>
  <c r="AE62" i="2"/>
  <c r="AD62" i="2"/>
  <c r="AC62" i="2"/>
  <c r="Y62" i="2"/>
  <c r="X62" i="2"/>
  <c r="W62" i="2"/>
  <c r="V62" i="2"/>
  <c r="U62" i="2"/>
  <c r="Z62" i="2" s="1"/>
  <c r="T62" i="2"/>
  <c r="S62" i="2"/>
  <c r="R62" i="2"/>
  <c r="Q62" i="2"/>
  <c r="O62" i="2"/>
  <c r="AB62" i="2" s="1"/>
  <c r="L62" i="2"/>
  <c r="J62" i="2"/>
  <c r="I62" i="2"/>
  <c r="H62" i="2"/>
  <c r="E62" i="2"/>
  <c r="D62" i="2"/>
  <c r="C62" i="2"/>
  <c r="P62" i="2" s="1"/>
  <c r="AM61" i="2"/>
  <c r="AK61" i="2"/>
  <c r="AJ61" i="2"/>
  <c r="AI61" i="2"/>
  <c r="AH61" i="2"/>
  <c r="AL61" i="2" s="1"/>
  <c r="AG61" i="2"/>
  <c r="AF61" i="2"/>
  <c r="AE61" i="2"/>
  <c r="AD61" i="2"/>
  <c r="AB61" i="2"/>
  <c r="W61" i="2"/>
  <c r="V61" i="2"/>
  <c r="U61" i="2"/>
  <c r="Y61" i="2" s="1"/>
  <c r="T61" i="2"/>
  <c r="R61" i="2"/>
  <c r="X61" i="2" s="1"/>
  <c r="Q61" i="2"/>
  <c r="S61" i="2" s="1"/>
  <c r="O61" i="2"/>
  <c r="I61" i="2"/>
  <c r="D61" i="2"/>
  <c r="C61" i="2"/>
  <c r="P61" i="2" s="1"/>
  <c r="AC61" i="2" s="1"/>
  <c r="AJ60" i="2"/>
  <c r="AM60" i="2" s="1"/>
  <c r="AI60" i="2"/>
  <c r="AL60" i="2" s="1"/>
  <c r="AH60" i="2"/>
  <c r="AG60" i="2"/>
  <c r="AE60" i="2"/>
  <c r="AD60" i="2"/>
  <c r="AF60" i="2" s="1"/>
  <c r="AC60" i="2"/>
  <c r="Y60" i="2"/>
  <c r="W60" i="2"/>
  <c r="V60" i="2"/>
  <c r="U60" i="2"/>
  <c r="T60" i="2"/>
  <c r="R60" i="2"/>
  <c r="Q60" i="2"/>
  <c r="P60" i="2"/>
  <c r="O60" i="2"/>
  <c r="AB60" i="2" s="1"/>
  <c r="I60" i="2"/>
  <c r="L60" i="2" s="1"/>
  <c r="H60" i="2"/>
  <c r="D60" i="2"/>
  <c r="C60" i="2"/>
  <c r="AK59" i="2"/>
  <c r="AJ59" i="2"/>
  <c r="AI59" i="2"/>
  <c r="AH59" i="2"/>
  <c r="AG59" i="2" s="1"/>
  <c r="AE59" i="2"/>
  <c r="AD59" i="2"/>
  <c r="Y59" i="2"/>
  <c r="W59" i="2"/>
  <c r="V59" i="2"/>
  <c r="U59" i="2"/>
  <c r="H59" i="2" s="1"/>
  <c r="R59" i="2"/>
  <c r="Q59" i="2"/>
  <c r="O59" i="2"/>
  <c r="AB59" i="2" s="1"/>
  <c r="J59" i="2"/>
  <c r="D59" i="2"/>
  <c r="C59" i="2"/>
  <c r="P59" i="2" s="1"/>
  <c r="AC59" i="2" s="1"/>
  <c r="AJ58" i="2"/>
  <c r="AM58" i="2" s="1"/>
  <c r="AI58" i="2"/>
  <c r="AH58" i="2"/>
  <c r="AL58" i="2" s="1"/>
  <c r="AE58" i="2"/>
  <c r="AD58" i="2"/>
  <c r="AB58" i="2"/>
  <c r="X58" i="2"/>
  <c r="W58" i="2"/>
  <c r="V58" i="2"/>
  <c r="U58" i="2"/>
  <c r="Y58" i="2" s="1"/>
  <c r="T58" i="2"/>
  <c r="R58" i="2"/>
  <c r="Q58" i="2"/>
  <c r="P58" i="2"/>
  <c r="AC58" i="2" s="1"/>
  <c r="O58" i="2"/>
  <c r="I58" i="2"/>
  <c r="D58" i="2"/>
  <c r="C58" i="2"/>
  <c r="AL57" i="2"/>
  <c r="AJ57" i="2"/>
  <c r="AI57" i="2"/>
  <c r="AH57" i="2"/>
  <c r="AG57" i="2"/>
  <c r="AF57" i="2"/>
  <c r="AE57" i="2"/>
  <c r="AK57" i="2" s="1"/>
  <c r="AD57" i="2"/>
  <c r="W57" i="2"/>
  <c r="Z57" i="2" s="1"/>
  <c r="V57" i="2"/>
  <c r="Y57" i="2" s="1"/>
  <c r="U57" i="2"/>
  <c r="T57" i="2"/>
  <c r="S57" i="2"/>
  <c r="R57" i="2"/>
  <c r="Q57" i="2"/>
  <c r="O57" i="2"/>
  <c r="AB57" i="2" s="1"/>
  <c r="H57" i="2"/>
  <c r="G57" i="2"/>
  <c r="F57" i="2"/>
  <c r="E57" i="2"/>
  <c r="D57" i="2"/>
  <c r="C57" i="2"/>
  <c r="P57" i="2" s="1"/>
  <c r="AC57" i="2" s="1"/>
  <c r="AL56" i="2"/>
  <c r="AJ56" i="2"/>
  <c r="AI56" i="2"/>
  <c r="I56" i="2" s="1"/>
  <c r="AH56" i="2"/>
  <c r="AE56" i="2"/>
  <c r="AD56" i="2"/>
  <c r="AB56" i="2"/>
  <c r="X56" i="2"/>
  <c r="W56" i="2"/>
  <c r="V56" i="2"/>
  <c r="U56" i="2"/>
  <c r="U13" i="2" s="1"/>
  <c r="S56" i="2"/>
  <c r="R56" i="2"/>
  <c r="Q56" i="2"/>
  <c r="O56" i="2"/>
  <c r="J56" i="2"/>
  <c r="D56" i="2"/>
  <c r="C56" i="2"/>
  <c r="P56" i="2" s="1"/>
  <c r="AC56" i="2" s="1"/>
  <c r="AK55" i="2"/>
  <c r="AJ55" i="2"/>
  <c r="AM55" i="2" s="1"/>
  <c r="AI55" i="2"/>
  <c r="AH55" i="2"/>
  <c r="AE55" i="2"/>
  <c r="AD55" i="2"/>
  <c r="AB55" i="2"/>
  <c r="Z55" i="2"/>
  <c r="Y55" i="2"/>
  <c r="W55" i="2"/>
  <c r="J55" i="2" s="1"/>
  <c r="V55" i="2"/>
  <c r="U55" i="2"/>
  <c r="R55" i="2"/>
  <c r="Q55" i="2"/>
  <c r="D55" i="2" s="1"/>
  <c r="O55" i="2"/>
  <c r="I55" i="2"/>
  <c r="C55" i="2"/>
  <c r="P55" i="2" s="1"/>
  <c r="AC55" i="2" s="1"/>
  <c r="AM54" i="2"/>
  <c r="AJ54" i="2"/>
  <c r="AI54" i="2"/>
  <c r="AH54" i="2"/>
  <c r="AG54" i="2"/>
  <c r="AF54" i="2"/>
  <c r="AE54" i="2"/>
  <c r="AD54" i="2"/>
  <c r="Z54" i="2"/>
  <c r="W54" i="2"/>
  <c r="V54" i="2"/>
  <c r="U54" i="2"/>
  <c r="T54" i="2"/>
  <c r="S54" i="2"/>
  <c r="R54" i="2"/>
  <c r="Q54" i="2"/>
  <c r="P54" i="2"/>
  <c r="AC54" i="2" s="1"/>
  <c r="O54" i="2"/>
  <c r="AB54" i="2" s="1"/>
  <c r="J54" i="2"/>
  <c r="M54" i="2" s="1"/>
  <c r="H54" i="2"/>
  <c r="G54" i="2"/>
  <c r="E54" i="2"/>
  <c r="D54" i="2"/>
  <c r="F54" i="2" s="1"/>
  <c r="C54" i="2"/>
  <c r="AK53" i="2"/>
  <c r="AJ53" i="2"/>
  <c r="AI53" i="2"/>
  <c r="AH53" i="2"/>
  <c r="AF53" i="2"/>
  <c r="AE53" i="2"/>
  <c r="AD53" i="2"/>
  <c r="AB53" i="2"/>
  <c r="W53" i="2"/>
  <c r="V53" i="2"/>
  <c r="Y53" i="2" s="1"/>
  <c r="U53" i="2"/>
  <c r="R53" i="2"/>
  <c r="S53" i="2" s="1"/>
  <c r="Q53" i="2"/>
  <c r="O53" i="2"/>
  <c r="D53" i="2"/>
  <c r="C53" i="2"/>
  <c r="P53" i="2" s="1"/>
  <c r="AC53" i="2" s="1"/>
  <c r="AK52" i="2"/>
  <c r="AJ52" i="2"/>
  <c r="AI52" i="2"/>
  <c r="AH52" i="2"/>
  <c r="AE52" i="2"/>
  <c r="AF52" i="2" s="1"/>
  <c r="AD52" i="2"/>
  <c r="AB52" i="2"/>
  <c r="X52" i="2"/>
  <c r="W52" i="2"/>
  <c r="V52" i="2"/>
  <c r="I52" i="2" s="1"/>
  <c r="U52" i="2"/>
  <c r="R52" i="2"/>
  <c r="Q52" i="2"/>
  <c r="D52" i="2" s="1"/>
  <c r="O52" i="2"/>
  <c r="C52" i="2"/>
  <c r="P52" i="2" s="1"/>
  <c r="AC52" i="2" s="1"/>
  <c r="AL51" i="2"/>
  <c r="AJ51" i="2"/>
  <c r="AI51" i="2"/>
  <c r="AH51" i="2"/>
  <c r="AE51" i="2"/>
  <c r="AD51" i="2"/>
  <c r="AF51" i="2" s="1"/>
  <c r="Z51" i="2"/>
  <c r="W51" i="2"/>
  <c r="V51" i="2"/>
  <c r="U51" i="2"/>
  <c r="R51" i="2"/>
  <c r="X51" i="2" s="1"/>
  <c r="Q51" i="2"/>
  <c r="O51" i="2"/>
  <c r="AB51" i="2" s="1"/>
  <c r="J51" i="2"/>
  <c r="I51" i="2"/>
  <c r="E51" i="2"/>
  <c r="C51" i="2"/>
  <c r="P51" i="2" s="1"/>
  <c r="AC51" i="2" s="1"/>
  <c r="AK50" i="2"/>
  <c r="AJ50" i="2"/>
  <c r="AI50" i="2"/>
  <c r="AH50" i="2"/>
  <c r="AF50" i="2"/>
  <c r="AE50" i="2"/>
  <c r="AD50" i="2"/>
  <c r="Z50" i="2"/>
  <c r="Y50" i="2"/>
  <c r="W50" i="2"/>
  <c r="V50" i="2"/>
  <c r="U50" i="2"/>
  <c r="S50" i="2"/>
  <c r="R50" i="2"/>
  <c r="X50" i="2" s="1"/>
  <c r="Q50" i="2"/>
  <c r="P50" i="2"/>
  <c r="AC50" i="2" s="1"/>
  <c r="O50" i="2"/>
  <c r="AB50" i="2" s="1"/>
  <c r="J50" i="2"/>
  <c r="I50" i="2"/>
  <c r="D50" i="2"/>
  <c r="C50" i="2"/>
  <c r="AL49" i="2"/>
  <c r="AJ49" i="2"/>
  <c r="AM49" i="2" s="1"/>
  <c r="AI49" i="2"/>
  <c r="AH49" i="2"/>
  <c r="AG49" i="2"/>
  <c r="AE49" i="2"/>
  <c r="AD49" i="2"/>
  <c r="Z49" i="2"/>
  <c r="Y49" i="2"/>
  <c r="X49" i="2"/>
  <c r="W49" i="2"/>
  <c r="J49" i="2" s="1"/>
  <c r="M49" i="2" s="1"/>
  <c r="V49" i="2"/>
  <c r="U49" i="2"/>
  <c r="T49" i="2"/>
  <c r="R49" i="2"/>
  <c r="Q49" i="2"/>
  <c r="O49" i="2"/>
  <c r="AB49" i="2" s="1"/>
  <c r="K49" i="2"/>
  <c r="I49" i="2"/>
  <c r="H49" i="2"/>
  <c r="L49" i="2" s="1"/>
  <c r="E49" i="2"/>
  <c r="C49" i="2"/>
  <c r="P49" i="2" s="1"/>
  <c r="AC49" i="2" s="1"/>
  <c r="AJ48" i="2"/>
  <c r="AM48" i="2" s="1"/>
  <c r="AI48" i="2"/>
  <c r="AL48" i="2" s="1"/>
  <c r="AH48" i="2"/>
  <c r="AE48" i="2"/>
  <c r="AD48" i="2"/>
  <c r="D48" i="2" s="1"/>
  <c r="Y48" i="2"/>
  <c r="W48" i="2"/>
  <c r="V48" i="2"/>
  <c r="U48" i="2"/>
  <c r="R48" i="2"/>
  <c r="Q48" i="2"/>
  <c r="O48" i="2"/>
  <c r="AB48" i="2" s="1"/>
  <c r="I48" i="2"/>
  <c r="L48" i="2" s="1"/>
  <c r="H48" i="2"/>
  <c r="C48" i="2"/>
  <c r="P48" i="2" s="1"/>
  <c r="AC48" i="2" s="1"/>
  <c r="AJ47" i="2"/>
  <c r="AJ16" i="2" s="1"/>
  <c r="AI47" i="2"/>
  <c r="AH47" i="2"/>
  <c r="AF47" i="2"/>
  <c r="AE47" i="2"/>
  <c r="AK47" i="2" s="1"/>
  <c r="AD47" i="2"/>
  <c r="AC47" i="2"/>
  <c r="W47" i="2"/>
  <c r="V47" i="2"/>
  <c r="I47" i="2" s="1"/>
  <c r="U47" i="2"/>
  <c r="R47" i="2"/>
  <c r="Q47" i="2"/>
  <c r="D47" i="2" s="1"/>
  <c r="P47" i="2"/>
  <c r="O47" i="2"/>
  <c r="AB47" i="2" s="1"/>
  <c r="E47" i="2"/>
  <c r="F47" i="2" s="1"/>
  <c r="C47" i="2"/>
  <c r="AK46" i="2"/>
  <c r="AJ46" i="2"/>
  <c r="AI46" i="2"/>
  <c r="AH46" i="2"/>
  <c r="AE46" i="2"/>
  <c r="AF46" i="2" s="1"/>
  <c r="AD46" i="2"/>
  <c r="AB46" i="2"/>
  <c r="W46" i="2"/>
  <c r="V46" i="2"/>
  <c r="I46" i="2" s="1"/>
  <c r="I12" i="2" s="1"/>
  <c r="U46" i="2"/>
  <c r="H46" i="2" s="1"/>
  <c r="R46" i="2"/>
  <c r="Q46" i="2"/>
  <c r="Q12" i="2" s="1"/>
  <c r="O46" i="2"/>
  <c r="D46" i="2"/>
  <c r="C46" i="2"/>
  <c r="P46" i="2" s="1"/>
  <c r="AC46" i="2" s="1"/>
  <c r="AJ45" i="2"/>
  <c r="AI45" i="2"/>
  <c r="I45" i="2" s="1"/>
  <c r="AH45" i="2"/>
  <c r="AE45" i="2"/>
  <c r="AD45" i="2"/>
  <c r="AB45" i="2"/>
  <c r="Y45" i="2"/>
  <c r="W45" i="2"/>
  <c r="V45" i="2"/>
  <c r="U45" i="2"/>
  <c r="T45" i="2"/>
  <c r="R45" i="2"/>
  <c r="X45" i="2" s="1"/>
  <c r="Q45" i="2"/>
  <c r="S45" i="2" s="1"/>
  <c r="P45" i="2"/>
  <c r="AC45" i="2" s="1"/>
  <c r="O45" i="2"/>
  <c r="K45" i="2"/>
  <c r="E45" i="2"/>
  <c r="C45" i="2"/>
  <c r="AL44" i="2"/>
  <c r="AJ44" i="2"/>
  <c r="AM44" i="2" s="1"/>
  <c r="AI44" i="2"/>
  <c r="AH44" i="2"/>
  <c r="AG44" i="2"/>
  <c r="AF44" i="2"/>
  <c r="AE44" i="2"/>
  <c r="AD44" i="2"/>
  <c r="AC44" i="2"/>
  <c r="Y44" i="2"/>
  <c r="W44" i="2"/>
  <c r="Z44" i="2" s="1"/>
  <c r="V44" i="2"/>
  <c r="I44" i="2" s="1"/>
  <c r="L44" i="2" s="1"/>
  <c r="U44" i="2"/>
  <c r="T44" i="2"/>
  <c r="S44" i="2"/>
  <c r="R44" i="2"/>
  <c r="Q44" i="2"/>
  <c r="P44" i="2"/>
  <c r="O44" i="2"/>
  <c r="AB44" i="2" s="1"/>
  <c r="K44" i="2"/>
  <c r="J44" i="2"/>
  <c r="M44" i="2" s="1"/>
  <c r="H44" i="2"/>
  <c r="G44" i="2"/>
  <c r="F44" i="2"/>
  <c r="E44" i="2"/>
  <c r="D44" i="2"/>
  <c r="C44" i="2"/>
  <c r="AK43" i="2"/>
  <c r="AJ43" i="2"/>
  <c r="AI43" i="2"/>
  <c r="AH43" i="2"/>
  <c r="AF43" i="2"/>
  <c r="AE43" i="2"/>
  <c r="AD43" i="2"/>
  <c r="AC43" i="2"/>
  <c r="Z43" i="2"/>
  <c r="Y43" i="2"/>
  <c r="W43" i="2"/>
  <c r="J43" i="2" s="1"/>
  <c r="V43" i="2"/>
  <c r="U43" i="2"/>
  <c r="R43" i="2"/>
  <c r="Q43" i="2"/>
  <c r="P43" i="2"/>
  <c r="O43" i="2"/>
  <c r="AB43" i="2" s="1"/>
  <c r="I43" i="2"/>
  <c r="D43" i="2"/>
  <c r="C43" i="2"/>
  <c r="AL42" i="2"/>
  <c r="AJ42" i="2"/>
  <c r="AM42" i="2" s="1"/>
  <c r="AI42" i="2"/>
  <c r="AH42" i="2"/>
  <c r="AG42" i="2"/>
  <c r="AE42" i="2"/>
  <c r="AD42" i="2"/>
  <c r="X42" i="2"/>
  <c r="W42" i="2"/>
  <c r="V42" i="2"/>
  <c r="U42" i="2"/>
  <c r="T42" i="2"/>
  <c r="R42" i="2"/>
  <c r="Q42" i="2"/>
  <c r="D42" i="2" s="1"/>
  <c r="O42" i="2"/>
  <c r="AB42" i="2" s="1"/>
  <c r="I42" i="2"/>
  <c r="E42" i="2"/>
  <c r="C42" i="2"/>
  <c r="P42" i="2" s="1"/>
  <c r="AC42" i="2" s="1"/>
  <c r="AM41" i="2"/>
  <c r="AJ41" i="2"/>
  <c r="J41" i="2" s="1"/>
  <c r="AI41" i="2"/>
  <c r="AK41" i="2" s="1"/>
  <c r="AH41" i="2"/>
  <c r="AG41" i="2"/>
  <c r="AF41" i="2"/>
  <c r="AE41" i="2"/>
  <c r="AD41" i="2"/>
  <c r="D41" i="2" s="1"/>
  <c r="AC41" i="2"/>
  <c r="W41" i="2"/>
  <c r="Z41" i="2" s="1"/>
  <c r="V41" i="2"/>
  <c r="X41" i="2" s="1"/>
  <c r="U41" i="2"/>
  <c r="T41" i="2" s="1"/>
  <c r="S41" i="2"/>
  <c r="R41" i="2"/>
  <c r="Q41" i="2"/>
  <c r="P41" i="2"/>
  <c r="O41" i="2"/>
  <c r="AB41" i="2" s="1"/>
  <c r="I41" i="2"/>
  <c r="K41" i="2" s="1"/>
  <c r="F41" i="2"/>
  <c r="E41" i="2"/>
  <c r="C41" i="2"/>
  <c r="AL40" i="2"/>
  <c r="AJ40" i="2"/>
  <c r="AI40" i="2"/>
  <c r="AH40" i="2"/>
  <c r="AG40" i="2"/>
  <c r="AF40" i="2"/>
  <c r="AE40" i="2"/>
  <c r="AK40" i="2" s="1"/>
  <c r="AD40" i="2"/>
  <c r="Y40" i="2"/>
  <c r="X40" i="2"/>
  <c r="W40" i="2"/>
  <c r="V40" i="2"/>
  <c r="I40" i="2" s="1"/>
  <c r="U40" i="2"/>
  <c r="T40" i="2" s="1"/>
  <c r="R40" i="2"/>
  <c r="Q40" i="2"/>
  <c r="P40" i="2"/>
  <c r="AC40" i="2" s="1"/>
  <c r="O40" i="2"/>
  <c r="AB40" i="2" s="1"/>
  <c r="H40" i="2"/>
  <c r="D40" i="2"/>
  <c r="C40" i="2"/>
  <c r="AK39" i="2"/>
  <c r="AJ39" i="2"/>
  <c r="AI39" i="2"/>
  <c r="AH39" i="2"/>
  <c r="AF39" i="2"/>
  <c r="AE39" i="2"/>
  <c r="AD39" i="2"/>
  <c r="AB39" i="2"/>
  <c r="W39" i="2"/>
  <c r="V39" i="2"/>
  <c r="U39" i="2"/>
  <c r="T39" i="2"/>
  <c r="R39" i="2"/>
  <c r="Q39" i="2"/>
  <c r="D39" i="2" s="1"/>
  <c r="O39" i="2"/>
  <c r="H39" i="2"/>
  <c r="F39" i="2"/>
  <c r="E39" i="2"/>
  <c r="C39" i="2"/>
  <c r="P39" i="2" s="1"/>
  <c r="AC39" i="2" s="1"/>
  <c r="AM38" i="2"/>
  <c r="AJ38" i="2"/>
  <c r="AI38" i="2"/>
  <c r="AH38" i="2"/>
  <c r="AL38" i="2" s="1"/>
  <c r="AG38" i="2"/>
  <c r="AF38" i="2"/>
  <c r="AE38" i="2"/>
  <c r="AD38" i="2"/>
  <c r="AC38" i="2"/>
  <c r="Z38" i="2"/>
  <c r="W38" i="2"/>
  <c r="V38" i="2"/>
  <c r="U38" i="2"/>
  <c r="R38" i="2"/>
  <c r="Q38" i="2"/>
  <c r="P38" i="2"/>
  <c r="O38" i="2"/>
  <c r="AB38" i="2" s="1"/>
  <c r="J38" i="2"/>
  <c r="H38" i="2"/>
  <c r="E38" i="2"/>
  <c r="D38" i="2"/>
  <c r="C38" i="2"/>
  <c r="AM37" i="2"/>
  <c r="AL37" i="2"/>
  <c r="AJ37" i="2"/>
  <c r="AI37" i="2"/>
  <c r="AH37" i="2"/>
  <c r="AG37" i="2"/>
  <c r="AF37" i="2"/>
  <c r="AE37" i="2"/>
  <c r="AK37" i="2" s="1"/>
  <c r="AD37" i="2"/>
  <c r="Z37" i="2"/>
  <c r="W37" i="2"/>
  <c r="V37" i="2"/>
  <c r="U37" i="2"/>
  <c r="T37" i="2"/>
  <c r="S37" i="2"/>
  <c r="R37" i="2"/>
  <c r="Q37" i="2"/>
  <c r="O37" i="2"/>
  <c r="AB37" i="2" s="1"/>
  <c r="M37" i="2"/>
  <c r="J37" i="2"/>
  <c r="H37" i="2"/>
  <c r="G37" i="2"/>
  <c r="E37" i="2"/>
  <c r="C37" i="2"/>
  <c r="P37" i="2" s="1"/>
  <c r="AC37" i="2" s="1"/>
  <c r="AL36" i="2"/>
  <c r="AJ36" i="2"/>
  <c r="AI36" i="2"/>
  <c r="AH36" i="2"/>
  <c r="AE36" i="2"/>
  <c r="AD36" i="2"/>
  <c r="AC36" i="2"/>
  <c r="AB36" i="2"/>
  <c r="X36" i="2"/>
  <c r="W36" i="2"/>
  <c r="V36" i="2"/>
  <c r="U36" i="2"/>
  <c r="S36" i="2"/>
  <c r="R36" i="2"/>
  <c r="Q36" i="2"/>
  <c r="P36" i="2"/>
  <c r="O36" i="2"/>
  <c r="J36" i="2"/>
  <c r="I36" i="2"/>
  <c r="H36" i="2"/>
  <c r="D36" i="2"/>
  <c r="C36" i="2"/>
  <c r="AM35" i="2"/>
  <c r="AJ35" i="2"/>
  <c r="AI35" i="2"/>
  <c r="AH35" i="2"/>
  <c r="AE35" i="2"/>
  <c r="AD35" i="2"/>
  <c r="AB35" i="2"/>
  <c r="X35" i="2"/>
  <c r="W35" i="2"/>
  <c r="J35" i="2" s="1"/>
  <c r="V35" i="2"/>
  <c r="U35" i="2"/>
  <c r="R35" i="2"/>
  <c r="Q35" i="2"/>
  <c r="O35" i="2"/>
  <c r="I35" i="2"/>
  <c r="C35" i="2"/>
  <c r="P35" i="2" s="1"/>
  <c r="AC35" i="2" s="1"/>
  <c r="AM34" i="2"/>
  <c r="AJ34" i="2"/>
  <c r="AI34" i="2"/>
  <c r="I34" i="2" s="1"/>
  <c r="L34" i="2" s="1"/>
  <c r="AH34" i="2"/>
  <c r="AG34" i="2"/>
  <c r="AF34" i="2"/>
  <c r="AE34" i="2"/>
  <c r="AK34" i="2" s="1"/>
  <c r="AD34" i="2"/>
  <c r="Z34" i="2"/>
  <c r="W34" i="2"/>
  <c r="J34" i="2" s="1"/>
  <c r="M34" i="2" s="1"/>
  <c r="V34" i="2"/>
  <c r="Y34" i="2" s="1"/>
  <c r="U34" i="2"/>
  <c r="T34" i="2"/>
  <c r="S34" i="2"/>
  <c r="R34" i="2"/>
  <c r="Q34" i="2"/>
  <c r="D34" i="2" s="1"/>
  <c r="P34" i="2"/>
  <c r="AC34" i="2" s="1"/>
  <c r="O34" i="2"/>
  <c r="AB34" i="2" s="1"/>
  <c r="H34" i="2"/>
  <c r="G34" i="2"/>
  <c r="F34" i="2"/>
  <c r="E34" i="2"/>
  <c r="C34" i="2"/>
  <c r="AJ33" i="2"/>
  <c r="AI33" i="2"/>
  <c r="AI14" i="2" s="1"/>
  <c r="AH33" i="2"/>
  <c r="AE33" i="2"/>
  <c r="AD33" i="2"/>
  <c r="AB33" i="2"/>
  <c r="W33" i="2"/>
  <c r="V33" i="2"/>
  <c r="U33" i="2"/>
  <c r="R33" i="2"/>
  <c r="Q33" i="2"/>
  <c r="O33" i="2"/>
  <c r="M33" i="2"/>
  <c r="J33" i="2"/>
  <c r="H33" i="2"/>
  <c r="D33" i="2"/>
  <c r="C33" i="2"/>
  <c r="P33" i="2" s="1"/>
  <c r="AC33" i="2" s="1"/>
  <c r="AL32" i="2"/>
  <c r="AJ32" i="2"/>
  <c r="AM32" i="2" s="1"/>
  <c r="AI32" i="2"/>
  <c r="AH32" i="2"/>
  <c r="AE32" i="2"/>
  <c r="AD32" i="2"/>
  <c r="D32" i="2" s="1"/>
  <c r="Y32" i="2"/>
  <c r="W32" i="2"/>
  <c r="Z32" i="2" s="1"/>
  <c r="V32" i="2"/>
  <c r="U32" i="2"/>
  <c r="T32" i="2"/>
  <c r="R32" i="2"/>
  <c r="Q32" i="2"/>
  <c r="O32" i="2"/>
  <c r="AB32" i="2" s="1"/>
  <c r="J32" i="2"/>
  <c r="M32" i="2" s="1"/>
  <c r="I32" i="2"/>
  <c r="H32" i="2"/>
  <c r="L32" i="2" s="1"/>
  <c r="C32" i="2"/>
  <c r="P32" i="2" s="1"/>
  <c r="AC32" i="2" s="1"/>
  <c r="AM31" i="2"/>
  <c r="AL31" i="2"/>
  <c r="AK31" i="2"/>
  <c r="AJ31" i="2"/>
  <c r="AI31" i="2"/>
  <c r="I31" i="2" s="1"/>
  <c r="L31" i="2" s="1"/>
  <c r="AH31" i="2"/>
  <c r="AG31" i="2"/>
  <c r="AF31" i="2"/>
  <c r="AE31" i="2"/>
  <c r="AD31" i="2"/>
  <c r="Y31" i="2"/>
  <c r="X31" i="2"/>
  <c r="W31" i="2"/>
  <c r="V31" i="2"/>
  <c r="U31" i="2"/>
  <c r="T31" i="2"/>
  <c r="R31" i="2"/>
  <c r="Q31" i="2"/>
  <c r="S31" i="2" s="1"/>
  <c r="O31" i="2"/>
  <c r="AB31" i="2" s="1"/>
  <c r="H31" i="2"/>
  <c r="G31" i="2"/>
  <c r="E31" i="2"/>
  <c r="D31" i="2"/>
  <c r="F31" i="2" s="1"/>
  <c r="C31" i="2"/>
  <c r="P31" i="2" s="1"/>
  <c r="AC31" i="2" s="1"/>
  <c r="AK30" i="2"/>
  <c r="AJ30" i="2"/>
  <c r="AI30" i="2"/>
  <c r="AH30" i="2"/>
  <c r="AG30" i="2" s="1"/>
  <c r="AE30" i="2"/>
  <c r="AD30" i="2"/>
  <c r="AB30" i="2"/>
  <c r="W30" i="2"/>
  <c r="V30" i="2"/>
  <c r="U30" i="2"/>
  <c r="R30" i="2"/>
  <c r="Q30" i="2"/>
  <c r="O30" i="2"/>
  <c r="H30" i="2"/>
  <c r="D30" i="2"/>
  <c r="C30" i="2"/>
  <c r="P30" i="2" s="1"/>
  <c r="AC30" i="2" s="1"/>
  <c r="AK29" i="2"/>
  <c r="AJ29" i="2"/>
  <c r="AM29" i="2" s="1"/>
  <c r="AI29" i="2"/>
  <c r="AH29" i="2"/>
  <c r="AG29" i="2"/>
  <c r="AE29" i="2"/>
  <c r="AD29" i="2"/>
  <c r="AB29" i="2"/>
  <c r="X29" i="2"/>
  <c r="W29" i="2"/>
  <c r="V29" i="2"/>
  <c r="U29" i="2"/>
  <c r="R29" i="2"/>
  <c r="Q29" i="2"/>
  <c r="Q14" i="2" s="1"/>
  <c r="O29" i="2"/>
  <c r="K29" i="2"/>
  <c r="J29" i="2"/>
  <c r="I29" i="2"/>
  <c r="E29" i="2"/>
  <c r="D29" i="2"/>
  <c r="C29" i="2"/>
  <c r="P29" i="2" s="1"/>
  <c r="AC29" i="2" s="1"/>
  <c r="AI24" i="2"/>
  <c r="AJ23" i="2"/>
  <c r="AH23" i="2"/>
  <c r="AD23" i="2"/>
  <c r="AC23" i="2"/>
  <c r="AB23" i="2"/>
  <c r="Q23" i="2"/>
  <c r="P23" i="2"/>
  <c r="O23" i="2"/>
  <c r="AH22" i="2"/>
  <c r="AD22" i="2"/>
  <c r="AC22" i="2"/>
  <c r="AB22" i="2"/>
  <c r="P22" i="2"/>
  <c r="O22" i="2"/>
  <c r="AI21" i="2"/>
  <c r="AE21" i="2"/>
  <c r="AC21" i="2"/>
  <c r="AB21" i="2"/>
  <c r="V21" i="2"/>
  <c r="U21" i="2"/>
  <c r="R21" i="2"/>
  <c r="P21" i="2"/>
  <c r="O21" i="2"/>
  <c r="AJ20" i="2"/>
  <c r="AI20" i="2"/>
  <c r="AE20" i="2"/>
  <c r="AC20" i="2"/>
  <c r="AB20" i="2"/>
  <c r="W20" i="2"/>
  <c r="Q20" i="2"/>
  <c r="P20" i="2"/>
  <c r="O20" i="2"/>
  <c r="AH19" i="2"/>
  <c r="AL19" i="2" s="1"/>
  <c r="AC19" i="2"/>
  <c r="AB19" i="2"/>
  <c r="W19" i="2"/>
  <c r="Q19" i="2"/>
  <c r="P19" i="2"/>
  <c r="O19" i="2"/>
  <c r="AE18" i="2"/>
  <c r="AC18" i="2"/>
  <c r="AB18" i="2"/>
  <c r="U18" i="2"/>
  <c r="P18" i="2"/>
  <c r="O18" i="2"/>
  <c r="AJ17" i="2"/>
  <c r="AD17" i="2"/>
  <c r="AC17" i="2"/>
  <c r="AB17" i="2"/>
  <c r="W17" i="2"/>
  <c r="P17" i="2"/>
  <c r="O17" i="2"/>
  <c r="AC16" i="2"/>
  <c r="AB16" i="2"/>
  <c r="Z16" i="2"/>
  <c r="W16" i="2"/>
  <c r="U16" i="2"/>
  <c r="Q16" i="2"/>
  <c r="P16" i="2"/>
  <c r="O16" i="2"/>
  <c r="AI15" i="2"/>
  <c r="AH15" i="2"/>
  <c r="AL15" i="2" s="1"/>
  <c r="AE15" i="2"/>
  <c r="AD15" i="2"/>
  <c r="AC15" i="2"/>
  <c r="AB15" i="2"/>
  <c r="R15" i="2"/>
  <c r="P15" i="2"/>
  <c r="O15" i="2"/>
  <c r="AC14" i="2"/>
  <c r="AB14" i="2"/>
  <c r="P14" i="2"/>
  <c r="O14" i="2"/>
  <c r="AJ13" i="2"/>
  <c r="AE13" i="2"/>
  <c r="AC13" i="2"/>
  <c r="AB13" i="2"/>
  <c r="W13" i="2"/>
  <c r="Z13" i="2" s="1"/>
  <c r="R13" i="2"/>
  <c r="P13" i="2"/>
  <c r="O13" i="2"/>
  <c r="AC12" i="2"/>
  <c r="AB12" i="2"/>
  <c r="V12" i="2"/>
  <c r="U12" i="2"/>
  <c r="P12" i="2"/>
  <c r="O12" i="2"/>
  <c r="AJ11" i="2"/>
  <c r="AI11" i="2"/>
  <c r="AD11" i="2"/>
  <c r="AC11" i="2"/>
  <c r="AB11" i="2"/>
  <c r="P11" i="2"/>
  <c r="O11" i="2"/>
  <c r="AJ10" i="2"/>
  <c r="AE10" i="2"/>
  <c r="AC10" i="2"/>
  <c r="AB10" i="2"/>
  <c r="P10" i="2"/>
  <c r="O10" i="2"/>
  <c r="AK5" i="2"/>
  <c r="AJ5" i="2"/>
  <c r="AI5" i="2"/>
  <c r="AC5" i="2"/>
  <c r="AB5" i="2"/>
  <c r="W5" i="2"/>
  <c r="P5" i="2"/>
  <c r="O5" i="2"/>
  <c r="AH4" i="2"/>
  <c r="AC4" i="2"/>
  <c r="AB4" i="2"/>
  <c r="U4" i="2"/>
  <c r="P4" i="2"/>
  <c r="O4" i="2"/>
  <c r="AG23" i="2" l="1"/>
  <c r="R10" i="2"/>
  <c r="I38" i="2"/>
  <c r="Y38" i="2"/>
  <c r="X43" i="2"/>
  <c r="S43" i="2"/>
  <c r="E43" i="2"/>
  <c r="R16" i="2"/>
  <c r="R12" i="2"/>
  <c r="S67" i="2"/>
  <c r="X67" i="2"/>
  <c r="E67" i="2"/>
  <c r="R19" i="2"/>
  <c r="R5" i="2"/>
  <c r="S81" i="2"/>
  <c r="D81" i="2"/>
  <c r="F81" i="2" s="1"/>
  <c r="L94" i="2"/>
  <c r="G94" i="2"/>
  <c r="AF94" i="2"/>
  <c r="AK94" i="2"/>
  <c r="AE23" i="2"/>
  <c r="E94" i="2"/>
  <c r="AG94" i="2"/>
  <c r="T16" i="2"/>
  <c r="AF48" i="2"/>
  <c r="AG48" i="2"/>
  <c r="AK48" i="2"/>
  <c r="AE12" i="2"/>
  <c r="AE16" i="2"/>
  <c r="S33" i="2"/>
  <c r="E33" i="2"/>
  <c r="X33" i="2"/>
  <c r="R4" i="2"/>
  <c r="AK13" i="2"/>
  <c r="F42" i="2"/>
  <c r="K42" i="2"/>
  <c r="AG80" i="2"/>
  <c r="AM80" i="2"/>
  <c r="AL80" i="2"/>
  <c r="AH21" i="2"/>
  <c r="AI4" i="2"/>
  <c r="AI6" i="2" s="1"/>
  <c r="AF15" i="2"/>
  <c r="AK15" i="2"/>
  <c r="L30" i="2"/>
  <c r="L40" i="2"/>
  <c r="V10" i="2"/>
  <c r="I30" i="2"/>
  <c r="Y30" i="2"/>
  <c r="V14" i="2"/>
  <c r="D35" i="2"/>
  <c r="S51" i="2"/>
  <c r="D51" i="2"/>
  <c r="Q13" i="2"/>
  <c r="Q17" i="2"/>
  <c r="AK36" i="2"/>
  <c r="AE11" i="2"/>
  <c r="E36" i="2"/>
  <c r="AF36" i="2"/>
  <c r="AG45" i="2"/>
  <c r="H45" i="2"/>
  <c r="AM45" i="2"/>
  <c r="AL45" i="2"/>
  <c r="J88" i="2"/>
  <c r="M88" i="2" s="1"/>
  <c r="Z88" i="2"/>
  <c r="T4" i="2"/>
  <c r="AM13" i="2"/>
  <c r="I33" i="2"/>
  <c r="Y33" i="2"/>
  <c r="Y37" i="2"/>
  <c r="I37" i="2"/>
  <c r="V15" i="2"/>
  <c r="V11" i="2"/>
  <c r="AL52" i="2"/>
  <c r="AG52" i="2"/>
  <c r="Z30" i="2"/>
  <c r="W28" i="2"/>
  <c r="W14" i="2"/>
  <c r="W10" i="2"/>
  <c r="Z10" i="2" s="1"/>
  <c r="J30" i="2"/>
  <c r="H52" i="2"/>
  <c r="K63" i="2"/>
  <c r="X72" i="2"/>
  <c r="S72" i="2"/>
  <c r="E72" i="2"/>
  <c r="T72" i="2"/>
  <c r="Y29" i="2"/>
  <c r="U14" i="2"/>
  <c r="T29" i="2"/>
  <c r="H29" i="2"/>
  <c r="U28" i="2"/>
  <c r="U10" i="2"/>
  <c r="AL54" i="2"/>
  <c r="AK54" i="2"/>
  <c r="AI13" i="2"/>
  <c r="AI17" i="2"/>
  <c r="AD4" i="2"/>
  <c r="T77" i="2"/>
  <c r="H77" i="2"/>
  <c r="Y77" i="2"/>
  <c r="V4" i="2"/>
  <c r="Y4" i="2" s="1"/>
  <c r="Z19" i="2"/>
  <c r="AK56" i="2"/>
  <c r="E56" i="2"/>
  <c r="AF56" i="2"/>
  <c r="AE17" i="2"/>
  <c r="F65" i="2"/>
  <c r="AK10" i="2"/>
  <c r="X15" i="2"/>
  <c r="S46" i="2"/>
  <c r="X46" i="2"/>
  <c r="E46" i="2"/>
  <c r="AG50" i="2"/>
  <c r="AL50" i="2"/>
  <c r="AM50" i="2"/>
  <c r="AH17" i="2"/>
  <c r="AH13" i="2"/>
  <c r="H50" i="2"/>
  <c r="Z60" i="2"/>
  <c r="J60" i="2"/>
  <c r="M60" i="2" s="1"/>
  <c r="AG71" i="2"/>
  <c r="AL71" i="2"/>
  <c r="AH20" i="2"/>
  <c r="S90" i="2"/>
  <c r="D90" i="2"/>
  <c r="F90" i="2" s="1"/>
  <c r="Q22" i="2"/>
  <c r="AF45" i="2"/>
  <c r="D45" i="2"/>
  <c r="AD12" i="2"/>
  <c r="G59" i="2"/>
  <c r="E59" i="2"/>
  <c r="S59" i="2"/>
  <c r="X59" i="2"/>
  <c r="R18" i="2"/>
  <c r="AF58" i="2"/>
  <c r="AK58" i="2"/>
  <c r="E58" i="2"/>
  <c r="W22" i="2"/>
  <c r="D14" i="2"/>
  <c r="D10" i="2"/>
  <c r="Z31" i="2"/>
  <c r="J31" i="2"/>
  <c r="M31" i="2" s="1"/>
  <c r="AL33" i="2"/>
  <c r="AF35" i="2"/>
  <c r="AK35" i="2"/>
  <c r="E35" i="2"/>
  <c r="AE4" i="2"/>
  <c r="J39" i="2"/>
  <c r="Z39" i="2"/>
  <c r="W15" i="2"/>
  <c r="Z15" i="2" s="1"/>
  <c r="W4" i="2"/>
  <c r="Z4" i="2" s="1"/>
  <c r="W11" i="2"/>
  <c r="AG43" i="2"/>
  <c r="AL43" i="2"/>
  <c r="AM43" i="2"/>
  <c r="H43" i="2"/>
  <c r="AH28" i="2"/>
  <c r="AH12" i="2"/>
  <c r="AH16" i="2"/>
  <c r="T13" i="2"/>
  <c r="AG58" i="2"/>
  <c r="AM67" i="2"/>
  <c r="J67" i="2"/>
  <c r="S75" i="2"/>
  <c r="D75" i="2"/>
  <c r="F75" i="2" s="1"/>
  <c r="Q5" i="2"/>
  <c r="Z85" i="2"/>
  <c r="J85" i="2"/>
  <c r="S95" i="2"/>
  <c r="R23" i="2"/>
  <c r="E95" i="2"/>
  <c r="X95" i="2"/>
  <c r="AL4" i="2"/>
  <c r="AD14" i="2"/>
  <c r="AD16" i="2"/>
  <c r="T21" i="2"/>
  <c r="Y21" i="2"/>
  <c r="AF66" i="2"/>
  <c r="AD19" i="2"/>
  <c r="D66" i="2"/>
  <c r="F66" i="2" s="1"/>
  <c r="AD5" i="2"/>
  <c r="AD6" i="2" s="1"/>
  <c r="T68" i="2"/>
  <c r="Y68" i="2"/>
  <c r="H68" i="2"/>
  <c r="Z68" i="2"/>
  <c r="U19" i="2"/>
  <c r="Q11" i="2"/>
  <c r="S13" i="2"/>
  <c r="AI18" i="2"/>
  <c r="AK18" i="2" s="1"/>
  <c r="M29" i="2"/>
  <c r="AL34" i="2"/>
  <c r="Y35" i="2"/>
  <c r="T35" i="2"/>
  <c r="M38" i="2"/>
  <c r="K47" i="2"/>
  <c r="X48" i="2"/>
  <c r="S48" i="2"/>
  <c r="E48" i="2"/>
  <c r="AM57" i="2"/>
  <c r="AJ18" i="2"/>
  <c r="AM65" i="2"/>
  <c r="AJ19" i="2"/>
  <c r="AM19" i="2" s="1"/>
  <c r="X77" i="2"/>
  <c r="Z84" i="2"/>
  <c r="J84" i="2"/>
  <c r="M84" i="2" s="1"/>
  <c r="I89" i="2"/>
  <c r="I22" i="2" s="1"/>
  <c r="Y89" i="2"/>
  <c r="AG92" i="2"/>
  <c r="AM92" i="2"/>
  <c r="AL92" i="2"/>
  <c r="Y94" i="2"/>
  <c r="T94" i="2"/>
  <c r="AJ14" i="2"/>
  <c r="AM14" i="2" s="1"/>
  <c r="S15" i="2"/>
  <c r="AH24" i="2"/>
  <c r="AL22" i="2"/>
  <c r="U23" i="2"/>
  <c r="AD28" i="2"/>
  <c r="AI10" i="2"/>
  <c r="AI28" i="2"/>
  <c r="G33" i="2"/>
  <c r="Y42" i="2"/>
  <c r="H42" i="2"/>
  <c r="AI16" i="2"/>
  <c r="AK44" i="2"/>
  <c r="T48" i="2"/>
  <c r="Z58" i="2"/>
  <c r="J58" i="2"/>
  <c r="M58" i="2" s="1"/>
  <c r="W18" i="2"/>
  <c r="Z18" i="2" s="1"/>
  <c r="S76" i="2"/>
  <c r="X76" i="2"/>
  <c r="E76" i="2"/>
  <c r="Z87" i="2"/>
  <c r="J87" i="2"/>
  <c r="J91" i="2"/>
  <c r="AL96" i="2"/>
  <c r="AI23" i="2"/>
  <c r="AL23" i="2" s="1"/>
  <c r="Z97" i="2"/>
  <c r="W23" i="2"/>
  <c r="Q4" i="2"/>
  <c r="T12" i="2"/>
  <c r="U15" i="2"/>
  <c r="V23" i="2"/>
  <c r="AL29" i="2"/>
  <c r="AH14" i="2"/>
  <c r="Z36" i="2"/>
  <c r="T36" i="2"/>
  <c r="Y36" i="2"/>
  <c r="U11" i="2"/>
  <c r="D37" i="2"/>
  <c r="Q15" i="2"/>
  <c r="AL39" i="2"/>
  <c r="AG39" i="2"/>
  <c r="AH11" i="2"/>
  <c r="AM39" i="2"/>
  <c r="E40" i="2"/>
  <c r="G40" i="2" s="1"/>
  <c r="S40" i="2"/>
  <c r="AM40" i="2"/>
  <c r="J40" i="2"/>
  <c r="M40" i="2" s="1"/>
  <c r="AJ15" i="2"/>
  <c r="AM15" i="2" s="1"/>
  <c r="AL41" i="2"/>
  <c r="G49" i="2"/>
  <c r="Y52" i="2"/>
  <c r="T52" i="2"/>
  <c r="AG55" i="2"/>
  <c r="AL55" i="2"/>
  <c r="M59" i="2"/>
  <c r="AF64" i="2"/>
  <c r="AK64" i="2"/>
  <c r="AG64" i="2"/>
  <c r="AE19" i="2"/>
  <c r="S65" i="2"/>
  <c r="X65" i="2"/>
  <c r="S73" i="2"/>
  <c r="X73" i="2"/>
  <c r="T73" i="2"/>
  <c r="T76" i="2"/>
  <c r="T79" i="2"/>
  <c r="H79" i="2"/>
  <c r="M79" i="2" s="1"/>
  <c r="Y79" i="2"/>
  <c r="L82" i="2"/>
  <c r="T83" i="2"/>
  <c r="H83" i="2"/>
  <c r="Y83" i="2"/>
  <c r="AG95" i="2"/>
  <c r="AL95" i="2"/>
  <c r="X96" i="2"/>
  <c r="S96" i="2"/>
  <c r="E96" i="2"/>
  <c r="T96" i="2"/>
  <c r="AM23" i="2"/>
  <c r="K38" i="2"/>
  <c r="F38" i="2"/>
  <c r="G39" i="2"/>
  <c r="L46" i="2"/>
  <c r="G46" i="2"/>
  <c r="X53" i="2"/>
  <c r="V13" i="2"/>
  <c r="Y13" i="2" s="1"/>
  <c r="AL63" i="2"/>
  <c r="AG63" i="2"/>
  <c r="L70" i="2"/>
  <c r="AF70" i="2"/>
  <c r="AK70" i="2"/>
  <c r="AG70" i="2"/>
  <c r="E70" i="2"/>
  <c r="S71" i="2"/>
  <c r="E71" i="2"/>
  <c r="X71" i="2"/>
  <c r="R20" i="2"/>
  <c r="X78" i="2"/>
  <c r="Y78" i="2"/>
  <c r="I78" i="2"/>
  <c r="F88" i="2"/>
  <c r="K88" i="2"/>
  <c r="G88" i="2"/>
  <c r="AF88" i="2"/>
  <c r="AK88" i="2"/>
  <c r="AG88" i="2"/>
  <c r="S89" i="2"/>
  <c r="X89" i="2"/>
  <c r="R22" i="2"/>
  <c r="T18" i="2"/>
  <c r="Q28" i="2"/>
  <c r="R14" i="2"/>
  <c r="X30" i="2"/>
  <c r="E30" i="2"/>
  <c r="G30" i="2" s="1"/>
  <c r="J42" i="2"/>
  <c r="M42" i="2" s="1"/>
  <c r="Z42" i="2"/>
  <c r="AM47" i="2"/>
  <c r="J47" i="2"/>
  <c r="M47" i="2" s="1"/>
  <c r="AJ12" i="2"/>
  <c r="AM12" i="2" s="1"/>
  <c r="AG51" i="2"/>
  <c r="AM51" i="2"/>
  <c r="T56" i="2"/>
  <c r="Y56" i="2"/>
  <c r="H56" i="2"/>
  <c r="Z56" i="2"/>
  <c r="D18" i="2"/>
  <c r="H63" i="2"/>
  <c r="T63" i="2"/>
  <c r="L64" i="2"/>
  <c r="AD20" i="2"/>
  <c r="I74" i="2"/>
  <c r="V20" i="2"/>
  <c r="Y74" i="2"/>
  <c r="K77" i="2"/>
  <c r="F77" i="2"/>
  <c r="AF97" i="2"/>
  <c r="AK97" i="2"/>
  <c r="AG97" i="2"/>
  <c r="U5" i="2"/>
  <c r="AH5" i="2"/>
  <c r="V17" i="2"/>
  <c r="V18" i="2"/>
  <c r="Y18" i="2" s="1"/>
  <c r="AK20" i="2"/>
  <c r="X21" i="2"/>
  <c r="AK21" i="2"/>
  <c r="AJ28" i="2"/>
  <c r="AM28" i="2" s="1"/>
  <c r="S30" i="2"/>
  <c r="AL30" i="2"/>
  <c r="AF32" i="2"/>
  <c r="AK33" i="2"/>
  <c r="Z35" i="2"/>
  <c r="M36" i="2"/>
  <c r="G36" i="2"/>
  <c r="K37" i="2"/>
  <c r="X38" i="2"/>
  <c r="R11" i="2"/>
  <c r="I16" i="2"/>
  <c r="J45" i="2"/>
  <c r="W12" i="2"/>
  <c r="Z12" i="2" s="1"/>
  <c r="Z45" i="2"/>
  <c r="AL46" i="2"/>
  <c r="AG46" i="2"/>
  <c r="S47" i="2"/>
  <c r="X47" i="2"/>
  <c r="Z48" i="2"/>
  <c r="J48" i="2"/>
  <c r="M48" i="2" s="1"/>
  <c r="I53" i="2"/>
  <c r="Z61" i="2"/>
  <c r="J61" i="2"/>
  <c r="M64" i="2"/>
  <c r="V19" i="2"/>
  <c r="I65" i="2"/>
  <c r="I19" i="2" s="1"/>
  <c r="Y65" i="2"/>
  <c r="AG68" i="2"/>
  <c r="AM68" i="2"/>
  <c r="AL68" i="2"/>
  <c r="Y70" i="2"/>
  <c r="T70" i="2"/>
  <c r="E97" i="2"/>
  <c r="V5" i="2"/>
  <c r="V6" i="2" s="1"/>
  <c r="J10" i="2"/>
  <c r="Y12" i="2"/>
  <c r="AF20" i="2"/>
  <c r="S21" i="2"/>
  <c r="V22" i="2"/>
  <c r="V24" i="2" s="1"/>
  <c r="AG32" i="2"/>
  <c r="AF33" i="2"/>
  <c r="H35" i="2"/>
  <c r="M35" i="2" s="1"/>
  <c r="S38" i="2"/>
  <c r="S39" i="2"/>
  <c r="Y41" i="2"/>
  <c r="X44" i="2"/>
  <c r="AG53" i="2"/>
  <c r="AL53" i="2"/>
  <c r="S55" i="2"/>
  <c r="X55" i="2"/>
  <c r="E55" i="2"/>
  <c r="R17" i="2"/>
  <c r="Q18" i="2"/>
  <c r="AL59" i="2"/>
  <c r="K62" i="2"/>
  <c r="F62" i="2"/>
  <c r="AF71" i="2"/>
  <c r="AL75" i="2"/>
  <c r="I75" i="2"/>
  <c r="J76" i="2"/>
  <c r="Z76" i="2"/>
  <c r="D78" i="2"/>
  <c r="Q21" i="2"/>
  <c r="E89" i="2"/>
  <c r="S91" i="2"/>
  <c r="X91" i="2"/>
  <c r="T92" i="2"/>
  <c r="Y92" i="2"/>
  <c r="H92" i="2"/>
  <c r="Z92" i="2"/>
  <c r="F93" i="2"/>
  <c r="AJ4" i="2"/>
  <c r="AD10" i="2"/>
  <c r="AF10" i="2" s="1"/>
  <c r="AD13" i="2"/>
  <c r="AF13" i="2" s="1"/>
  <c r="R28" i="2"/>
  <c r="Z29" i="2"/>
  <c r="S32" i="2"/>
  <c r="X32" i="2"/>
  <c r="E32" i="2"/>
  <c r="AK32" i="2"/>
  <c r="T33" i="2"/>
  <c r="Z33" i="2"/>
  <c r="AL35" i="2"/>
  <c r="AG35" i="2"/>
  <c r="L36" i="2"/>
  <c r="X39" i="2"/>
  <c r="I39" i="2"/>
  <c r="K39" i="2" s="1"/>
  <c r="AM46" i="2"/>
  <c r="D49" i="2"/>
  <c r="S49" i="2"/>
  <c r="H51" i="2"/>
  <c r="T51" i="2"/>
  <c r="U17" i="2"/>
  <c r="I57" i="2"/>
  <c r="I59" i="2"/>
  <c r="L59" i="2" s="1"/>
  <c r="AK63" i="2"/>
  <c r="AM71" i="2"/>
  <c r="E73" i="2"/>
  <c r="K86" i="2"/>
  <c r="F86" i="2"/>
  <c r="S87" i="2"/>
  <c r="D87" i="2"/>
  <c r="F87" i="2" s="1"/>
  <c r="AM87" i="2"/>
  <c r="AJ22" i="2"/>
  <c r="Q10" i="2"/>
  <c r="AH10" i="2"/>
  <c r="AI12" i="2"/>
  <c r="AG15" i="2"/>
  <c r="AH18" i="2"/>
  <c r="AD21" i="2"/>
  <c r="AF21" i="2" s="1"/>
  <c r="AE22" i="2"/>
  <c r="AF30" i="2"/>
  <c r="AE14" i="2"/>
  <c r="K31" i="2"/>
  <c r="K34" i="2"/>
  <c r="S35" i="2"/>
  <c r="L38" i="2"/>
  <c r="G38" i="2"/>
  <c r="V16" i="2"/>
  <c r="Y16" i="2" s="1"/>
  <c r="Y51" i="2"/>
  <c r="X54" i="2"/>
  <c r="I54" i="2"/>
  <c r="I13" i="2" s="1"/>
  <c r="Y54" i="2"/>
  <c r="AF59" i="2"/>
  <c r="AD18" i="2"/>
  <c r="AF18" i="2" s="1"/>
  <c r="J78" i="2"/>
  <c r="W21" i="2"/>
  <c r="Z21" i="2" s="1"/>
  <c r="Z78" i="2"/>
  <c r="T80" i="2"/>
  <c r="Y80" i="2"/>
  <c r="H80" i="2"/>
  <c r="Z80" i="2"/>
  <c r="L85" i="2"/>
  <c r="G85" i="2"/>
  <c r="AM86" i="2"/>
  <c r="AL86" i="2"/>
  <c r="H86" i="2"/>
  <c r="AG86" i="2"/>
  <c r="H87" i="2"/>
  <c r="U22" i="2"/>
  <c r="E91" i="2"/>
  <c r="T30" i="2"/>
  <c r="AM30" i="2"/>
  <c r="AM36" i="2"/>
  <c r="AG36" i="2"/>
  <c r="T38" i="2"/>
  <c r="M43" i="2"/>
  <c r="H58" i="2"/>
  <c r="Z73" i="2"/>
  <c r="J73" i="2"/>
  <c r="M73" i="2" s="1"/>
  <c r="M74" i="2"/>
  <c r="G74" i="2"/>
  <c r="L74" i="2"/>
  <c r="K79" i="2"/>
  <c r="AF82" i="2"/>
  <c r="AK82" i="2"/>
  <c r="AG82" i="2"/>
  <c r="E82" i="2"/>
  <c r="G82" i="2" s="1"/>
  <c r="S83" i="2"/>
  <c r="E83" i="2"/>
  <c r="K85" i="2"/>
  <c r="T95" i="2"/>
  <c r="H95" i="2"/>
  <c r="Y95" i="2"/>
  <c r="Z96" i="2"/>
  <c r="J96" i="2"/>
  <c r="M96" i="2" s="1"/>
  <c r="S98" i="2"/>
  <c r="X98" i="2"/>
  <c r="AF29" i="2"/>
  <c r="AE28" i="2"/>
  <c r="X34" i="2"/>
  <c r="AF42" i="2"/>
  <c r="AK42" i="2"/>
  <c r="AK45" i="2"/>
  <c r="T47" i="2"/>
  <c r="H47" i="2"/>
  <c r="Y47" i="2"/>
  <c r="F49" i="2"/>
  <c r="AM52" i="2"/>
  <c r="T53" i="2"/>
  <c r="H53" i="2"/>
  <c r="AM53" i="2"/>
  <c r="J53" i="2"/>
  <c r="AF62" i="2"/>
  <c r="AK62" i="2"/>
  <c r="T71" i="2"/>
  <c r="H71" i="2"/>
  <c r="U20" i="2"/>
  <c r="Y71" i="2"/>
  <c r="Z72" i="2"/>
  <c r="J72" i="2"/>
  <c r="L73" i="2"/>
  <c r="G73" i="2"/>
  <c r="AF74" i="2"/>
  <c r="AK74" i="2"/>
  <c r="E74" i="2"/>
  <c r="K90" i="2"/>
  <c r="L90" i="2"/>
  <c r="S29" i="2"/>
  <c r="X37" i="2"/>
  <c r="M41" i="2"/>
  <c r="Y46" i="2"/>
  <c r="T46" i="2"/>
  <c r="E50" i="2"/>
  <c r="Z52" i="2"/>
  <c r="J52" i="2"/>
  <c r="X57" i="2"/>
  <c r="T59" i="2"/>
  <c r="K66" i="2"/>
  <c r="L66" i="2"/>
  <c r="X74" i="2"/>
  <c r="H75" i="2"/>
  <c r="T75" i="2"/>
  <c r="M77" i="2"/>
  <c r="AG77" i="2"/>
  <c r="AL77" i="2"/>
  <c r="Y82" i="2"/>
  <c r="T82" i="2"/>
  <c r="S85" i="2"/>
  <c r="X85" i="2"/>
  <c r="Z91" i="2"/>
  <c r="H91" i="2"/>
  <c r="T91" i="2"/>
  <c r="Y91" i="2"/>
  <c r="E98" i="2"/>
  <c r="F29" i="2"/>
  <c r="V28" i="2"/>
  <c r="AG33" i="2"/>
  <c r="AM33" i="2"/>
  <c r="H41" i="2"/>
  <c r="AF49" i="2"/>
  <c r="AK49" i="2"/>
  <c r="H67" i="2"/>
  <c r="T67" i="2"/>
  <c r="Y67" i="2"/>
  <c r="Y75" i="2"/>
  <c r="AM78" i="2"/>
  <c r="AJ21" i="2"/>
  <c r="AM21" i="2" s="1"/>
  <c r="Z79" i="2"/>
  <c r="AG83" i="2"/>
  <c r="AL83" i="2"/>
  <c r="X84" i="2"/>
  <c r="S84" i="2"/>
  <c r="E84" i="2"/>
  <c r="AG47" i="2"/>
  <c r="AL47" i="2"/>
  <c r="S64" i="2"/>
  <c r="X64" i="2"/>
  <c r="T65" i="2"/>
  <c r="H65" i="2"/>
  <c r="AM74" i="2"/>
  <c r="AL74" i="2"/>
  <c r="AM77" i="2"/>
  <c r="AG89" i="2"/>
  <c r="AL89" i="2"/>
  <c r="K92" i="2"/>
  <c r="D95" i="2"/>
  <c r="D23" i="2" s="1"/>
  <c r="S97" i="2"/>
  <c r="X97" i="2"/>
  <c r="T98" i="2"/>
  <c r="Z98" i="2"/>
  <c r="H98" i="2"/>
  <c r="T43" i="2"/>
  <c r="Z46" i="2"/>
  <c r="J46" i="2"/>
  <c r="M46" i="2" s="1"/>
  <c r="S52" i="2"/>
  <c r="T55" i="2"/>
  <c r="E61" i="2"/>
  <c r="Z63" i="2"/>
  <c r="E64" i="2"/>
  <c r="G64" i="2" s="1"/>
  <c r="D67" i="2"/>
  <c r="D28" i="2" s="1"/>
  <c r="I69" i="2"/>
  <c r="L69" i="2" s="1"/>
  <c r="Z70" i="2"/>
  <c r="J70" i="2"/>
  <c r="M70" i="2" s="1"/>
  <c r="D79" i="2"/>
  <c r="F79" i="2" s="1"/>
  <c r="K81" i="2"/>
  <c r="L81" i="2"/>
  <c r="Z82" i="2"/>
  <c r="J82" i="2"/>
  <c r="M82" i="2" s="1"/>
  <c r="S88" i="2"/>
  <c r="X88" i="2"/>
  <c r="T89" i="2"/>
  <c r="H89" i="2"/>
  <c r="M89" i="2" s="1"/>
  <c r="Z40" i="2"/>
  <c r="S42" i="2"/>
  <c r="T50" i="2"/>
  <c r="E52" i="2"/>
  <c r="H55" i="2"/>
  <c r="AG56" i="2"/>
  <c r="AM56" i="2"/>
  <c r="J57" i="2"/>
  <c r="AM59" i="2"/>
  <c r="AK60" i="2"/>
  <c r="H61" i="2"/>
  <c r="M71" i="2"/>
  <c r="Z75" i="2"/>
  <c r="M83" i="2"/>
  <c r="D91" i="2"/>
  <c r="I93" i="2"/>
  <c r="Z94" i="2"/>
  <c r="J94" i="2"/>
  <c r="AK38" i="2"/>
  <c r="Y39" i="2"/>
  <c r="F45" i="2"/>
  <c r="AK51" i="2"/>
  <c r="E53" i="2"/>
  <c r="Z59" i="2"/>
  <c r="X60" i="2"/>
  <c r="S60" i="2"/>
  <c r="E60" i="2"/>
  <c r="M62" i="2"/>
  <c r="G62" i="2"/>
  <c r="AG65" i="2"/>
  <c r="AL65" i="2"/>
  <c r="K68" i="2"/>
  <c r="D71" i="2"/>
  <c r="D20" i="2" s="1"/>
  <c r="D73" i="2"/>
  <c r="AF76" i="2"/>
  <c r="AK76" i="2"/>
  <c r="E80" i="2"/>
  <c r="D83" i="2"/>
  <c r="D85" i="2"/>
  <c r="D22" i="2" s="1"/>
  <c r="M95" i="2"/>
  <c r="AG98" i="2"/>
  <c r="AM98" i="2"/>
  <c r="AL98" i="2"/>
  <c r="AF67" i="2"/>
  <c r="S70" i="2"/>
  <c r="AL76" i="2"/>
  <c r="AK87" i="2"/>
  <c r="L88" i="2"/>
  <c r="AF91" i="2"/>
  <c r="S94" i="2"/>
  <c r="K8" i="4"/>
  <c r="K8" i="5"/>
  <c r="K8" i="6"/>
  <c r="Z65" i="2"/>
  <c r="Y76" i="2"/>
  <c r="Z83" i="2"/>
  <c r="AK84" i="2"/>
  <c r="K87" i="2"/>
  <c r="Z89" i="2"/>
  <c r="K51" i="2"/>
  <c r="AF55" i="2"/>
  <c r="S58" i="2"/>
  <c r="AL64" i="2"/>
  <c r="K69" i="2"/>
  <c r="AK75" i="2"/>
  <c r="H76" i="2"/>
  <c r="AF79" i="2"/>
  <c r="S82" i="2"/>
  <c r="AL88" i="2"/>
  <c r="Z47" i="2"/>
  <c r="Z53" i="2"/>
  <c r="Y64" i="2"/>
  <c r="Z71" i="2"/>
  <c r="AK72" i="2"/>
  <c r="K75" i="2"/>
  <c r="Z77" i="2"/>
  <c r="Y88" i="2"/>
  <c r="Z95" i="2"/>
  <c r="AK96" i="2"/>
  <c r="H97" i="2"/>
  <c r="M97" i="2" s="1"/>
  <c r="K93" i="2" l="1"/>
  <c r="L93" i="2"/>
  <c r="I23" i="2"/>
  <c r="F52" i="2"/>
  <c r="K52" i="2"/>
  <c r="J20" i="2"/>
  <c r="M72" i="2"/>
  <c r="AG18" i="2"/>
  <c r="AL18" i="2"/>
  <c r="K89" i="2"/>
  <c r="F89" i="2"/>
  <c r="E22" i="2"/>
  <c r="X17" i="2"/>
  <c r="S17" i="2"/>
  <c r="R24" i="2"/>
  <c r="X22" i="2"/>
  <c r="X24" i="2" s="1"/>
  <c r="S22" i="2"/>
  <c r="S24" i="2" s="1"/>
  <c r="K96" i="2"/>
  <c r="G96" i="2"/>
  <c r="F96" i="2"/>
  <c r="AG11" i="2"/>
  <c r="AM11" i="2"/>
  <c r="AL11" i="2"/>
  <c r="T15" i="2"/>
  <c r="Y15" i="2"/>
  <c r="J19" i="2"/>
  <c r="M67" i="2"/>
  <c r="Z11" i="2"/>
  <c r="K56" i="2"/>
  <c r="F56" i="2"/>
  <c r="D5" i="2"/>
  <c r="F43" i="2"/>
  <c r="K43" i="2"/>
  <c r="E16" i="2"/>
  <c r="E12" i="2"/>
  <c r="D24" i="2"/>
  <c r="K60" i="2"/>
  <c r="G60" i="2"/>
  <c r="F60" i="2"/>
  <c r="G98" i="2"/>
  <c r="M98" i="2"/>
  <c r="L98" i="2"/>
  <c r="G65" i="2"/>
  <c r="L65" i="2"/>
  <c r="H19" i="2"/>
  <c r="F55" i="2"/>
  <c r="K55" i="2"/>
  <c r="X13" i="2"/>
  <c r="X20" i="2"/>
  <c r="S20" i="2"/>
  <c r="J15" i="2"/>
  <c r="T19" i="2"/>
  <c r="Y19" i="2"/>
  <c r="K59" i="2"/>
  <c r="F59" i="2"/>
  <c r="AL20" i="2"/>
  <c r="AG20" i="2"/>
  <c r="F46" i="2"/>
  <c r="K46" i="2"/>
  <c r="Y10" i="2"/>
  <c r="T10" i="2"/>
  <c r="L52" i="2"/>
  <c r="G52" i="2"/>
  <c r="F36" i="2"/>
  <c r="E11" i="2"/>
  <c r="E15" i="2"/>
  <c r="K36" i="2"/>
  <c r="D19" i="2"/>
  <c r="AH6" i="2"/>
  <c r="AL5" i="2"/>
  <c r="AL6" i="2" s="1"/>
  <c r="AG5" i="2"/>
  <c r="AG6" i="2" s="1"/>
  <c r="T23" i="2"/>
  <c r="Y23" i="2"/>
  <c r="Y28" i="2"/>
  <c r="T28" i="2"/>
  <c r="M30" i="2"/>
  <c r="J14" i="2"/>
  <c r="M14" i="2" s="1"/>
  <c r="I4" i="2"/>
  <c r="AK11" i="2"/>
  <c r="AF11" i="2"/>
  <c r="L75" i="2"/>
  <c r="G75" i="2"/>
  <c r="T20" i="2"/>
  <c r="Y20" i="2"/>
  <c r="G47" i="2"/>
  <c r="L47" i="2"/>
  <c r="AL10" i="2"/>
  <c r="AG10" i="2"/>
  <c r="L57" i="2"/>
  <c r="I18" i="2"/>
  <c r="J4" i="2"/>
  <c r="Y5" i="2"/>
  <c r="Y6" i="2" s="1"/>
  <c r="T5" i="2"/>
  <c r="T6" i="2" s="1"/>
  <c r="U6" i="2"/>
  <c r="Z5" i="2"/>
  <c r="Z6" i="2" s="1"/>
  <c r="K71" i="2"/>
  <c r="F71" i="2"/>
  <c r="E20" i="2"/>
  <c r="Z23" i="2"/>
  <c r="G68" i="2"/>
  <c r="L68" i="2"/>
  <c r="M68" i="2"/>
  <c r="W24" i="2"/>
  <c r="Z22" i="2"/>
  <c r="Z24" i="2" s="1"/>
  <c r="M75" i="2"/>
  <c r="L29" i="2"/>
  <c r="H14" i="2"/>
  <c r="H28" i="2"/>
  <c r="H10" i="2"/>
  <c r="G29" i="2"/>
  <c r="AD24" i="2"/>
  <c r="AM4" i="2"/>
  <c r="AJ6" i="2"/>
  <c r="K80" i="2"/>
  <c r="F80" i="2"/>
  <c r="E21" i="2"/>
  <c r="G89" i="2"/>
  <c r="L89" i="2"/>
  <c r="G71" i="2"/>
  <c r="H20" i="2"/>
  <c r="L71" i="2"/>
  <c r="G95" i="2"/>
  <c r="L95" i="2"/>
  <c r="F91" i="2"/>
  <c r="K91" i="2"/>
  <c r="T17" i="2"/>
  <c r="Z17" i="2"/>
  <c r="Y17" i="2"/>
  <c r="M76" i="2"/>
  <c r="L63" i="2"/>
  <c r="G63" i="2"/>
  <c r="H5" i="2"/>
  <c r="D15" i="2"/>
  <c r="F37" i="2"/>
  <c r="D11" i="2"/>
  <c r="K95" i="2"/>
  <c r="F95" i="2"/>
  <c r="M39" i="2"/>
  <c r="J11" i="2"/>
  <c r="F58" i="2"/>
  <c r="K58" i="2"/>
  <c r="E18" i="2"/>
  <c r="M63" i="2"/>
  <c r="Z14" i="2"/>
  <c r="AF5" i="2"/>
  <c r="AF6" i="2" s="1"/>
  <c r="G80" i="2"/>
  <c r="L80" i="2"/>
  <c r="M80" i="2"/>
  <c r="F64" i="2"/>
  <c r="K64" i="2"/>
  <c r="E19" i="2"/>
  <c r="E5" i="2"/>
  <c r="L91" i="2"/>
  <c r="G91" i="2"/>
  <c r="AM22" i="2"/>
  <c r="AM24" i="2" s="1"/>
  <c r="AJ24" i="2"/>
  <c r="M10" i="2"/>
  <c r="M61" i="2"/>
  <c r="F70" i="2"/>
  <c r="K70" i="2"/>
  <c r="Y11" i="2"/>
  <c r="T11" i="2"/>
  <c r="X23" i="2"/>
  <c r="S23" i="2"/>
  <c r="AL16" i="2"/>
  <c r="AG16" i="2"/>
  <c r="AF4" i="2"/>
  <c r="AE6" i="2"/>
  <c r="AK4" i="2"/>
  <c r="AK6" i="2" s="1"/>
  <c r="G77" i="2"/>
  <c r="L77" i="2"/>
  <c r="Y14" i="2"/>
  <c r="T14" i="2"/>
  <c r="Z28" i="2"/>
  <c r="AM20" i="2"/>
  <c r="S5" i="2"/>
  <c r="R6" i="2"/>
  <c r="X5" i="2"/>
  <c r="X6" i="2" s="1"/>
  <c r="S10" i="2"/>
  <c r="X10" i="2"/>
  <c r="F78" i="2"/>
  <c r="D21" i="2"/>
  <c r="G67" i="2"/>
  <c r="L67" i="2"/>
  <c r="F85" i="2"/>
  <c r="L87" i="2"/>
  <c r="G87" i="2"/>
  <c r="L51" i="2"/>
  <c r="G51" i="2"/>
  <c r="F32" i="2"/>
  <c r="K32" i="2"/>
  <c r="G32" i="2"/>
  <c r="M45" i="2"/>
  <c r="J12" i="2"/>
  <c r="J16" i="2"/>
  <c r="M16" i="2" s="1"/>
  <c r="E28" i="2"/>
  <c r="E14" i="2"/>
  <c r="K30" i="2"/>
  <c r="F30" i="2"/>
  <c r="E10" i="2"/>
  <c r="G83" i="2"/>
  <c r="L83" i="2"/>
  <c r="AG12" i="2"/>
  <c r="AL12" i="2"/>
  <c r="F35" i="2"/>
  <c r="K35" i="2"/>
  <c r="AM16" i="2"/>
  <c r="F51" i="2"/>
  <c r="D17" i="2"/>
  <c r="D13" i="2"/>
  <c r="S4" i="2"/>
  <c r="X4" i="2"/>
  <c r="S19" i="2"/>
  <c r="X19" i="2"/>
  <c r="K53" i="2"/>
  <c r="F53" i="2"/>
  <c r="F61" i="2"/>
  <c r="K61" i="2"/>
  <c r="K84" i="2"/>
  <c r="G84" i="2"/>
  <c r="F84" i="2"/>
  <c r="J21" i="2"/>
  <c r="M78" i="2"/>
  <c r="G92" i="2"/>
  <c r="H23" i="2"/>
  <c r="L92" i="2"/>
  <c r="M92" i="2"/>
  <c r="F97" i="2"/>
  <c r="K97" i="2"/>
  <c r="K57" i="2"/>
  <c r="G56" i="2"/>
  <c r="L56" i="2"/>
  <c r="M56" i="2"/>
  <c r="L39" i="2"/>
  <c r="AF19" i="2"/>
  <c r="AK19" i="2"/>
  <c r="AG19" i="2"/>
  <c r="M91" i="2"/>
  <c r="G42" i="2"/>
  <c r="L42" i="2"/>
  <c r="AM18" i="2"/>
  <c r="J28" i="2"/>
  <c r="M28" i="2" s="1"/>
  <c r="J22" i="2"/>
  <c r="M85" i="2"/>
  <c r="AL28" i="2"/>
  <c r="AG28" i="2"/>
  <c r="G50" i="2"/>
  <c r="M50" i="2"/>
  <c r="H17" i="2"/>
  <c r="H13" i="2"/>
  <c r="L50" i="2"/>
  <c r="W6" i="2"/>
  <c r="AM10" i="2"/>
  <c r="F67" i="2"/>
  <c r="K67" i="2"/>
  <c r="K98" i="2"/>
  <c r="F98" i="2"/>
  <c r="L61" i="2"/>
  <c r="G61" i="2"/>
  <c r="Y22" i="2"/>
  <c r="Y24" i="2" s="1"/>
  <c r="T22" i="2"/>
  <c r="T24" i="2" s="1"/>
  <c r="U24" i="2"/>
  <c r="F74" i="2"/>
  <c r="K74" i="2"/>
  <c r="L97" i="2"/>
  <c r="G97" i="2"/>
  <c r="J18" i="2"/>
  <c r="M57" i="2"/>
  <c r="M53" i="2"/>
  <c r="K83" i="2"/>
  <c r="F83" i="2"/>
  <c r="M86" i="2"/>
  <c r="G86" i="2"/>
  <c r="L86" i="2"/>
  <c r="H22" i="2"/>
  <c r="AK14" i="2"/>
  <c r="AF14" i="2"/>
  <c r="I17" i="2"/>
  <c r="X11" i="2"/>
  <c r="S11" i="2"/>
  <c r="X14" i="2"/>
  <c r="S14" i="2"/>
  <c r="M87" i="2"/>
  <c r="G43" i="2"/>
  <c r="L43" i="2"/>
  <c r="H12" i="2"/>
  <c r="H16" i="2"/>
  <c r="D12" i="2"/>
  <c r="D16" i="2"/>
  <c r="AL13" i="2"/>
  <c r="AG13" i="2"/>
  <c r="AG4" i="2"/>
  <c r="D4" i="2"/>
  <c r="AL21" i="2"/>
  <c r="AL24" i="2" s="1"/>
  <c r="AG21" i="2"/>
  <c r="K33" i="2"/>
  <c r="E4" i="2"/>
  <c r="F33" i="2"/>
  <c r="F94" i="2"/>
  <c r="K94" i="2"/>
  <c r="E23" i="2"/>
  <c r="G41" i="2"/>
  <c r="L41" i="2"/>
  <c r="M52" i="2"/>
  <c r="J13" i="2"/>
  <c r="AK28" i="2"/>
  <c r="AF28" i="2"/>
  <c r="L58" i="2"/>
  <c r="G58" i="2"/>
  <c r="H18" i="2"/>
  <c r="M51" i="2"/>
  <c r="G70" i="2"/>
  <c r="AG14" i="2"/>
  <c r="AL14" i="2"/>
  <c r="L33" i="2"/>
  <c r="K48" i="2"/>
  <c r="G48" i="2"/>
  <c r="F48" i="2"/>
  <c r="Z20" i="2"/>
  <c r="Q6" i="2"/>
  <c r="I5" i="2"/>
  <c r="I6" i="2" s="1"/>
  <c r="AM17" i="2"/>
  <c r="AL17" i="2"/>
  <c r="AG17" i="2"/>
  <c r="K65" i="2"/>
  <c r="K72" i="2"/>
  <c r="G72" i="2"/>
  <c r="F72" i="2"/>
  <c r="AK23" i="2"/>
  <c r="AF23" i="2"/>
  <c r="AM5" i="2"/>
  <c r="AM6" i="2" s="1"/>
  <c r="L76" i="2"/>
  <c r="G76" i="2"/>
  <c r="M94" i="2"/>
  <c r="J23" i="2"/>
  <c r="G53" i="2"/>
  <c r="L53" i="2"/>
  <c r="F82" i="2"/>
  <c r="K82" i="2"/>
  <c r="AE24" i="2"/>
  <c r="AF22" i="2"/>
  <c r="AF24" i="2" s="1"/>
  <c r="AK22" i="2"/>
  <c r="AK24" i="2" s="1"/>
  <c r="AG22" i="2"/>
  <c r="AG24" i="2" s="1"/>
  <c r="X28" i="2"/>
  <c r="S28" i="2"/>
  <c r="L35" i="2"/>
  <c r="G35" i="2"/>
  <c r="H4" i="2"/>
  <c r="K78" i="2"/>
  <c r="L78" i="2"/>
  <c r="I21" i="2"/>
  <c r="I24" i="2" s="1"/>
  <c r="F40" i="2"/>
  <c r="K40" i="2"/>
  <c r="F76" i="2"/>
  <c r="K76" i="2"/>
  <c r="X18" i="2"/>
  <c r="S18" i="2"/>
  <c r="Q24" i="2"/>
  <c r="AK17" i="2"/>
  <c r="AF17" i="2"/>
  <c r="L45" i="2"/>
  <c r="G45" i="2"/>
  <c r="AF16" i="2"/>
  <c r="AK16" i="2"/>
  <c r="X12" i="2"/>
  <c r="S12" i="2"/>
  <c r="H15" i="2"/>
  <c r="G55" i="2"/>
  <c r="M55" i="2"/>
  <c r="L55" i="2"/>
  <c r="F50" i="2"/>
  <c r="E17" i="2"/>
  <c r="K50" i="2"/>
  <c r="E13" i="2"/>
  <c r="K54" i="2"/>
  <c r="L54" i="2"/>
  <c r="K73" i="2"/>
  <c r="F73" i="2"/>
  <c r="J17" i="2"/>
  <c r="M17" i="2" s="1"/>
  <c r="H11" i="2"/>
  <c r="I20" i="2"/>
  <c r="M65" i="2"/>
  <c r="G79" i="2"/>
  <c r="L79" i="2"/>
  <c r="H21" i="2"/>
  <c r="L37" i="2"/>
  <c r="I11" i="2"/>
  <c r="I15" i="2"/>
  <c r="I10" i="2"/>
  <c r="I28" i="2"/>
  <c r="I14" i="2"/>
  <c r="AK12" i="2"/>
  <c r="AF12" i="2"/>
  <c r="S16" i="2"/>
  <c r="X16" i="2"/>
  <c r="J5" i="2"/>
  <c r="G12" i="2" l="1"/>
  <c r="L12" i="2"/>
  <c r="K18" i="2"/>
  <c r="F18" i="2"/>
  <c r="K22" i="2"/>
  <c r="E24" i="2"/>
  <c r="F22" i="2"/>
  <c r="F4" i="2"/>
  <c r="K4" i="2"/>
  <c r="L17" i="2"/>
  <c r="G17" i="2"/>
  <c r="L23" i="2"/>
  <c r="G23" i="2"/>
  <c r="K12" i="2"/>
  <c r="F12" i="2"/>
  <c r="F10" i="2"/>
  <c r="K10" i="2"/>
  <c r="S6" i="2"/>
  <c r="E6" i="2"/>
  <c r="F5" i="2"/>
  <c r="F6" i="2" s="1"/>
  <c r="K5" i="2"/>
  <c r="K6" i="2" s="1"/>
  <c r="F21" i="2"/>
  <c r="K21" i="2"/>
  <c r="F16" i="2"/>
  <c r="K16" i="2"/>
  <c r="F19" i="2"/>
  <c r="K19" i="2"/>
  <c r="M11" i="2"/>
  <c r="L19" i="2"/>
  <c r="G19" i="2"/>
  <c r="M21" i="2"/>
  <c r="M4" i="2"/>
  <c r="G15" i="2"/>
  <c r="L15" i="2"/>
  <c r="M13" i="2"/>
  <c r="K14" i="2"/>
  <c r="F14" i="2"/>
  <c r="K15" i="2"/>
  <c r="F15" i="2"/>
  <c r="D6" i="2"/>
  <c r="F28" i="2"/>
  <c r="K28" i="2"/>
  <c r="K11" i="2"/>
  <c r="F11" i="2"/>
  <c r="M20" i="2"/>
  <c r="L11" i="2"/>
  <c r="G11" i="2"/>
  <c r="M18" i="2"/>
  <c r="M22" i="2"/>
  <c r="J24" i="2"/>
  <c r="M12" i="2"/>
  <c r="M15" i="2"/>
  <c r="L13" i="2"/>
  <c r="G13" i="2"/>
  <c r="F13" i="2"/>
  <c r="K13" i="2"/>
  <c r="L21" i="2"/>
  <c r="G21" i="2"/>
  <c r="K23" i="2"/>
  <c r="F23" i="2"/>
  <c r="G10" i="2"/>
  <c r="L10" i="2"/>
  <c r="K20" i="2"/>
  <c r="F20" i="2"/>
  <c r="G18" i="2"/>
  <c r="L18" i="2"/>
  <c r="L5" i="2"/>
  <c r="G5" i="2"/>
  <c r="G6" i="2" s="1"/>
  <c r="H6" i="2"/>
  <c r="L20" i="2"/>
  <c r="G20" i="2"/>
  <c r="G28" i="2"/>
  <c r="L28" i="2"/>
  <c r="M19" i="2"/>
  <c r="J6" i="2"/>
  <c r="M5" i="2"/>
  <c r="K17" i="2"/>
  <c r="F17" i="2"/>
  <c r="G4" i="2"/>
  <c r="L4" i="2"/>
  <c r="M23" i="2"/>
  <c r="L16" i="2"/>
  <c r="G16" i="2"/>
  <c r="L22" i="2"/>
  <c r="L24" i="2" s="1"/>
  <c r="G22" i="2"/>
  <c r="H24" i="2"/>
  <c r="L14" i="2"/>
  <c r="G14" i="2"/>
  <c r="L6" i="2" l="1"/>
  <c r="F24" i="2"/>
  <c r="K24" i="2"/>
  <c r="M6" i="2"/>
  <c r="G24" i="2"/>
  <c r="M24" i="2"/>
</calcChain>
</file>

<file path=xl/sharedStrings.xml><?xml version="1.0" encoding="utf-8"?>
<sst xmlns="http://schemas.openxmlformats.org/spreadsheetml/2006/main" count="390" uniqueCount="211">
  <si>
    <t xml:space="preserve">               클릭수                                    총비용                               체류시간 (초) </t>
  </si>
  <si>
    <t>4. 전환 매출액 : 쇼핑몰 구매함수를 연동하여 판매된 상품매출액 책정</t>
  </si>
  <si>
    <t>2. 페이지뷰 / 체류시간 : 유입유저의 홈페이지를 머물렀던 정보</t>
  </si>
  <si>
    <t>4. 문의 / 요청사항은 언제든지 문의 번호로 연락 부탁드립니다.</t>
  </si>
  <si>
    <t>모바일</t>
  </si>
  <si>
    <t>전환수</t>
  </si>
  <si>
    <t>클릭수</t>
  </si>
  <si>
    <t>키워드</t>
  </si>
  <si>
    <t>월요일</t>
  </si>
  <si>
    <t>PC</t>
  </si>
  <si>
    <t>합계</t>
  </si>
  <si>
    <t>순위</t>
  </si>
  <si>
    <t>요일</t>
  </si>
  <si>
    <t>노출수</t>
  </si>
  <si>
    <t>구분</t>
  </si>
  <si>
    <t>총비용</t>
  </si>
  <si>
    <t>수요일</t>
  </si>
  <si>
    <t>전환율</t>
  </si>
  <si>
    <t>MO</t>
  </si>
  <si>
    <t>월</t>
  </si>
  <si>
    <t>구매수</t>
  </si>
  <si>
    <t>주별</t>
  </si>
  <si>
    <t>목요일</t>
  </si>
  <si>
    <t>광고비</t>
  </si>
  <si>
    <t>토요일</t>
  </si>
  <si>
    <t>매출</t>
  </si>
  <si>
    <t>설명</t>
  </si>
  <si>
    <t>일요일</t>
  </si>
  <si>
    <t>CPA</t>
  </si>
  <si>
    <t>CTR</t>
  </si>
  <si>
    <t>요일별</t>
  </si>
  <si>
    <t>CPC</t>
  </si>
  <si>
    <t>화요일</t>
  </si>
  <si>
    <t>검색어</t>
  </si>
  <si>
    <t>캠페인</t>
  </si>
  <si>
    <t>일자</t>
  </si>
  <si>
    <t>일별</t>
  </si>
  <si>
    <t>금요일</t>
  </si>
  <si>
    <t>일수</t>
  </si>
  <si>
    <t>주</t>
  </si>
  <si>
    <t>월별</t>
  </si>
  <si>
    <t>전달 대비 월간, 주간, 일자별 노출수, 클릭수, 광고비용 대비 전환율 데이터를 확인할 수 있습니다.</t>
  </si>
  <si>
    <t>6. 네이버 프리미엄로그분석 프로그램이 설치되어 있지 않는 경우 페이지뷰 / 체류시간이 집계되지 않습니다.</t>
  </si>
  <si>
    <t>3. 전환수 : 설정된 목적에 도달된 수[구매, 예약, 문의, 가입 등]</t>
  </si>
  <si>
    <t>1개월 간 시간대, 요일별 클릭수, 클릭율 데이터를 확인할 수 있습니다.</t>
  </si>
  <si>
    <t>1. 본 보고서는 월 단위 광고 상품 별로 시트를 구분하여 작성 되었습니다.</t>
  </si>
  <si>
    <t>파워링크 PC/MO 키워드별 상위 클릭수, 광고비용 데이터를 확인할 수 있습니다.</t>
  </si>
  <si>
    <t>쇼핑검색 PC/MO 검색어별 상위 클릭수, 광고비용 데이터를 확인할 수 있습니다.</t>
  </si>
  <si>
    <t>브랜드검색 PC/MO 키워드별 상위 클릭수, 전환매출 데이터를 확인할 수 있습니다.</t>
  </si>
  <si>
    <t>1. 키워드 리스트가 적은 경우 연관성이 높은 키워드 위주 확장 요청 주셔야합니다.</t>
  </si>
  <si>
    <t>파워컨텐츠 PC/MO 지역별 상위 클릭수, 광고비용 데이터를 확인할 수 있습니다.</t>
  </si>
  <si>
    <t>플레이스 PC/MO 키워드 상위 클릭수, 광고비용 데이터를 확인할 수 있습니다.</t>
  </si>
  <si>
    <t>010-5173-5412</t>
  </si>
  <si>
    <t>검색어 평균/합계 비교</t>
  </si>
  <si>
    <t>평균클릭비용(VAT포함,원)</t>
  </si>
  <si>
    <t>방문당 평균체류시간(초)</t>
  </si>
  <si>
    <t>검색어 클릭수/총비용 순위</t>
  </si>
  <si>
    <t>총비용(VAT포함,원)</t>
  </si>
  <si>
    <t>5. 쇼핑검색 광고는 네이버 시스템상 상품별 키워드 데이터 확인이 불가하여 노출 키워드 기준으로 작성 되었습니다.</t>
  </si>
  <si>
    <t>3. 노출대비 클릭이 낮은경우 신규 생성한 그룹에 매체설정, 노출 이미지, 문안 가독성 체크를 권장 드립니다.</t>
  </si>
  <si>
    <t>2. 비용 상위 키워드가 연관되는 키워드이지만, 포괄적인 의미에 키워드는 입찰비용을 하향하는걸 권장드립니다.</t>
  </si>
  <si>
    <t>2024.11.27.</t>
  </si>
  <si>
    <t>2024.11.22.</t>
  </si>
  <si>
    <t>2024.12.02.</t>
  </si>
  <si>
    <t>2024.11.25.</t>
  </si>
  <si>
    <t>2024.12.05.</t>
  </si>
  <si>
    <t>2024.12.04.</t>
  </si>
  <si>
    <t>2024.12.03.</t>
  </si>
  <si>
    <t>2024.12.06.</t>
  </si>
  <si>
    <t>2024.11.21.</t>
  </si>
  <si>
    <t>2024.11.28.</t>
  </si>
  <si>
    <t>2024.11.23.</t>
  </si>
  <si>
    <t>2024.11.29.</t>
  </si>
  <si>
    <t>2024.11.30.</t>
  </si>
  <si>
    <t>2024.11.24.</t>
  </si>
  <si>
    <t>2024.11.26.</t>
  </si>
  <si>
    <t>2024.12.01.</t>
  </si>
  <si>
    <t>2024.12.07.</t>
  </si>
  <si>
    <t>2024.12.21.</t>
  </si>
  <si>
    <t>2024.12.22.</t>
  </si>
  <si>
    <t>2024.12.09.</t>
  </si>
  <si>
    <t>2024.12.20.</t>
  </si>
  <si>
    <t>2024.12.10.</t>
  </si>
  <si>
    <t>2024.12.18.</t>
  </si>
  <si>
    <t>2024.12.17.</t>
  </si>
  <si>
    <t>2024.12.08.</t>
  </si>
  <si>
    <t>2024.12.13.</t>
  </si>
  <si>
    <t>2024.12.15.</t>
  </si>
  <si>
    <t>2024.12.11.</t>
  </si>
  <si>
    <t>2024.12.19.</t>
  </si>
  <si>
    <t>2024.12.14.</t>
  </si>
  <si>
    <t>2024.12.12.</t>
  </si>
  <si>
    <t>2024.12.16.</t>
  </si>
  <si>
    <t>2024.01.01.</t>
  </si>
  <si>
    <t>2024.01.04.</t>
  </si>
  <si>
    <t>2024.01.05.</t>
  </si>
  <si>
    <t>2024.01.03.</t>
  </si>
  <si>
    <t>2024.12.30.</t>
  </si>
  <si>
    <t>2024.12.26.</t>
  </si>
  <si>
    <t>2024.01.02.</t>
  </si>
  <si>
    <t>2024.12.29.</t>
  </si>
  <si>
    <t>2024.12.24.</t>
  </si>
  <si>
    <t>2024.12.23.</t>
  </si>
  <si>
    <t>2024.12.27.</t>
  </si>
  <si>
    <t>2024.12.31.</t>
  </si>
  <si>
    <t>2024.12.25.</t>
  </si>
  <si>
    <t>2024.12.28.</t>
  </si>
  <si>
    <t>체류시간 (초)</t>
  </si>
  <si>
    <t>PC/모바일 매체</t>
  </si>
  <si>
    <t>방문당 평균페이지뷰</t>
  </si>
  <si>
    <t>전환매출액(원)</t>
  </si>
  <si>
    <t>시간 별 클릭수</t>
  </si>
  <si>
    <t>Sheet 순서</t>
  </si>
  <si>
    <t>요일 별 데이터</t>
  </si>
  <si>
    <t>시간 별 데이터</t>
  </si>
  <si>
    <t>02-21~02-27</t>
  </si>
  <si>
    <t>11-04~11-10</t>
  </si>
  <si>
    <t>11-11~11-17</t>
  </si>
  <si>
    <t>11-18~11-24</t>
  </si>
  <si>
    <t>02-07~02-13</t>
  </si>
  <si>
    <t>02-14~02-20</t>
  </si>
  <si>
    <t>12월 보고서 요약</t>
  </si>
  <si>
    <t>11-25~12-01</t>
  </si>
  <si>
    <t>01-31~02-06</t>
  </si>
  <si>
    <t>10-28~11-03</t>
  </si>
  <si>
    <t>12-16~12-22</t>
  </si>
  <si>
    <t>2024.11.01.</t>
  </si>
  <si>
    <t>2024.11.04.</t>
  </si>
  <si>
    <t>12-02~12-08</t>
  </si>
  <si>
    <t>12-30~01-05</t>
  </si>
  <si>
    <t>2024.11.05.</t>
  </si>
  <si>
    <t>2024.11.02.</t>
  </si>
  <si>
    <t>2024.11.06.</t>
  </si>
  <si>
    <t>2024.11.07.</t>
  </si>
  <si>
    <t>2024.10.30.</t>
  </si>
  <si>
    <t>12-23~12-29</t>
  </si>
  <si>
    <t>2024.10.31.</t>
  </si>
  <si>
    <t>2024.10.28.</t>
  </si>
  <si>
    <t>12-09~12-15</t>
  </si>
  <si>
    <t>2024.11.03.</t>
  </si>
  <si>
    <t>2024.10.29.</t>
  </si>
  <si>
    <t>2024.11.14.</t>
  </si>
  <si>
    <t>2024.11.15.</t>
  </si>
  <si>
    <t>2024.11.08.</t>
  </si>
  <si>
    <t>2024.11.16.</t>
  </si>
  <si>
    <t>2024.11.11.</t>
  </si>
  <si>
    <t>2024.11.17.</t>
  </si>
  <si>
    <t>2024.11.13.</t>
  </si>
  <si>
    <t>2024.11.19.</t>
  </si>
  <si>
    <t>2024.11.20.</t>
  </si>
  <si>
    <t>2024.11.18.</t>
  </si>
  <si>
    <t>2024.11.10.</t>
  </si>
  <si>
    <t>2024.11.09.</t>
  </si>
  <si>
    <t>2024.11.12.</t>
  </si>
  <si>
    <t>2024-12-01~2024-12-31</t>
  </si>
  <si>
    <t>PC/모바일</t>
  </si>
  <si>
    <t>00시~01시</t>
  </si>
  <si>
    <t>평균노출순위</t>
  </si>
  <si>
    <t>12시~13시</t>
  </si>
  <si>
    <t>01시~02시</t>
  </si>
  <si>
    <t>13시~14시</t>
  </si>
  <si>
    <t>02시~03시</t>
  </si>
  <si>
    <t>16시~17시</t>
  </si>
  <si>
    <t>21시~22시</t>
  </si>
  <si>
    <t>클릭률(%)</t>
  </si>
  <si>
    <t>sheet2</t>
  </si>
  <si>
    <t>19시~20시</t>
  </si>
  <si>
    <t>22시~23시</t>
  </si>
  <si>
    <t>03시~04시</t>
  </si>
  <si>
    <t>23시~00시</t>
  </si>
  <si>
    <t>&lt;VAT포함&gt;</t>
  </si>
  <si>
    <t>14시~15시</t>
  </si>
  <si>
    <t>04시~05시</t>
  </si>
  <si>
    <t>시간대별</t>
  </si>
  <si>
    <t>광고주 ID</t>
  </si>
  <si>
    <t>06시~07시</t>
  </si>
  <si>
    <t>05시~06시</t>
  </si>
  <si>
    <t>보고서 기간</t>
  </si>
  <si>
    <t>20시~21시</t>
  </si>
  <si>
    <t>18시~19시</t>
  </si>
  <si>
    <t>sheet1</t>
  </si>
  <si>
    <t>sheet3</t>
  </si>
  <si>
    <t>sheet6</t>
  </si>
  <si>
    <t>15시~16시</t>
  </si>
  <si>
    <t>09시~10시</t>
  </si>
  <si>
    <t>17시~18시</t>
  </si>
  <si>
    <t>11시~12시</t>
  </si>
  <si>
    <t>07시~08시</t>
  </si>
  <si>
    <t>08시~09시</t>
  </si>
  <si>
    <t>플레이스</t>
  </si>
  <si>
    <t>문의 연락처</t>
  </si>
  <si>
    <t>INDEX</t>
  </si>
  <si>
    <t>10시~11시</t>
  </si>
  <si>
    <t>시간별 시트</t>
  </si>
  <si>
    <t>파워컨텐츠</t>
  </si>
  <si>
    <t>캠페인유형</t>
  </si>
  <si>
    <t>전주 대비</t>
  </si>
  <si>
    <t>광고그룹</t>
  </si>
  <si>
    <t>GUIDE</t>
  </si>
  <si>
    <t>Sheet 명</t>
  </si>
  <si>
    <t>일자별 시트</t>
  </si>
  <si>
    <t>파워링크</t>
  </si>
  <si>
    <t>sheet7</t>
  </si>
  <si>
    <t>브랜드검색</t>
  </si>
  <si>
    <t>COMMENT</t>
  </si>
  <si>
    <t>전환매출</t>
  </si>
  <si>
    <t>전월대비</t>
  </si>
  <si>
    <t>ROAS</t>
  </si>
  <si>
    <t>쇼핑검색</t>
  </si>
  <si>
    <t>Total</t>
  </si>
  <si>
    <t>sheet4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</si>
</sst>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.00_ "/>
    <numFmt numFmtId="177" formatCode="_-* #,##0.0_-;\-* #,##0.0_-;_-* &quot;-&quot;?_-;_-@_-"/>
    <numFmt numFmtId="178" formatCode="0.0%"/>
    <numFmt numFmtId="179" formatCode="yyyy\/mm"/>
    <numFmt numFmtId="180" formatCode="[Red]\▲#,##0;[Blue]\▼#,##0;"/>
    <numFmt numFmtId="181" formatCode="[Red]\▲#,##0.00%;[Blue]\▼#,##0.00%;"/>
    <numFmt numFmtId="182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Tahoma"/>
    </font>
    <font>
      <b/>
      <sz val="11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343539"/>
      <name val="맑은 고딕"/>
      <family val="3"/>
      <charset val="129"/>
    </font>
    <font>
      <sz val="11"/>
      <color rgb="FF343539"/>
      <name val="맑은 고딕"/>
      <family val="3"/>
      <charset val="129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</font>
    <font>
      <sz val="10"/>
      <color rgb="FF343539"/>
      <name val="나눔고딕"/>
      <charset val="129"/>
    </font>
    <font>
      <b/>
      <sz val="13"/>
      <color rgb="FF343539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7"/>
      <color rgb="FFFFFFFF"/>
      <name val="맑은 고딕"/>
      <family val="3"/>
      <charset val="129"/>
    </font>
    <font>
      <b/>
      <sz val="2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7">
    <xf numFmtId="0" fontId="0" fillId="0" borderId="0">
      <alignment vertical="center"/>
    </xf>
    <xf numFmtId="9" fontId="22" fillId="0" borderId="0">
      <alignment vertical="center"/>
    </xf>
    <xf numFmtId="41" fontId="22" fillId="0" borderId="0">
      <alignment vertical="center"/>
    </xf>
    <xf numFmtId="42" fontId="22" fillId="0" borderId="0">
      <alignment vertical="center"/>
    </xf>
    <xf numFmtId="0" fontId="1" fillId="0" borderId="0"/>
    <xf numFmtId="9" fontId="2" fillId="0" borderId="0">
      <alignment vertical="center"/>
    </xf>
    <xf numFmtId="41" fontId="2" fillId="0" borderId="0">
      <alignment vertical="center"/>
    </xf>
  </cellStyleXfs>
  <cellXfs count="114">
    <xf numFmtId="0" fontId="0" fillId="0" borderId="0" xfId="0">
      <alignment vertical="center"/>
    </xf>
    <xf numFmtId="42" fontId="22" fillId="0" borderId="0" xfId="3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2" fontId="22" fillId="0" borderId="1" xfId="3" applyBorder="1" applyAlignment="1">
      <alignment horizontal="center" vertical="center"/>
    </xf>
    <xf numFmtId="42" fontId="22" fillId="0" borderId="1" xfId="3" applyBorder="1">
      <alignment vertical="center"/>
    </xf>
    <xf numFmtId="42" fontId="22" fillId="3" borderId="1" xfId="3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 applyProtection="1">
      <alignment horizontal="center" vertical="center"/>
      <protection locked="0"/>
    </xf>
    <xf numFmtId="42" fontId="22" fillId="0" borderId="0" xfId="3" applyProtection="1">
      <alignment vertical="center"/>
      <protection locked="0"/>
    </xf>
    <xf numFmtId="0" fontId="4" fillId="5" borderId="2" xfId="4" applyFont="1" applyFill="1" applyBorder="1" applyAlignment="1">
      <alignment horizontal="center" vertical="center"/>
    </xf>
    <xf numFmtId="41" fontId="22" fillId="0" borderId="1" xfId="2" applyBorder="1" applyAlignment="1">
      <alignment horizontal="right" vertical="center"/>
    </xf>
    <xf numFmtId="41" fontId="22" fillId="0" borderId="1" xfId="2" applyBorder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41" fontId="22" fillId="3" borderId="1" xfId="2" applyFill="1" applyBorder="1" applyAlignment="1">
      <alignment horizontal="right" vertical="center"/>
    </xf>
    <xf numFmtId="0" fontId="3" fillId="2" borderId="0" xfId="0" applyFont="1" applyFill="1">
      <alignment vertical="center"/>
    </xf>
    <xf numFmtId="41" fontId="0" fillId="2" borderId="1" xfId="0" applyNumberFormat="1" applyFill="1" applyBorder="1" applyAlignment="1">
      <alignment horizontal="center" vertical="center"/>
    </xf>
    <xf numFmtId="0" fontId="0" fillId="2" borderId="0" xfId="0" applyFill="1" applyProtection="1">
      <alignment vertic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41" fontId="7" fillId="0" borderId="0" xfId="2" applyFont="1" applyAlignment="1">
      <alignment horizontal="center" vertical="center"/>
    </xf>
    <xf numFmtId="41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0" xfId="1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9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178" fontId="9" fillId="5" borderId="2" xfId="5" applyNumberFormat="1" applyFont="1" applyFill="1" applyBorder="1" applyAlignment="1">
      <alignment horizontal="center" vertical="center"/>
    </xf>
    <xf numFmtId="178" fontId="9" fillId="5" borderId="2" xfId="1" applyNumberFormat="1" applyFont="1" applyFill="1" applyBorder="1" applyAlignment="1">
      <alignment horizontal="center" vertical="center"/>
    </xf>
    <xf numFmtId="41" fontId="9" fillId="5" borderId="2" xfId="6" applyFont="1" applyFill="1" applyBorder="1" applyAlignment="1">
      <alignment horizontal="center" vertical="center"/>
    </xf>
    <xf numFmtId="17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NumberFormat="1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41" fontId="7" fillId="0" borderId="2" xfId="2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41" fontId="11" fillId="0" borderId="2" xfId="2" applyFont="1" applyBorder="1" applyAlignment="1">
      <alignment horizontal="center" vertical="center"/>
    </xf>
    <xf numFmtId="178" fontId="11" fillId="0" borderId="2" xfId="1" applyNumberFormat="1" applyFont="1" applyBorder="1" applyAlignment="1">
      <alignment horizontal="center" vertical="center"/>
    </xf>
    <xf numFmtId="10" fontId="11" fillId="0" borderId="2" xfId="1" applyNumberFormat="1" applyFont="1" applyBorder="1" applyAlignment="1">
      <alignment horizontal="center" vertical="center"/>
    </xf>
    <xf numFmtId="180" fontId="11" fillId="8" borderId="2" xfId="2" applyNumberFormat="1" applyFont="1" applyFill="1" applyBorder="1" applyAlignment="1">
      <alignment horizontal="center" vertical="center"/>
    </xf>
    <xf numFmtId="181" fontId="11" fillId="8" borderId="2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2" fillId="0" borderId="0" xfId="1" applyNumberFormat="1" applyAlignment="1">
      <alignment horizontal="center" vertical="center"/>
    </xf>
    <xf numFmtId="178" fontId="4" fillId="5" borderId="2" xfId="5" applyNumberFormat="1" applyFont="1" applyFill="1" applyBorder="1" applyAlignment="1">
      <alignment horizontal="center" vertical="center"/>
    </xf>
    <xf numFmtId="178" fontId="4" fillId="5" borderId="2" xfId="1" applyNumberFormat="1" applyFont="1" applyFill="1" applyBorder="1" applyAlignment="1">
      <alignment horizontal="center" vertical="center"/>
    </xf>
    <xf numFmtId="41" fontId="4" fillId="5" borderId="2" xfId="6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1" fontId="11" fillId="0" borderId="6" xfId="0" applyNumberFormat="1" applyFont="1" applyBorder="1" applyAlignment="1">
      <alignment horizontal="center" vertical="center"/>
    </xf>
    <xf numFmtId="9" fontId="11" fillId="0" borderId="2" xfId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7" fillId="0" borderId="0" xfId="1" applyNumberFormat="1" applyFont="1" applyAlignment="1">
      <alignment horizontal="center" vertical="center"/>
    </xf>
    <xf numFmtId="0" fontId="9" fillId="5" borderId="6" xfId="4" applyFont="1" applyFill="1" applyBorder="1" applyAlignment="1">
      <alignment horizontal="center" vertical="center"/>
    </xf>
    <xf numFmtId="178" fontId="9" fillId="5" borderId="6" xfId="1" applyNumberFormat="1" applyFont="1" applyFill="1" applyBorder="1" applyAlignment="1">
      <alignment horizontal="center" vertical="center"/>
    </xf>
    <xf numFmtId="41" fontId="9" fillId="5" borderId="6" xfId="6" applyFont="1" applyFill="1" applyBorder="1" applyAlignment="1">
      <alignment horizontal="center" vertical="center"/>
    </xf>
    <xf numFmtId="0" fontId="12" fillId="9" borderId="2" xfId="4" applyFont="1" applyFill="1" applyBorder="1" applyAlignment="1">
      <alignment horizontal="center" vertical="center"/>
    </xf>
    <xf numFmtId="41" fontId="12" fillId="9" borderId="2" xfId="4" applyNumberFormat="1" applyFont="1" applyFill="1" applyBorder="1" applyAlignment="1">
      <alignment horizontal="center" vertical="center"/>
    </xf>
    <xf numFmtId="10" fontId="12" fillId="9" borderId="2" xfId="1" applyNumberFormat="1" applyFont="1" applyFill="1" applyBorder="1" applyAlignment="1">
      <alignment horizontal="center" vertical="center"/>
    </xf>
    <xf numFmtId="41" fontId="12" fillId="9" borderId="2" xfId="2" applyFont="1" applyFill="1" applyBorder="1" applyAlignment="1">
      <alignment horizontal="center" vertical="center"/>
    </xf>
    <xf numFmtId="178" fontId="12" fillId="9" borderId="2" xfId="1" applyNumberFormat="1" applyFont="1" applyFill="1" applyBorder="1" applyAlignment="1">
      <alignment horizontal="center" vertical="center"/>
    </xf>
    <xf numFmtId="9" fontId="12" fillId="9" borderId="2" xfId="1" applyFont="1" applyFill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0" fillId="3" borderId="0" xfId="0" applyFill="1">
      <alignment vertical="center"/>
    </xf>
    <xf numFmtId="0" fontId="13" fillId="10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 indent="2"/>
    </xf>
    <xf numFmtId="0" fontId="7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5" fillId="1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5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18" fillId="3" borderId="9" xfId="0" applyFont="1" applyFill="1" applyBorder="1">
      <alignment vertical="center"/>
    </xf>
    <xf numFmtId="0" fontId="7" fillId="3" borderId="9" xfId="0" applyFont="1" applyFill="1" applyBorder="1">
      <alignment vertical="center"/>
    </xf>
    <xf numFmtId="0" fontId="0" fillId="3" borderId="9" xfId="0" applyFill="1" applyBorder="1">
      <alignment vertical="center"/>
    </xf>
    <xf numFmtId="0" fontId="15" fillId="3" borderId="9" xfId="0" applyFont="1" applyFill="1" applyBorder="1">
      <alignment vertical="center"/>
    </xf>
    <xf numFmtId="182" fontId="14" fillId="3" borderId="0" xfId="0" applyNumberFormat="1" applyFont="1" applyFill="1" applyAlignment="1">
      <alignment horizontal="left" vertical="center" indent="2"/>
    </xf>
    <xf numFmtId="0" fontId="19" fillId="0" borderId="0" xfId="0" applyFont="1">
      <alignment vertical="center"/>
    </xf>
    <xf numFmtId="176" fontId="0" fillId="0" borderId="1" xfId="0" applyNumberFormat="1" applyBorder="1" applyAlignment="1">
      <alignment horizontal="right" vertical="center"/>
    </xf>
    <xf numFmtId="176" fontId="22" fillId="0" borderId="1" xfId="3" applyNumberFormat="1" applyBorder="1" applyAlignment="1">
      <alignment horizontal="right" vertical="center"/>
    </xf>
    <xf numFmtId="0" fontId="5" fillId="4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22" fillId="2" borderId="11" xfId="2" applyFill="1" applyBorder="1">
      <alignment vertical="center"/>
    </xf>
    <xf numFmtId="41" fontId="22" fillId="2" borderId="1" xfId="2" applyFill="1" applyBorder="1">
      <alignment vertical="center"/>
    </xf>
    <xf numFmtId="0" fontId="0" fillId="2" borderId="0" xfId="0" applyFill="1" applyAlignment="1">
      <alignment horizontal="center" vertical="center"/>
    </xf>
    <xf numFmtId="41" fontId="0" fillId="2" borderId="0" xfId="0" applyNumberFormat="1" applyFill="1" applyAlignment="1">
      <alignment horizontal="center" vertical="center"/>
    </xf>
    <xf numFmtId="41" fontId="22" fillId="0" borderId="0" xfId="2">
      <alignment vertical="center"/>
    </xf>
    <xf numFmtId="41" fontId="5" fillId="4" borderId="10" xfId="2" applyFont="1" applyFill="1" applyBorder="1" applyAlignment="1">
      <alignment horizontal="center" vertical="center"/>
    </xf>
    <xf numFmtId="41" fontId="22" fillId="2" borderId="0" xfId="2" applyFill="1">
      <alignment vertical="center"/>
    </xf>
    <xf numFmtId="41" fontId="22" fillId="4" borderId="0" xfId="2" applyFill="1">
      <alignment vertical="center"/>
    </xf>
    <xf numFmtId="41" fontId="22" fillId="2" borderId="0" xfId="2" applyFill="1" applyProtection="1">
      <alignment vertical="center"/>
      <protection locked="0"/>
    </xf>
    <xf numFmtId="0" fontId="4" fillId="5" borderId="8" xfId="4" applyFont="1" applyFill="1" applyBorder="1" applyAlignment="1">
      <alignment horizontal="center" vertical="center"/>
    </xf>
    <xf numFmtId="0" fontId="4" fillId="5" borderId="8" xfId="2" applyNumberFormat="1" applyFont="1" applyFill="1" applyBorder="1" applyAlignment="1">
      <alignment horizontal="center" vertical="center"/>
    </xf>
    <xf numFmtId="0" fontId="22" fillId="0" borderId="0" xfId="2" applyNumberForma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2" fillId="0" borderId="0" xfId="2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2" fillId="0" borderId="0" xfId="3" applyNumberFormat="1" applyProtection="1">
      <alignment vertical="center"/>
      <protection locked="0"/>
    </xf>
    <xf numFmtId="0" fontId="20" fillId="5" borderId="1" xfId="0" applyFont="1" applyFill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7">
    <cellStyle name="백분율" xfId="1" builtinId="5"/>
    <cellStyle name="백분율 2" xfId="5" xr:uid="{00000000-0005-0000-0000-000005000000}"/>
    <cellStyle name="쉼표 [0]" xfId="2" builtinId="6"/>
    <cellStyle name="쉼표 [0] 2" xfId="6" xr:uid="{00000000-0005-0000-0000-000006000000}"/>
    <cellStyle name="통화 [0]" xfId="3" builtinId="7"/>
    <cellStyle name="표준" xfId="0" builtinId="0"/>
    <cellStyle name="표준_0320_0326_동부화재_Weekly" xfId="4" xr:uid="{00000000-0005-0000-0000-000004000000}"/>
  </cellStyles>
  <dxfs count="16">
    <dxf>
      <font>
        <color rgb="FF0070C0"/>
      </font>
    </dxf>
    <dxf>
      <font>
        <color rgb="FFC0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 w="9525">
              <a:noFill/>
            </a:ln>
          </c:spPr>
          <c:invertIfNegative val="0"/>
          <c:dLbls>
            <c:spPr>
              <a:noFill/>
              <a:ln w="9525"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8-4B8F-A711-225A0239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 cap="rnd" cmpd="sng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8-4B8F-A711-225A0239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tickMarkSkip val="1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catAx>
        <c:axId val="77994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tickMarkSkip val="1"/>
        <c:noMultiLvlLbl val="0"/>
      </c:cat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0-4DBB-A114-CAE214A86C72}"/>
            </c:ext>
          </c:extLst>
        </c:ser>
        <c:ser>
          <c:idx val="3"/>
          <c:order val="1"/>
          <c:tx>
            <c:strRef>
              <c:f>쇼핑검색!$J$23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0-4DBB-A114-CAE214A86C72}"/>
            </c:ext>
          </c:extLst>
        </c:ser>
        <c:ser>
          <c:idx val="2"/>
          <c:order val="2"/>
          <c:tx>
            <c:strRef>
              <c:f>쇼핑검색!$J$22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0-4DBB-A114-CAE214A86C72}"/>
            </c:ext>
          </c:extLst>
        </c:ser>
        <c:ser>
          <c:idx val="1"/>
          <c:order val="3"/>
          <c:tx>
            <c:strRef>
              <c:f>쇼핑검색!$J$21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0-4DBB-A114-CAE214A86C72}"/>
            </c:ext>
          </c:extLst>
        </c:ser>
        <c:ser>
          <c:idx val="0"/>
          <c:order val="4"/>
          <c:tx>
            <c:strRef>
              <c:f>쇼핑검색!$J$20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0-4DBB-A114-CAE214A8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4878730774"/>
          <c:y val="7.8395061194896698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203F-4CE9-8887-65B6B9AD8B80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F-4CE9-8887-65B6B9AD8B80}"/>
            </c:ext>
          </c:extLst>
        </c:ser>
        <c:ser>
          <c:idx val="14"/>
          <c:order val="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F-4CE9-8887-65B6B9AD8B80}"/>
            </c:ext>
          </c:extLst>
        </c:ser>
        <c:ser>
          <c:idx val="13"/>
          <c:order val="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F-4CE9-8887-65B6B9AD8B80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F-4CE9-8887-65B6B9AD8B80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F-4CE9-8887-65B6B9AD8B80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3F-4CE9-8887-65B6B9AD8B80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F-4CE9-8887-65B6B9AD8B80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3F-4CE9-8887-65B6B9AD8B80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F-4CE9-8887-65B6B9AD8B80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3F-4CE9-8887-65B6B9AD8B80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3F-4CE9-8887-65B6B9AD8B80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3F-4CE9-8887-65B6B9AD8B80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3F-4CE9-8887-65B6B9AD8B80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3F-4CE9-8887-65B6B9AD8B80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3F-4CE9-8887-65B6B9AD8B80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3F-4CE9-8887-65B6B9AD8B80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3F-4CE9-8887-65B6B9AD8B80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3F-4CE9-8887-65B6B9AD8B80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3F-4CE9-8887-65B6B9AD8B80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03F-4CE9-8887-65B6B9AD8B80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3F-4CE9-8887-65B6B9AD8B80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03F-4CE9-8887-65B6B9AD8B80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3F-4CE9-8887-65B6B9AD8B80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203F-4CE9-8887-65B6B9AD8B80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203F-4CE9-8887-65B6B9AD8B80}"/>
              </c:ext>
            </c:extLst>
          </c:dPt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03F-4CE9-8887-65B6B9AD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2256584167"/>
          <c:y val="7.05555528402328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>
              <a:latin typeface="+mn-ea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4"/>
          <c:order val="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1506-4B73-835F-CC3525E66E34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6-4B73-835F-CC3525E66E34}"/>
            </c:ext>
          </c:extLst>
        </c:ser>
        <c:ser>
          <c:idx val="13"/>
          <c:order val="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6-4B73-835F-CC3525E66E34}"/>
            </c:ext>
          </c:extLst>
        </c:ser>
        <c:ser>
          <c:idx val="12"/>
          <c:order val="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6-4B73-835F-CC3525E66E34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6-4B73-835F-CC3525E66E34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6-4B73-835F-CC3525E66E34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6-4B73-835F-CC3525E66E34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06-4B73-835F-CC3525E66E34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06-4B73-835F-CC3525E66E34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06-4B73-835F-CC3525E66E34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06-4B73-835F-CC3525E66E34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06-4B73-835F-CC3525E66E34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06-4B73-835F-CC3525E66E34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06-4B73-835F-CC3525E66E34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06-4B73-835F-CC3525E66E34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06-4B73-835F-CC3525E66E34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06-4B73-835F-CC3525E66E34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06-4B73-835F-CC3525E66E34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06-4B73-835F-CC3525E66E34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506-4B73-835F-CC3525E66E34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506-4B73-835F-CC3525E66E34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06-4B73-835F-CC3525E66E34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06-4B73-835F-CC3525E66E34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1506-4B73-835F-CC3525E66E34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B-1506-4B73-835F-CC3525E66E34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506-4B73-835F-CC3525E66E34}"/>
                </c:ext>
              </c:extLst>
            </c:dLbl>
            <c:spPr>
              <a:noFill/>
              <a:ln w="9525"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506-4B73-835F-CC3525E66E34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06-4B73-835F-CC3525E66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4-459E-A4D0-FC40699CC8D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4-459E-A4D0-FC40699CC8D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4-459E-A4D0-FC40699CC8D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4-459E-A4D0-FC40699CC8D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4-459E-A4D0-FC40699C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5033493042"/>
          <c:y val="8.62091332674026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DE37-495D-8254-DAD68CC92555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DE37-495D-8254-DAD68CC92555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7-495D-8254-DAD68CC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4-48A1-8B6F-275252D969E0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4-48A1-8B6F-275252D969E0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4-48A1-8B6F-275252D969E0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4-48A1-8B6F-275252D969E0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4-48A1-8B6F-275252D9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4878730774"/>
          <c:y val="7.8395061194896698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844-4A0E-AB13-7175D1A2D3DE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4-4A0E-AB13-7175D1A2D3D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4-4A0E-AB13-7175D1A2D3DE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44-4A0E-AB13-7175D1A2D3D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4-4A0E-AB13-7175D1A2D3D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44-4A0E-AB13-7175D1A2D3D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44-4A0E-AB13-7175D1A2D3D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44-4A0E-AB13-7175D1A2D3D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44-4A0E-AB13-7175D1A2D3D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44-4A0E-AB13-7175D1A2D3D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44-4A0E-AB13-7175D1A2D3D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44-4A0E-AB13-7175D1A2D3D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44-4A0E-AB13-7175D1A2D3D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44-4A0E-AB13-7175D1A2D3D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44-4A0E-AB13-7175D1A2D3D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44-4A0E-AB13-7175D1A2D3D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44-4A0E-AB13-7175D1A2D3D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44-4A0E-AB13-7175D1A2D3D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44-4A0E-AB13-7175D1A2D3D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44-4A0E-AB13-7175D1A2D3D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44-4A0E-AB13-7175D1A2D3D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44-4A0E-AB13-7175D1A2D3D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44-4A0E-AB13-7175D1A2D3D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44-4A0E-AB13-7175D1A2D3D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844-4A0E-AB13-7175D1A2D3D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844-4A0E-AB13-7175D1A2D3DE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844-4A0E-AB13-7175D1A2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2256584167"/>
          <c:y val="7.05555528402328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>
              <a:latin typeface="+mn-ea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E281-47DE-A090-F96DE7453C6A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E281-47DE-A090-F96DE7453C6A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1-47DE-A090-F96DE7453C6A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1-47DE-A090-F96DE7453C6A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1-47DE-A090-F96DE7453C6A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1-47DE-A090-F96DE7453C6A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1-47DE-A090-F96DE7453C6A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1-47DE-A090-F96DE7453C6A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81-47DE-A090-F96DE7453C6A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1-47DE-A090-F96DE7453C6A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1-47DE-A090-F96DE7453C6A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81-47DE-A090-F96DE7453C6A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81-47DE-A090-F96DE7453C6A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81-47DE-A090-F96DE7453C6A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81-47DE-A090-F96DE7453C6A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81-47DE-A090-F96DE7453C6A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81-47DE-A090-F96DE7453C6A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81-47DE-A090-F96DE7453C6A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81-47DE-A090-F96DE7453C6A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81-47DE-A090-F96DE7453C6A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81-47DE-A090-F96DE7453C6A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81-47DE-A090-F96DE7453C6A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81-47DE-A090-F96DE7453C6A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81-47DE-A090-F96DE7453C6A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E281-47DE-A090-F96DE7453C6A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E281-47DE-A090-F96DE7453C6A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81-47DE-A090-F96DE7453C6A}"/>
                </c:ext>
              </c:extLst>
            </c:dLbl>
            <c:spPr>
              <a:noFill/>
              <a:ln w="9525"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281-47DE-A090-F96DE7453C6A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81-47DE-A090-F96DE745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 w="9525"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412E-A3BE-941645E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9-412E-A3BE-941645E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tickMarkSkip val="1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catAx>
        <c:axId val="113522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tickMarkSkip val="1"/>
        <c:noMultiLvlLbl val="0"/>
      </c:cat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B-4351-830D-34DCE4496E0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B-4351-830D-34DCE4496E0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B-4351-830D-34DCE4496E0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B-4351-830D-34DCE4496E0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B-4351-830D-34DCE449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8706-43CB-82F0-273D24F5F88D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8706-43CB-82F0-273D24F5F88D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6-43CB-82F0-273D24F5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B37-A051-74C699272FED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3-4B37-A051-74C699272FED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3-4B37-A051-74C699272FED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3-4B37-A051-74C699272FED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3-4B37-A051-74C69927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tickMarkSkip val="1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57BD-4880-8966-DFAC69BDDE4F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57BD-4880-8966-DFAC69BDDE4F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D-4880-8966-DFAC69BDDE4F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BD-4880-8966-DFAC69BDDE4F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BD-4880-8966-DFAC69BDDE4F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BD-4880-8966-DFAC69BDDE4F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BD-4880-8966-DFAC69BDDE4F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BD-4880-8966-DFAC69BDDE4F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BD-4880-8966-DFAC69BDDE4F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BD-4880-8966-DFAC69BDDE4F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BD-4880-8966-DFAC69BDDE4F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BD-4880-8966-DFAC69BDDE4F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BD-4880-8966-DFAC69BDDE4F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BD-4880-8966-DFAC69BDDE4F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BD-4880-8966-DFAC69BDDE4F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BD-4880-8966-DFAC69BDDE4F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BD-4880-8966-DFAC69BDDE4F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BD-4880-8966-DFAC69BDDE4F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BD-4880-8966-DFAC69BDDE4F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BD-4880-8966-DFAC69BDDE4F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BD-4880-8966-DFAC69BDDE4F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BD-4880-8966-DFAC69BDDE4F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BD-4880-8966-DFAC69BDDE4F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BD-4880-8966-DFAC69BDDE4F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BD-4880-8966-DFAC69BDDE4F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BD-4880-8966-DFAC69BD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B841-466C-9678-AE0886126B83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B841-466C-9678-AE0886126B83}"/>
              </c:ext>
            </c:extLst>
          </c:dPt>
          <c:dLbls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vert="horz" wrap="none" lIns="0" tIns="0" rIns="0" bIns="0" anchor="ctr" anchorCtr="1"/>
                <a:lstStyle/>
                <a:p>
                  <a:pPr algn="l">
                    <a:defRPr b="0" i="0" u="none"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41-466C-9678-AE0886126B83}"/>
                </c:ext>
              </c:extLst>
            </c:dLbl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1-466C-9678-AE0886126B83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1-466C-9678-AE0886126B83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1-466C-9678-AE0886126B83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41-466C-9678-AE0886126B83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41-466C-9678-AE0886126B83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41-466C-9678-AE0886126B83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41-466C-9678-AE0886126B83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41-466C-9678-AE0886126B83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41-466C-9678-AE0886126B83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41-466C-9678-AE0886126B83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41-466C-9678-AE0886126B83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41-466C-9678-AE0886126B83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41-466C-9678-AE0886126B83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41-466C-9678-AE0886126B83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41-466C-9678-AE0886126B83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41-466C-9678-AE0886126B83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41-466C-9678-AE0886126B83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41-466C-9678-AE0886126B83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41-466C-9678-AE0886126B83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41-466C-9678-AE0886126B83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41-466C-9678-AE0886126B83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41-466C-9678-AE0886126B83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841-466C-9678-AE0886126B83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41-466C-9678-AE088612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4-40C5-BDAB-E0B9060951E9}"/>
            </c:ext>
          </c:extLst>
        </c:ser>
        <c:ser>
          <c:idx val="3"/>
          <c:order val="1"/>
          <c:tx>
            <c:strRef>
              <c:f>쇼핑검색!$J$16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4-40C5-BDAB-E0B9060951E9}"/>
            </c:ext>
          </c:extLst>
        </c:ser>
        <c:ser>
          <c:idx val="2"/>
          <c:order val="2"/>
          <c:tx>
            <c:strRef>
              <c:f>쇼핑검색!$J$15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4-40C5-BDAB-E0B9060951E9}"/>
            </c:ext>
          </c:extLst>
        </c:ser>
        <c:ser>
          <c:idx val="1"/>
          <c:order val="3"/>
          <c:tx>
            <c:strRef>
              <c:f>쇼핑검색!$J$14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4-40C5-BDAB-E0B9060951E9}"/>
            </c:ext>
          </c:extLst>
        </c:ser>
        <c:ser>
          <c:idx val="0"/>
          <c:order val="4"/>
          <c:tx>
            <c:strRef>
              <c:f>쇼핑검색!$J$13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4-40C5-BDAB-E0B90609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tickMarkSkip val="1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5033493042"/>
          <c:y val="8.6209133267402649E-2"/>
        </c:manualLayout>
      </c:layout>
      <c:overlay val="0"/>
      <c:txPr>
        <a:bodyPr rot="0" vert="horz" wrap="none" lIns="0" tIns="0" rIns="0" bIns="0" anchor="ctr" anchorCtr="1"/>
        <a:lstStyle/>
        <a:p>
          <a:pPr algn="l">
            <a:defRPr sz="1000" b="0" i="0" u="none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50E5-4FF8-8EA4-9791E6F1CED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50E5-4FF8-8EA4-9791E6F1CEDE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5-4FF8-8EA4-9791E6F1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0"/>
    <c:dispBlanksAs val="gap"/>
    <c:showDLblsOverMax val="1"/>
  </c:chart>
  <c:spPr>
    <a:ln w="9525">
      <a:noFill/>
    </a:ln>
  </c:sp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9</xdr:col>
      <xdr:colOff>1028700</xdr:colOff>
      <xdr:row>14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9525</xdr:rowOff>
    </xdr:from>
    <xdr:to>
      <xdr:col>9</xdr:col>
      <xdr:colOff>1028700</xdr:colOff>
      <xdr:row>30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</xdr:row>
      <xdr:rowOff>28575</xdr:rowOff>
    </xdr:from>
    <xdr:to>
      <xdr:col>1</xdr:col>
      <xdr:colOff>1771650</xdr:colOff>
      <xdr:row>9</xdr:row>
      <xdr:rowOff>171449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28575</xdr:colOff>
      <xdr:row>24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485775</xdr:colOff>
      <xdr:row>3</xdr:row>
      <xdr:rowOff>57150</xdr:rowOff>
    </xdr:from>
    <xdr:to>
      <xdr:col>3</xdr:col>
      <xdr:colOff>771525</xdr:colOff>
      <xdr:row>9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952500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85724</xdr:rowOff>
    </xdr:from>
    <xdr:to>
      <xdr:col>6</xdr:col>
      <xdr:colOff>47625</xdr:colOff>
      <xdr:row>9</xdr:row>
      <xdr:rowOff>152400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295275"/>
          <a:ext cx="6838950" cy="17430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247649</xdr:colOff>
      <xdr:row>2</xdr:row>
      <xdr:rowOff>9525</xdr:rowOff>
    </xdr:from>
    <xdr:to>
      <xdr:col>2</xdr:col>
      <xdr:colOff>161925</xdr:colOff>
      <xdr:row>9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28575</xdr:colOff>
      <xdr:row>24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2</xdr:row>
      <xdr:rowOff>38100</xdr:rowOff>
    </xdr:from>
    <xdr:to>
      <xdr:col>3</xdr:col>
      <xdr:colOff>1038225</xdr:colOff>
      <xdr:row>9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57150</xdr:rowOff>
    </xdr:from>
    <xdr:to>
      <xdr:col>5</xdr:col>
      <xdr:colOff>1038225</xdr:colOff>
      <xdr:row>9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85724</xdr:rowOff>
    </xdr:from>
    <xdr:to>
      <xdr:col>6</xdr:col>
      <xdr:colOff>47625</xdr:colOff>
      <xdr:row>9</xdr:row>
      <xdr:rowOff>152400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19075" y="504825"/>
          <a:ext cx="6838950" cy="15335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38100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247649</xdr:colOff>
      <xdr:row>2</xdr:row>
      <xdr:rowOff>9525</xdr:rowOff>
    </xdr:from>
    <xdr:to>
      <xdr:col>2</xdr:col>
      <xdr:colOff>161925</xdr:colOff>
      <xdr:row>9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28575</xdr:colOff>
      <xdr:row>24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2</xdr:row>
      <xdr:rowOff>38100</xdr:rowOff>
    </xdr:from>
    <xdr:to>
      <xdr:col>3</xdr:col>
      <xdr:colOff>1038225</xdr:colOff>
      <xdr:row>9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57150</xdr:rowOff>
    </xdr:from>
    <xdr:to>
      <xdr:col>5</xdr:col>
      <xdr:colOff>1038225</xdr:colOff>
      <xdr:row>9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85724</xdr:rowOff>
    </xdr:from>
    <xdr:to>
      <xdr:col>6</xdr:col>
      <xdr:colOff>47625</xdr:colOff>
      <xdr:row>9</xdr:row>
      <xdr:rowOff>152400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19075" y="504825"/>
          <a:ext cx="6838950" cy="15335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2"/>
  <sheetViews>
    <sheetView zoomScale="85" zoomScaleNormal="75" zoomScaleSheetLayoutView="85" workbookViewId="0">
      <selection activeCell="B2" sqref="B2:I2"/>
    </sheetView>
  </sheetViews>
  <sheetFormatPr defaultColWidth="10.75" defaultRowHeight="16.5" x14ac:dyDescent="0.3"/>
  <cols>
    <col min="1" max="1" width="7.625" style="71" customWidth="1"/>
    <col min="2" max="2" width="14.5" style="71" customWidth="1"/>
    <col min="3" max="3" width="31.375" style="71" customWidth="1"/>
    <col min="4" max="5" width="10.75" style="71"/>
    <col min="6" max="6" width="22.125" style="71" customWidth="1"/>
    <col min="7" max="7" width="13.625" style="71" customWidth="1"/>
    <col min="8" max="16384" width="10.75" style="71"/>
  </cols>
  <sheetData>
    <row r="1" spans="2:9" ht="18" customHeight="1" x14ac:dyDescent="0.3"/>
    <row r="2" spans="2:9" ht="54.95" customHeight="1" x14ac:dyDescent="0.3">
      <c r="B2" s="107" t="s">
        <v>121</v>
      </c>
      <c r="C2" s="107"/>
      <c r="D2" s="107"/>
      <c r="E2" s="107"/>
      <c r="F2" s="107"/>
      <c r="G2" s="107"/>
      <c r="H2" s="107"/>
      <c r="I2" s="107"/>
    </row>
    <row r="3" spans="2:9" ht="18" customHeight="1" x14ac:dyDescent="0.3">
      <c r="B3" s="81"/>
      <c r="C3" s="81"/>
      <c r="D3" s="81"/>
      <c r="E3" s="81"/>
      <c r="F3" s="81"/>
      <c r="G3" s="81"/>
      <c r="H3" s="81"/>
      <c r="I3" s="81"/>
    </row>
    <row r="4" spans="2:9" ht="23.1" customHeight="1" x14ac:dyDescent="0.3">
      <c r="B4" s="72" t="s">
        <v>174</v>
      </c>
      <c r="C4" s="73"/>
    </row>
    <row r="5" spans="2:9" ht="23.1" customHeight="1" x14ac:dyDescent="0.3">
      <c r="B5" s="72" t="s">
        <v>177</v>
      </c>
      <c r="C5" s="73" t="s">
        <v>154</v>
      </c>
    </row>
    <row r="6" spans="2:9" ht="23.1" customHeight="1" x14ac:dyDescent="0.3">
      <c r="B6" s="72" t="s">
        <v>190</v>
      </c>
      <c r="C6" s="85" t="s">
        <v>52</v>
      </c>
    </row>
    <row r="7" spans="2:9" ht="18" customHeight="1" x14ac:dyDescent="0.3">
      <c r="B7" s="75"/>
      <c r="C7" s="75"/>
    </row>
    <row r="8" spans="2:9" ht="24.95" customHeight="1" x14ac:dyDescent="0.3">
      <c r="B8" s="81" t="s">
        <v>191</v>
      </c>
      <c r="C8" s="82"/>
      <c r="D8" s="82"/>
      <c r="E8" s="82"/>
      <c r="F8" s="82"/>
      <c r="G8" s="83"/>
      <c r="H8" s="83"/>
      <c r="I8" s="83"/>
    </row>
    <row r="9" spans="2:9" s="77" customFormat="1" ht="23.1" customHeight="1" x14ac:dyDescent="0.3">
      <c r="B9" s="72" t="s">
        <v>112</v>
      </c>
      <c r="C9" s="72" t="s">
        <v>199</v>
      </c>
      <c r="D9" s="72" t="s">
        <v>26</v>
      </c>
      <c r="E9" s="72"/>
      <c r="F9" s="72"/>
      <c r="G9" s="76"/>
      <c r="H9" s="76"/>
      <c r="I9" s="76"/>
    </row>
    <row r="10" spans="2:9" ht="23.1" customHeight="1" x14ac:dyDescent="0.3">
      <c r="B10" s="78" t="s">
        <v>180</v>
      </c>
      <c r="C10" s="78" t="s">
        <v>200</v>
      </c>
      <c r="D10" s="78" t="s">
        <v>41</v>
      </c>
      <c r="E10" s="78"/>
      <c r="F10" s="78"/>
      <c r="G10" s="78"/>
      <c r="H10" s="74"/>
    </row>
    <row r="11" spans="2:9" ht="23.1" customHeight="1" x14ac:dyDescent="0.3">
      <c r="B11" s="78" t="s">
        <v>165</v>
      </c>
      <c r="C11" s="78" t="s">
        <v>193</v>
      </c>
      <c r="D11" s="78" t="s">
        <v>44</v>
      </c>
      <c r="E11" s="78"/>
      <c r="F11" s="78"/>
      <c r="G11" s="78"/>
      <c r="H11" s="74"/>
    </row>
    <row r="12" spans="2:9" ht="23.1" customHeight="1" x14ac:dyDescent="0.3">
      <c r="B12" s="78" t="s">
        <v>181</v>
      </c>
      <c r="C12" s="78" t="s">
        <v>201</v>
      </c>
      <c r="D12" s="74" t="s">
        <v>46</v>
      </c>
      <c r="E12" s="78"/>
      <c r="F12" s="78"/>
      <c r="G12" s="78"/>
      <c r="H12" s="74"/>
    </row>
    <row r="13" spans="2:9" ht="23.1" customHeight="1" x14ac:dyDescent="0.3">
      <c r="B13" s="78" t="s">
        <v>210</v>
      </c>
      <c r="C13" s="74" t="s">
        <v>208</v>
      </c>
      <c r="D13" s="74" t="s">
        <v>47</v>
      </c>
      <c r="E13" s="78"/>
      <c r="F13" s="78"/>
      <c r="G13" s="78"/>
    </row>
    <row r="14" spans="2:9" ht="23.1" customHeight="1" x14ac:dyDescent="0.3">
      <c r="B14" s="78" t="s">
        <v>210</v>
      </c>
      <c r="C14" s="74" t="s">
        <v>194</v>
      </c>
      <c r="D14" s="74" t="s">
        <v>50</v>
      </c>
      <c r="E14" s="78"/>
      <c r="F14" s="78"/>
      <c r="G14" s="78"/>
      <c r="H14" s="74"/>
    </row>
    <row r="15" spans="2:9" ht="23.1" customHeight="1" x14ac:dyDescent="0.3">
      <c r="B15" s="78" t="s">
        <v>182</v>
      </c>
      <c r="C15" s="74" t="s">
        <v>189</v>
      </c>
      <c r="D15" s="74" t="s">
        <v>51</v>
      </c>
      <c r="E15" s="78"/>
      <c r="F15" s="78"/>
      <c r="G15" s="78"/>
      <c r="H15" s="74"/>
    </row>
    <row r="16" spans="2:9" ht="23.1" customHeight="1" x14ac:dyDescent="0.3">
      <c r="B16" s="78" t="s">
        <v>202</v>
      </c>
      <c r="C16" s="74" t="s">
        <v>203</v>
      </c>
      <c r="D16" s="74" t="s">
        <v>48</v>
      </c>
      <c r="E16" s="78"/>
      <c r="F16" s="78"/>
      <c r="G16" s="78"/>
      <c r="H16" s="74"/>
    </row>
    <row r="17" spans="2:9" ht="18" customHeight="1" x14ac:dyDescent="0.3">
      <c r="B17" s="78"/>
      <c r="C17" s="74"/>
      <c r="D17" s="74"/>
    </row>
    <row r="18" spans="2:9" ht="24.95" customHeight="1" x14ac:dyDescent="0.3">
      <c r="B18" s="81" t="s">
        <v>198</v>
      </c>
      <c r="C18" s="84"/>
      <c r="D18" s="84"/>
      <c r="E18" s="84"/>
      <c r="F18" s="84"/>
      <c r="G18" s="83"/>
      <c r="H18" s="83"/>
      <c r="I18" s="83"/>
    </row>
    <row r="19" spans="2:9" ht="5.0999999999999996" customHeight="1" x14ac:dyDescent="0.3">
      <c r="B19" s="79"/>
      <c r="C19" s="78"/>
      <c r="D19" s="78"/>
      <c r="E19" s="80"/>
      <c r="F19" s="80"/>
    </row>
    <row r="20" spans="2:9" ht="23.1" customHeight="1" x14ac:dyDescent="0.3">
      <c r="B20" s="78" t="s">
        <v>45</v>
      </c>
      <c r="C20" s="78"/>
      <c r="D20" s="78"/>
      <c r="E20" s="80"/>
      <c r="F20" s="80"/>
      <c r="G20" s="75"/>
    </row>
    <row r="21" spans="2:9" ht="23.1" customHeight="1" x14ac:dyDescent="0.3">
      <c r="B21" s="78" t="s">
        <v>2</v>
      </c>
      <c r="C21" s="78"/>
      <c r="D21" s="78"/>
      <c r="E21" s="80"/>
      <c r="F21" s="80"/>
      <c r="G21" s="75"/>
    </row>
    <row r="22" spans="2:9" ht="23.1" customHeight="1" x14ac:dyDescent="0.3">
      <c r="B22" s="78" t="s">
        <v>43</v>
      </c>
      <c r="C22" s="78"/>
      <c r="D22" s="78"/>
      <c r="E22" s="80"/>
      <c r="F22" s="80"/>
      <c r="G22" s="75"/>
    </row>
    <row r="23" spans="2:9" ht="23.1" customHeight="1" x14ac:dyDescent="0.3">
      <c r="B23" s="78" t="s">
        <v>1</v>
      </c>
      <c r="C23" s="78"/>
      <c r="D23" s="78"/>
      <c r="E23" s="80"/>
      <c r="F23" s="80"/>
      <c r="G23" s="75"/>
    </row>
    <row r="24" spans="2:9" ht="23.1" customHeight="1" x14ac:dyDescent="0.3">
      <c r="B24" s="78" t="s">
        <v>58</v>
      </c>
      <c r="C24" s="78"/>
      <c r="D24" s="78"/>
      <c r="E24" s="80"/>
      <c r="F24" s="80"/>
      <c r="G24" s="75"/>
    </row>
    <row r="25" spans="2:9" ht="18" customHeight="1" x14ac:dyDescent="0.3">
      <c r="B25" s="78" t="s">
        <v>42</v>
      </c>
      <c r="C25" s="78"/>
      <c r="D25" s="78"/>
      <c r="E25" s="80"/>
      <c r="F25" s="80"/>
      <c r="G25" s="75"/>
    </row>
    <row r="26" spans="2:9" ht="18" customHeight="1" x14ac:dyDescent="0.3">
      <c r="B26" s="78"/>
      <c r="C26" s="78"/>
      <c r="D26" s="78"/>
      <c r="E26" s="80"/>
      <c r="F26" s="80"/>
      <c r="G26" s="75"/>
    </row>
    <row r="27" spans="2:9" ht="24.95" customHeight="1" x14ac:dyDescent="0.3">
      <c r="B27" s="81" t="s">
        <v>204</v>
      </c>
      <c r="C27" s="84"/>
      <c r="D27" s="84"/>
      <c r="E27" s="84"/>
      <c r="F27" s="84"/>
      <c r="G27" s="83"/>
      <c r="H27" s="83"/>
      <c r="I27" s="83"/>
    </row>
    <row r="28" spans="2:9" ht="5.0999999999999996" customHeight="1" x14ac:dyDescent="0.3"/>
    <row r="29" spans="2:9" x14ac:dyDescent="0.3">
      <c r="B29" s="78" t="s">
        <v>49</v>
      </c>
    </row>
    <row r="30" spans="2:9" x14ac:dyDescent="0.3">
      <c r="B30" s="78" t="s">
        <v>60</v>
      </c>
    </row>
    <row r="31" spans="2:9" x14ac:dyDescent="0.3">
      <c r="B31" s="78" t="s">
        <v>59</v>
      </c>
    </row>
    <row r="32" spans="2:9" x14ac:dyDescent="0.3">
      <c r="B32" s="78" t="s">
        <v>3</v>
      </c>
    </row>
  </sheetData>
  <mergeCells count="1">
    <mergeCell ref="B2:I2"/>
  </mergeCells>
  <phoneticPr fontId="23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98"/>
  <sheetViews>
    <sheetView tabSelected="1" zoomScale="85" zoomScaleNormal="75" zoomScaleSheetLayoutView="85" workbookViewId="0">
      <selection activeCell="E16" sqref="E16"/>
    </sheetView>
  </sheetViews>
  <sheetFormatPr defaultColWidth="9" defaultRowHeight="16.5" x14ac:dyDescent="0.3"/>
  <cols>
    <col min="1" max="1" width="3.75" customWidth="1"/>
    <col min="2" max="2" width="14.625" customWidth="1"/>
    <col min="3" max="3" width="10" style="50" bestFit="1" customWidth="1"/>
    <col min="4" max="4" width="9.5" style="50" customWidth="1"/>
    <col min="5" max="5" width="10.875" style="50" bestFit="1" customWidth="1"/>
    <col min="6" max="6" width="10.625" style="50" bestFit="1" customWidth="1"/>
    <col min="7" max="7" width="9" style="50"/>
    <col min="8" max="8" width="11.875" style="50" bestFit="1" customWidth="1"/>
    <col min="9" max="9" width="9" style="50"/>
    <col min="10" max="10" width="10.5" style="50" bestFit="1" customWidth="1"/>
    <col min="11" max="12" width="9" style="50"/>
    <col min="13" max="13" width="9.25" style="51" bestFit="1" customWidth="1"/>
    <col min="14" max="14" width="2.75" customWidth="1"/>
    <col min="15" max="15" width="12.625" customWidth="1"/>
    <col min="16" max="16" width="9" style="50"/>
    <col min="17" max="17" width="10.5" style="50" bestFit="1" customWidth="1"/>
    <col min="18" max="20" width="9" style="50"/>
    <col min="21" max="21" width="11.875" style="50" bestFit="1" customWidth="1"/>
    <col min="22" max="22" width="9" style="50"/>
    <col min="23" max="23" width="13.5" style="50" bestFit="1" customWidth="1"/>
    <col min="24" max="24" width="9.75" style="50" bestFit="1" customWidth="1"/>
    <col min="25" max="26" width="9" style="50"/>
    <col min="27" max="27" width="2.75" customWidth="1"/>
    <col min="28" max="28" width="12.25" customWidth="1"/>
    <col min="29" max="29" width="9" style="50"/>
    <col min="30" max="30" width="10.875" style="50" bestFit="1" customWidth="1"/>
    <col min="31" max="33" width="9" style="50"/>
    <col min="34" max="34" width="10.5" style="50" bestFit="1" customWidth="1"/>
    <col min="35" max="35" width="9" style="50"/>
    <col min="36" max="36" width="11.75" style="50" customWidth="1"/>
    <col min="37" max="39" width="9" style="50"/>
    <col min="41" max="49" width="9" style="86"/>
  </cols>
  <sheetData>
    <row r="1" spans="1:49" s="31" customFormat="1" ht="13.5" x14ac:dyDescent="0.3">
      <c r="A1" s="23"/>
      <c r="B1" s="24"/>
      <c r="C1" s="24"/>
      <c r="D1" s="25"/>
      <c r="E1" s="26"/>
      <c r="F1" s="25"/>
      <c r="G1" s="25"/>
      <c r="H1" s="27"/>
      <c r="I1" s="28"/>
      <c r="J1" s="28"/>
      <c r="K1" s="29"/>
      <c r="L1" s="29"/>
      <c r="M1" s="30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O1" s="23"/>
      <c r="AP1" s="23"/>
      <c r="AQ1" s="23"/>
      <c r="AR1" s="23"/>
      <c r="AS1" s="23"/>
      <c r="AT1" s="23"/>
      <c r="AU1" s="23"/>
      <c r="AV1" s="23"/>
      <c r="AW1" s="23"/>
    </row>
    <row r="2" spans="1:49" s="31" customFormat="1" ht="17.45" customHeight="1" x14ac:dyDescent="0.3">
      <c r="A2" s="23"/>
      <c r="B2" s="32" t="s">
        <v>40</v>
      </c>
      <c r="C2" s="24"/>
      <c r="D2" s="25"/>
      <c r="E2" s="26"/>
      <c r="F2" s="25"/>
      <c r="G2" s="25"/>
      <c r="H2" s="33" t="s">
        <v>170</v>
      </c>
      <c r="I2" s="28"/>
      <c r="J2" s="28"/>
      <c r="K2" s="29"/>
      <c r="L2" s="29"/>
      <c r="M2" s="30"/>
      <c r="O2" s="32" t="s">
        <v>18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B2" s="32" t="s">
        <v>9</v>
      </c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O2" s="23"/>
      <c r="AP2" s="23"/>
      <c r="AQ2" s="23"/>
      <c r="AR2" s="23"/>
      <c r="AS2" s="23"/>
      <c r="AT2" s="23"/>
      <c r="AU2" s="23"/>
      <c r="AV2" s="23"/>
      <c r="AW2" s="23"/>
    </row>
    <row r="3" spans="1:49" s="31" customFormat="1" ht="17.45" customHeight="1" x14ac:dyDescent="0.3">
      <c r="A3" s="23"/>
      <c r="B3" s="34" t="s">
        <v>19</v>
      </c>
      <c r="C3" s="34" t="s">
        <v>38</v>
      </c>
      <c r="D3" s="34" t="s">
        <v>13</v>
      </c>
      <c r="E3" s="34" t="s">
        <v>6</v>
      </c>
      <c r="F3" s="34" t="s">
        <v>29</v>
      </c>
      <c r="G3" s="35" t="s">
        <v>31</v>
      </c>
      <c r="H3" s="34" t="s">
        <v>23</v>
      </c>
      <c r="I3" s="34" t="s">
        <v>20</v>
      </c>
      <c r="J3" s="34" t="s">
        <v>25</v>
      </c>
      <c r="K3" s="34" t="s">
        <v>17</v>
      </c>
      <c r="L3" s="34" t="s">
        <v>28</v>
      </c>
      <c r="M3" s="36" t="s">
        <v>207</v>
      </c>
      <c r="O3" s="34" t="s">
        <v>19</v>
      </c>
      <c r="P3" s="34" t="s">
        <v>38</v>
      </c>
      <c r="Q3" s="34" t="s">
        <v>13</v>
      </c>
      <c r="R3" s="34" t="s">
        <v>6</v>
      </c>
      <c r="S3" s="34" t="s">
        <v>29</v>
      </c>
      <c r="T3" s="35" t="s">
        <v>31</v>
      </c>
      <c r="U3" s="34" t="s">
        <v>23</v>
      </c>
      <c r="V3" s="34" t="s">
        <v>20</v>
      </c>
      <c r="W3" s="34" t="s">
        <v>25</v>
      </c>
      <c r="X3" s="34" t="s">
        <v>17</v>
      </c>
      <c r="Y3" s="34" t="s">
        <v>28</v>
      </c>
      <c r="Z3" s="37" t="s">
        <v>207</v>
      </c>
      <c r="AB3" s="34" t="s">
        <v>19</v>
      </c>
      <c r="AC3" s="34" t="s">
        <v>38</v>
      </c>
      <c r="AD3" s="34" t="s">
        <v>13</v>
      </c>
      <c r="AE3" s="34" t="s">
        <v>6</v>
      </c>
      <c r="AF3" s="34" t="s">
        <v>29</v>
      </c>
      <c r="AG3" s="35" t="s">
        <v>31</v>
      </c>
      <c r="AH3" s="34" t="s">
        <v>23</v>
      </c>
      <c r="AI3" s="34" t="s">
        <v>20</v>
      </c>
      <c r="AJ3" s="34" t="s">
        <v>25</v>
      </c>
      <c r="AK3" s="34" t="s">
        <v>17</v>
      </c>
      <c r="AL3" s="34" t="s">
        <v>28</v>
      </c>
      <c r="AM3" s="37" t="s">
        <v>207</v>
      </c>
      <c r="AO3" s="23"/>
      <c r="AP3" s="23"/>
      <c r="AQ3" s="23"/>
      <c r="AR3" s="23"/>
      <c r="AS3" s="23"/>
      <c r="AT3" s="23"/>
      <c r="AU3" s="23"/>
      <c r="AV3" s="23"/>
      <c r="AW3" s="23"/>
    </row>
    <row r="4" spans="1:49" s="31" customFormat="1" ht="17.45" customHeight="1" x14ac:dyDescent="0.3">
      <c r="A4" s="23"/>
      <c r="B4" s="38">
        <v>45597</v>
      </c>
      <c r="C4" s="39">
        <v>30</v>
      </c>
      <c r="D4" s="40">
        <f>SUM(D33:D62)</f>
        <v>0</v>
      </c>
      <c r="E4" s="40">
        <f>SUM(E33:E62)</f>
        <v>0</v>
      </c>
      <c r="F4" s="41">
        <f t="shared" ref="F4:F5" si="0">IF(ISERROR(E4/D4),,E4/D4)</f>
        <v>0</v>
      </c>
      <c r="G4" s="42">
        <f t="shared" ref="G4:G5" si="1">IF(ISERROR(H4/E4),,H4/E4)</f>
        <v>0</v>
      </c>
      <c r="H4" s="40">
        <f t="shared" ref="H4:J4" si="2">SUM(H33:H62)</f>
        <v>0</v>
      </c>
      <c r="I4" s="40">
        <f t="shared" si="2"/>
        <v>0</v>
      </c>
      <c r="J4" s="40">
        <f t="shared" si="2"/>
        <v>0</v>
      </c>
      <c r="K4" s="43">
        <f>IF(ISERROR(SUM(I4:I4)/E4),,SUM(I4:I4)/E4)</f>
        <v>0</v>
      </c>
      <c r="L4" s="42">
        <f t="shared" ref="L4:L5" si="3">IF(ISERROR(H4/SUM(I4:I4)),,H4/SUM(I4:I4))</f>
        <v>0</v>
      </c>
      <c r="M4" s="44">
        <f t="shared" ref="M4:M5" si="4">IF(ISERROR(J4/H4),,J4/H4)</f>
        <v>0</v>
      </c>
      <c r="O4" s="38">
        <f t="shared" ref="O4:P5" si="5">B4</f>
        <v>45597</v>
      </c>
      <c r="P4" s="39">
        <f t="shared" si="5"/>
        <v>30</v>
      </c>
      <c r="Q4" s="40">
        <f t="shared" ref="Q4:R4" si="6">SUM(Q33:Q62)</f>
        <v>0</v>
      </c>
      <c r="R4" s="40">
        <f t="shared" si="6"/>
        <v>0</v>
      </c>
      <c r="S4" s="41">
        <f t="shared" ref="S4:S5" si="7">IF(ISERROR(R4/Q4),,R4/Q4)</f>
        <v>0</v>
      </c>
      <c r="T4" s="45">
        <f t="shared" ref="T4:T5" si="8">IF(ISERROR(U4/R4),,U4/R4)</f>
        <v>0</v>
      </c>
      <c r="U4" s="40">
        <f t="shared" ref="U4:W4" si="9">SUM(U33:U62)</f>
        <v>0</v>
      </c>
      <c r="V4" s="40">
        <f t="shared" si="9"/>
        <v>0</v>
      </c>
      <c r="W4" s="40">
        <f t="shared" si="9"/>
        <v>0</v>
      </c>
      <c r="X4" s="46">
        <f t="shared" ref="X4:X5" si="10">IF(ISERROR(SUM(V4:V4)/R4),,SUM(V4:V4)/R4)</f>
        <v>0</v>
      </c>
      <c r="Y4" s="45">
        <f t="shared" ref="Y4:Y5" si="11">IF(ISERROR(U4/SUM(V4:V4)),,U4/SUM(V4:V4))</f>
        <v>0</v>
      </c>
      <c r="Z4" s="46">
        <f t="shared" ref="Z4:Z5" si="12">IF(ISERROR(W4/U4),,W4/U4)</f>
        <v>0</v>
      </c>
      <c r="AB4" s="38">
        <f t="shared" ref="AB4:AC5" si="13">B4</f>
        <v>45597</v>
      </c>
      <c r="AC4" s="39">
        <f t="shared" si="13"/>
        <v>30</v>
      </c>
      <c r="AD4" s="40">
        <f t="shared" ref="AD4:AE4" si="14">SUM(AD33:AD62)</f>
        <v>0</v>
      </c>
      <c r="AE4" s="40">
        <f t="shared" si="14"/>
        <v>0</v>
      </c>
      <c r="AF4" s="47">
        <f t="shared" ref="AF4:AF5" si="15">IF(ISERROR(AE4/AD4),,AE4/AD4)</f>
        <v>0</v>
      </c>
      <c r="AG4" s="45">
        <f t="shared" ref="AG4:AG5" si="16">IF(ISERROR(AH4/AE4),,AH4/AE4)</f>
        <v>0</v>
      </c>
      <c r="AH4" s="40">
        <f t="shared" ref="AH4:AJ4" si="17">SUM(AH33:AH62)</f>
        <v>0</v>
      </c>
      <c r="AI4" s="40">
        <f t="shared" si="17"/>
        <v>0</v>
      </c>
      <c r="AJ4" s="40">
        <f t="shared" si="17"/>
        <v>0</v>
      </c>
      <c r="AK4" s="46">
        <f t="shared" ref="AK4:AK5" si="18">IF(ISERROR(SUM(AI4:AI4)/AE4),,SUM(AI4:AI4)/AE4)</f>
        <v>0</v>
      </c>
      <c r="AL4" s="45">
        <f t="shared" ref="AL4:AL5" si="19">IF(ISERROR(AH4/SUM(AI4:AI4)),,AH4/SUM(AI4:AI4))</f>
        <v>0</v>
      </c>
      <c r="AM4" s="46">
        <f t="shared" ref="AM4:AM5" si="20">IF(ISERROR(AJ4/AH4),,AJ4/AH4)</f>
        <v>0</v>
      </c>
      <c r="AO4" s="23"/>
      <c r="AP4" s="23"/>
      <c r="AQ4" s="23"/>
      <c r="AR4" s="23"/>
      <c r="AS4" s="23"/>
      <c r="AT4" s="23"/>
      <c r="AU4" s="23"/>
      <c r="AV4" s="23"/>
      <c r="AW4" s="23"/>
    </row>
    <row r="5" spans="1:49" s="31" customFormat="1" ht="17.45" customHeight="1" x14ac:dyDescent="0.3">
      <c r="A5" s="23"/>
      <c r="B5" s="38">
        <v>45627</v>
      </c>
      <c r="C5" s="39">
        <v>31</v>
      </c>
      <c r="D5" s="40">
        <f>SUM(D63:D93)</f>
        <v>0</v>
      </c>
      <c r="E5" s="40">
        <f>SUM(E63:E93)</f>
        <v>0</v>
      </c>
      <c r="F5" s="41">
        <f t="shared" si="0"/>
        <v>0</v>
      </c>
      <c r="G5" s="42">
        <f t="shared" si="1"/>
        <v>0</v>
      </c>
      <c r="H5" s="40">
        <f t="shared" ref="H5:J5" si="21">SUM(H63:H93)</f>
        <v>0</v>
      </c>
      <c r="I5" s="40">
        <f t="shared" si="21"/>
        <v>0</v>
      </c>
      <c r="J5" s="40">
        <f t="shared" si="21"/>
        <v>0</v>
      </c>
      <c r="K5" s="43">
        <f>IF(ISERROR(SUM(I5:I5)/E5),,SUM(I5:I5)/E5)</f>
        <v>0</v>
      </c>
      <c r="L5" s="42">
        <f t="shared" si="3"/>
        <v>0</v>
      </c>
      <c r="M5" s="44">
        <f t="shared" si="4"/>
        <v>0</v>
      </c>
      <c r="O5" s="38">
        <f t="shared" si="5"/>
        <v>45627</v>
      </c>
      <c r="P5" s="39">
        <f t="shared" si="5"/>
        <v>31</v>
      </c>
      <c r="Q5" s="40">
        <f t="shared" ref="Q5:R5" si="22">SUM(Q63:Q93)</f>
        <v>0</v>
      </c>
      <c r="R5" s="40">
        <f t="shared" si="22"/>
        <v>0</v>
      </c>
      <c r="S5" s="41">
        <f t="shared" si="7"/>
        <v>0</v>
      </c>
      <c r="T5" s="45">
        <f t="shared" si="8"/>
        <v>0</v>
      </c>
      <c r="U5" s="40">
        <f t="shared" ref="U5:W5" si="23">SUM(U63:U93)</f>
        <v>0</v>
      </c>
      <c r="V5" s="40">
        <f t="shared" si="23"/>
        <v>0</v>
      </c>
      <c r="W5" s="40">
        <f t="shared" si="23"/>
        <v>0</v>
      </c>
      <c r="X5" s="46">
        <f t="shared" si="10"/>
        <v>0</v>
      </c>
      <c r="Y5" s="45">
        <f t="shared" si="11"/>
        <v>0</v>
      </c>
      <c r="Z5" s="46">
        <f t="shared" si="12"/>
        <v>0</v>
      </c>
      <c r="AB5" s="38">
        <f t="shared" si="13"/>
        <v>45627</v>
      </c>
      <c r="AC5" s="39">
        <f t="shared" si="13"/>
        <v>31</v>
      </c>
      <c r="AD5" s="40">
        <f t="shared" ref="AD5:AE5" si="24">SUM(AD63:AD93)</f>
        <v>0</v>
      </c>
      <c r="AE5" s="40">
        <f t="shared" si="24"/>
        <v>0</v>
      </c>
      <c r="AF5" s="47">
        <f t="shared" si="15"/>
        <v>0</v>
      </c>
      <c r="AG5" s="45">
        <f t="shared" si="16"/>
        <v>0</v>
      </c>
      <c r="AH5" s="40">
        <f t="shared" ref="AH5:AJ5" si="25">SUM(AH63:AH93)</f>
        <v>0</v>
      </c>
      <c r="AI5" s="40">
        <f t="shared" si="25"/>
        <v>0</v>
      </c>
      <c r="AJ5" s="40">
        <f t="shared" si="25"/>
        <v>0</v>
      </c>
      <c r="AK5" s="46">
        <f t="shared" si="18"/>
        <v>0</v>
      </c>
      <c r="AL5" s="45">
        <f t="shared" si="19"/>
        <v>0</v>
      </c>
      <c r="AM5" s="46">
        <f t="shared" si="20"/>
        <v>0</v>
      </c>
      <c r="AO5" s="23"/>
      <c r="AP5" s="23"/>
      <c r="AQ5" s="23"/>
      <c r="AR5" s="23"/>
      <c r="AS5" s="23"/>
      <c r="AT5" s="23"/>
      <c r="AU5" s="23"/>
      <c r="AV5" s="23"/>
      <c r="AW5" s="23"/>
    </row>
    <row r="6" spans="1:49" s="31" customFormat="1" ht="17.100000000000001" customHeight="1" x14ac:dyDescent="0.3">
      <c r="A6" s="23"/>
      <c r="B6" s="108" t="s">
        <v>206</v>
      </c>
      <c r="C6" s="109"/>
      <c r="D6" s="48">
        <f>IF(ISERROR(D5-D4),,D5-D4)</f>
        <v>0</v>
      </c>
      <c r="E6" s="48">
        <f t="shared" ref="E6:M6" si="26">IF(ISERROR(E5-E4),,E5-E4)</f>
        <v>0</v>
      </c>
      <c r="F6" s="49">
        <f t="shared" si="26"/>
        <v>0</v>
      </c>
      <c r="G6" s="48">
        <f t="shared" si="26"/>
        <v>0</v>
      </c>
      <c r="H6" s="48">
        <f t="shared" si="26"/>
        <v>0</v>
      </c>
      <c r="I6" s="48">
        <f t="shared" si="26"/>
        <v>0</v>
      </c>
      <c r="J6" s="48">
        <f t="shared" si="26"/>
        <v>0</v>
      </c>
      <c r="K6" s="49">
        <f t="shared" si="26"/>
        <v>0</v>
      </c>
      <c r="L6" s="48">
        <f t="shared" si="26"/>
        <v>0</v>
      </c>
      <c r="M6" s="49">
        <f t="shared" si="26"/>
        <v>0</v>
      </c>
      <c r="O6" s="108" t="s">
        <v>206</v>
      </c>
      <c r="P6" s="109"/>
      <c r="Q6" s="48">
        <f t="shared" ref="Q6:Z6" si="27">IF(ISERROR(Q5-Q4),,Q5-Q4)</f>
        <v>0</v>
      </c>
      <c r="R6" s="48">
        <f t="shared" si="27"/>
        <v>0</v>
      </c>
      <c r="S6" s="49">
        <f t="shared" si="27"/>
        <v>0</v>
      </c>
      <c r="T6" s="48">
        <f t="shared" si="27"/>
        <v>0</v>
      </c>
      <c r="U6" s="48">
        <f t="shared" si="27"/>
        <v>0</v>
      </c>
      <c r="V6" s="48">
        <f t="shared" si="27"/>
        <v>0</v>
      </c>
      <c r="W6" s="48">
        <f t="shared" si="27"/>
        <v>0</v>
      </c>
      <c r="X6" s="49">
        <f t="shared" si="27"/>
        <v>0</v>
      </c>
      <c r="Y6" s="48">
        <f t="shared" si="27"/>
        <v>0</v>
      </c>
      <c r="Z6" s="49">
        <f t="shared" si="27"/>
        <v>0</v>
      </c>
      <c r="AB6" s="108" t="s">
        <v>206</v>
      </c>
      <c r="AC6" s="109"/>
      <c r="AD6" s="48">
        <f t="shared" ref="AD6:AM6" si="28">IF(ISERROR(AD5-AD4),,AD5-AD4)</f>
        <v>0</v>
      </c>
      <c r="AE6" s="48">
        <f t="shared" si="28"/>
        <v>0</v>
      </c>
      <c r="AF6" s="49">
        <f t="shared" si="28"/>
        <v>0</v>
      </c>
      <c r="AG6" s="48">
        <f t="shared" si="28"/>
        <v>0</v>
      </c>
      <c r="AH6" s="48">
        <f t="shared" si="28"/>
        <v>0</v>
      </c>
      <c r="AI6" s="48">
        <f t="shared" si="28"/>
        <v>0</v>
      </c>
      <c r="AJ6" s="48">
        <f t="shared" si="28"/>
        <v>0</v>
      </c>
      <c r="AK6" s="49">
        <f t="shared" si="28"/>
        <v>0</v>
      </c>
      <c r="AL6" s="48">
        <f t="shared" si="28"/>
        <v>0</v>
      </c>
      <c r="AM6" s="49">
        <f t="shared" si="28"/>
        <v>0</v>
      </c>
      <c r="AO6" s="23"/>
      <c r="AP6" s="23"/>
      <c r="AQ6" s="23"/>
      <c r="AR6" s="23"/>
      <c r="AS6" s="23"/>
      <c r="AT6" s="23"/>
      <c r="AU6" s="23"/>
      <c r="AV6" s="23"/>
      <c r="AW6" s="23"/>
    </row>
    <row r="7" spans="1:49" s="31" customFormat="1" ht="13.5" x14ac:dyDescent="0.3">
      <c r="A7" s="23"/>
      <c r="B7" s="24"/>
      <c r="C7" s="24"/>
      <c r="D7" s="25"/>
      <c r="E7" s="26"/>
      <c r="F7" s="25"/>
      <c r="G7" s="25"/>
      <c r="H7" s="27"/>
      <c r="I7" s="28"/>
      <c r="J7" s="28"/>
      <c r="K7" s="29"/>
      <c r="L7" s="29"/>
      <c r="M7" s="30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O7" s="23"/>
      <c r="AP7" s="23"/>
      <c r="AQ7" s="23"/>
      <c r="AR7" s="23"/>
      <c r="AS7" s="23"/>
      <c r="AT7" s="23"/>
      <c r="AU7" s="23"/>
      <c r="AV7" s="23"/>
      <c r="AW7" s="23"/>
    </row>
    <row r="8" spans="1:49" ht="17.25" customHeight="1" x14ac:dyDescent="0.3">
      <c r="B8" s="32" t="s">
        <v>21</v>
      </c>
      <c r="H8" s="33" t="s">
        <v>170</v>
      </c>
      <c r="O8" s="32" t="s">
        <v>18</v>
      </c>
      <c r="AB8" s="32" t="s">
        <v>9</v>
      </c>
    </row>
    <row r="9" spans="1:49" x14ac:dyDescent="0.3">
      <c r="B9" s="12" t="s">
        <v>39</v>
      </c>
      <c r="C9" s="12" t="s">
        <v>38</v>
      </c>
      <c r="D9" s="12" t="s">
        <v>13</v>
      </c>
      <c r="E9" s="12" t="s">
        <v>6</v>
      </c>
      <c r="F9" s="12" t="s">
        <v>29</v>
      </c>
      <c r="G9" s="52" t="s">
        <v>31</v>
      </c>
      <c r="H9" s="12" t="s">
        <v>23</v>
      </c>
      <c r="I9" s="12" t="s">
        <v>20</v>
      </c>
      <c r="J9" s="12" t="s">
        <v>25</v>
      </c>
      <c r="K9" s="12" t="s">
        <v>17</v>
      </c>
      <c r="L9" s="12" t="s">
        <v>28</v>
      </c>
      <c r="M9" s="53" t="s">
        <v>207</v>
      </c>
      <c r="O9" s="12" t="s">
        <v>39</v>
      </c>
      <c r="P9" s="12" t="s">
        <v>38</v>
      </c>
      <c r="Q9" s="12" t="s">
        <v>13</v>
      </c>
      <c r="R9" s="12" t="s">
        <v>6</v>
      </c>
      <c r="S9" s="12" t="s">
        <v>29</v>
      </c>
      <c r="T9" s="52" t="s">
        <v>31</v>
      </c>
      <c r="U9" s="12" t="s">
        <v>23</v>
      </c>
      <c r="V9" s="12" t="s">
        <v>20</v>
      </c>
      <c r="W9" s="12" t="s">
        <v>25</v>
      </c>
      <c r="X9" s="12" t="s">
        <v>17</v>
      </c>
      <c r="Y9" s="12" t="s">
        <v>28</v>
      </c>
      <c r="Z9" s="54" t="s">
        <v>207</v>
      </c>
      <c r="AB9" s="12" t="s">
        <v>39</v>
      </c>
      <c r="AC9" s="12" t="s">
        <v>38</v>
      </c>
      <c r="AD9" s="12" t="s">
        <v>13</v>
      </c>
      <c r="AE9" s="12" t="s">
        <v>6</v>
      </c>
      <c r="AF9" s="12" t="s">
        <v>29</v>
      </c>
      <c r="AG9" s="52" t="s">
        <v>31</v>
      </c>
      <c r="AH9" s="12" t="s">
        <v>23</v>
      </c>
      <c r="AI9" s="12" t="s">
        <v>20</v>
      </c>
      <c r="AJ9" s="12" t="s">
        <v>25</v>
      </c>
      <c r="AK9" s="12" t="s">
        <v>17</v>
      </c>
      <c r="AL9" s="12" t="s">
        <v>28</v>
      </c>
      <c r="AM9" s="54" t="s">
        <v>207</v>
      </c>
    </row>
    <row r="10" spans="1:49" hidden="1" x14ac:dyDescent="0.3">
      <c r="B10" s="55" t="s">
        <v>123</v>
      </c>
      <c r="C10" s="58">
        <v>7</v>
      </c>
      <c r="D10" s="56">
        <f>SUM(D29:D35)</f>
        <v>0</v>
      </c>
      <c r="E10" s="56">
        <f>SUM(E29:E35)</f>
        <v>0</v>
      </c>
      <c r="F10" s="47">
        <f t="shared" ref="F10:F23" si="29">IF(ISERROR(E10/D10),,E10/D10)</f>
        <v>0</v>
      </c>
      <c r="G10" s="45">
        <f t="shared" ref="G10:G23" si="30">IF(ISERROR(H10/E10),,H10/E10)</f>
        <v>0</v>
      </c>
      <c r="H10" s="56">
        <f>SUM(H29:H35)</f>
        <v>0</v>
      </c>
      <c r="I10" s="56">
        <f>SUM(I29:I35)</f>
        <v>0</v>
      </c>
      <c r="J10" s="56">
        <f>SUM(J29:J35)</f>
        <v>0</v>
      </c>
      <c r="K10" s="46">
        <f t="shared" ref="K10:K23" si="31">IF(ISERROR(SUM(I10:I10)/E10),,SUM(I10:I10)/E10)</f>
        <v>0</v>
      </c>
      <c r="L10" s="45">
        <f t="shared" ref="L10:L23" si="32">IF(ISERROR(H10/SUM(I10:I10)),,H10/SUM(I10:I10))</f>
        <v>0</v>
      </c>
      <c r="M10" s="57">
        <f t="shared" ref="M10:M23" si="33">IF(ISERROR(J10/H10),,J10/H10)</f>
        <v>0</v>
      </c>
      <c r="O10" s="55" t="str">
        <f t="shared" ref="O10:P23" si="34">B10</f>
        <v>01-31~02-06</v>
      </c>
      <c r="P10" s="55">
        <f t="shared" si="34"/>
        <v>7</v>
      </c>
      <c r="Q10" s="56">
        <f>SUM(Q29:Q35)</f>
        <v>0</v>
      </c>
      <c r="R10" s="56">
        <f>SUM(R29:R35)</f>
        <v>0</v>
      </c>
      <c r="S10" s="47">
        <f t="shared" ref="S10:S23" si="35">IF(ISERROR(R10/Q10),,R10/Q10)</f>
        <v>0</v>
      </c>
      <c r="T10" s="45">
        <f t="shared" ref="T10:T23" si="36">IF(ISERROR(U10/R10),,U10/R10)</f>
        <v>0</v>
      </c>
      <c r="U10" s="56">
        <f>SUM(U29:U35)</f>
        <v>0</v>
      </c>
      <c r="V10" s="56">
        <f>SUM(V29:V35)</f>
        <v>0</v>
      </c>
      <c r="W10" s="56">
        <f>SUM(W29:W35)</f>
        <v>0</v>
      </c>
      <c r="X10" s="46">
        <f t="shared" ref="X10:X23" si="37">IF(ISERROR(SUM(V10:V10)/R10),,SUM(V10:V10)/R10)</f>
        <v>0</v>
      </c>
      <c r="Y10" s="45">
        <f t="shared" ref="Y10:Y23" si="38">IF(ISERROR(U10/SUM(V10:V10)),,U10/SUM(V10:V10))</f>
        <v>0</v>
      </c>
      <c r="Z10" s="57">
        <f t="shared" ref="Z10:Z23" si="39">IF(ISERROR(W10/U10),,W10/U10)</f>
        <v>0</v>
      </c>
      <c r="AB10" s="55" t="str">
        <f t="shared" ref="AB10:AC23" si="40">B10</f>
        <v>01-31~02-06</v>
      </c>
      <c r="AC10" s="55">
        <f t="shared" si="40"/>
        <v>7</v>
      </c>
      <c r="AD10" s="56">
        <f>SUM(AD29:AD35)</f>
        <v>0</v>
      </c>
      <c r="AE10" s="56">
        <f>SUM(AE29:AE35)</f>
        <v>0</v>
      </c>
      <c r="AF10" s="47">
        <f t="shared" ref="AF10:AF23" si="41">IF(ISERROR(AE10/AD10),,AE10/AD10)</f>
        <v>0</v>
      </c>
      <c r="AG10" s="45">
        <f t="shared" ref="AG10:AG23" si="42">IF(ISERROR(AH10/AE10),,AH10/AE10)</f>
        <v>0</v>
      </c>
      <c r="AH10" s="56">
        <f>SUM(AH29:AH35)</f>
        <v>0</v>
      </c>
      <c r="AI10" s="56">
        <f>SUM(AI29:AI35)</f>
        <v>0</v>
      </c>
      <c r="AJ10" s="56">
        <f>SUM(AJ29:AJ35)</f>
        <v>0</v>
      </c>
      <c r="AK10" s="46">
        <f t="shared" ref="AK10:AK23" si="43">IF(ISERROR(SUM(AI10:AI10)/AE10),,SUM(AI10:AI10)/AE10)</f>
        <v>0</v>
      </c>
      <c r="AL10" s="45">
        <f t="shared" ref="AL10:AL23" si="44">IF(ISERROR(AH10/SUM(AI10:AI10)),,AH10/SUM(AI10:AI10))</f>
        <v>0</v>
      </c>
      <c r="AM10" s="57">
        <f t="shared" ref="AM10:AM23" si="45">IF(ISERROR(AJ10/AH10),,AJ10/AH10)</f>
        <v>0</v>
      </c>
    </row>
    <row r="11" spans="1:49" hidden="1" x14ac:dyDescent="0.3">
      <c r="B11" s="55" t="s">
        <v>119</v>
      </c>
      <c r="C11" s="58">
        <v>7</v>
      </c>
      <c r="D11" s="56">
        <f>SUM(D36:D42)</f>
        <v>0</v>
      </c>
      <c r="E11" s="56">
        <f>SUM(E36:E42)</f>
        <v>0</v>
      </c>
      <c r="F11" s="47">
        <f t="shared" si="29"/>
        <v>0</v>
      </c>
      <c r="G11" s="45">
        <f t="shared" si="30"/>
        <v>0</v>
      </c>
      <c r="H11" s="56">
        <f>SUM(H36:H42)</f>
        <v>0</v>
      </c>
      <c r="I11" s="56">
        <f>SUM(I36:I42)</f>
        <v>0</v>
      </c>
      <c r="J11" s="56">
        <f>SUM(J36:J42)</f>
        <v>0</v>
      </c>
      <c r="K11" s="46">
        <f t="shared" si="31"/>
        <v>0</v>
      </c>
      <c r="L11" s="45">
        <f t="shared" si="32"/>
        <v>0</v>
      </c>
      <c r="M11" s="57">
        <f t="shared" si="33"/>
        <v>0</v>
      </c>
      <c r="O11" s="55" t="str">
        <f t="shared" si="34"/>
        <v>02-07~02-13</v>
      </c>
      <c r="P11" s="55">
        <f t="shared" si="34"/>
        <v>7</v>
      </c>
      <c r="Q11" s="56">
        <f>SUM(Q36:Q42)</f>
        <v>0</v>
      </c>
      <c r="R11" s="56">
        <f>SUM(R36:R42)</f>
        <v>0</v>
      </c>
      <c r="S11" s="47">
        <f t="shared" si="35"/>
        <v>0</v>
      </c>
      <c r="T11" s="45">
        <f t="shared" si="36"/>
        <v>0</v>
      </c>
      <c r="U11" s="56">
        <f>SUM(U36:U42)</f>
        <v>0</v>
      </c>
      <c r="V11" s="56">
        <f>SUM(V36:V42)</f>
        <v>0</v>
      </c>
      <c r="W11" s="56">
        <f>SUM(W36:W42)</f>
        <v>0</v>
      </c>
      <c r="X11" s="46">
        <f t="shared" si="37"/>
        <v>0</v>
      </c>
      <c r="Y11" s="45">
        <f t="shared" si="38"/>
        <v>0</v>
      </c>
      <c r="Z11" s="57">
        <f t="shared" si="39"/>
        <v>0</v>
      </c>
      <c r="AB11" s="55" t="str">
        <f t="shared" si="40"/>
        <v>02-07~02-13</v>
      </c>
      <c r="AC11" s="55">
        <f t="shared" si="40"/>
        <v>7</v>
      </c>
      <c r="AD11" s="56">
        <f>SUM(AD36:AD42)</f>
        <v>0</v>
      </c>
      <c r="AE11" s="56">
        <f>SUM(AE36:AE42)</f>
        <v>0</v>
      </c>
      <c r="AF11" s="47">
        <f t="shared" si="41"/>
        <v>0</v>
      </c>
      <c r="AG11" s="45">
        <f t="shared" si="42"/>
        <v>0</v>
      </c>
      <c r="AH11" s="56">
        <f>SUM(AH36:AH42)</f>
        <v>0</v>
      </c>
      <c r="AI11" s="56">
        <f>SUM(AI36:AI42)</f>
        <v>0</v>
      </c>
      <c r="AJ11" s="56">
        <f>SUM(AJ36:AJ42)</f>
        <v>0</v>
      </c>
      <c r="AK11" s="46">
        <f t="shared" si="43"/>
        <v>0</v>
      </c>
      <c r="AL11" s="45">
        <f t="shared" si="44"/>
        <v>0</v>
      </c>
      <c r="AM11" s="57">
        <f t="shared" si="45"/>
        <v>0</v>
      </c>
    </row>
    <row r="12" spans="1:49" hidden="1" x14ac:dyDescent="0.3">
      <c r="B12" s="55" t="s">
        <v>120</v>
      </c>
      <c r="C12" s="58">
        <v>7</v>
      </c>
      <c r="D12" s="56">
        <f>SUM(D43:D49)</f>
        <v>0</v>
      </c>
      <c r="E12" s="56">
        <f>SUM(E43:E49)</f>
        <v>0</v>
      </c>
      <c r="F12" s="47">
        <f t="shared" si="29"/>
        <v>0</v>
      </c>
      <c r="G12" s="45">
        <f t="shared" si="30"/>
        <v>0</v>
      </c>
      <c r="H12" s="56">
        <f>SUM(H43:H49)</f>
        <v>0</v>
      </c>
      <c r="I12" s="56">
        <f>SUM(I43:I49)</f>
        <v>0</v>
      </c>
      <c r="J12" s="56">
        <f>SUM(J43:J49)</f>
        <v>0</v>
      </c>
      <c r="K12" s="46">
        <f t="shared" si="31"/>
        <v>0</v>
      </c>
      <c r="L12" s="45">
        <f t="shared" si="32"/>
        <v>0</v>
      </c>
      <c r="M12" s="57">
        <f t="shared" si="33"/>
        <v>0</v>
      </c>
      <c r="O12" s="55" t="str">
        <f t="shared" si="34"/>
        <v>02-14~02-20</v>
      </c>
      <c r="P12" s="55">
        <f t="shared" si="34"/>
        <v>7</v>
      </c>
      <c r="Q12" s="56">
        <f>SUM(Q43:Q49)</f>
        <v>0</v>
      </c>
      <c r="R12" s="56">
        <f>SUM(R43:R49)</f>
        <v>0</v>
      </c>
      <c r="S12" s="47">
        <f t="shared" si="35"/>
        <v>0</v>
      </c>
      <c r="T12" s="45">
        <f t="shared" si="36"/>
        <v>0</v>
      </c>
      <c r="U12" s="56">
        <f>SUM(U43:U49)</f>
        <v>0</v>
      </c>
      <c r="V12" s="56">
        <f>SUM(V43:V49)</f>
        <v>0</v>
      </c>
      <c r="W12" s="56">
        <f>SUM(W43:W49)</f>
        <v>0</v>
      </c>
      <c r="X12" s="46">
        <f t="shared" si="37"/>
        <v>0</v>
      </c>
      <c r="Y12" s="45">
        <f t="shared" si="38"/>
        <v>0</v>
      </c>
      <c r="Z12" s="57">
        <f t="shared" si="39"/>
        <v>0</v>
      </c>
      <c r="AB12" s="55" t="str">
        <f t="shared" si="40"/>
        <v>02-14~02-20</v>
      </c>
      <c r="AC12" s="55">
        <f t="shared" si="40"/>
        <v>7</v>
      </c>
      <c r="AD12" s="56">
        <f>SUM(AD43:AD49)</f>
        <v>0</v>
      </c>
      <c r="AE12" s="56">
        <f>SUM(AE43:AE49)</f>
        <v>0</v>
      </c>
      <c r="AF12" s="47">
        <f t="shared" si="41"/>
        <v>0</v>
      </c>
      <c r="AG12" s="45">
        <f t="shared" si="42"/>
        <v>0</v>
      </c>
      <c r="AH12" s="56">
        <f>SUM(AH43:AH49)</f>
        <v>0</v>
      </c>
      <c r="AI12" s="56">
        <f>SUM(AI43:AI49)</f>
        <v>0</v>
      </c>
      <c r="AJ12" s="56">
        <f>SUM(AJ43:AJ49)</f>
        <v>0</v>
      </c>
      <c r="AK12" s="46">
        <f t="shared" si="43"/>
        <v>0</v>
      </c>
      <c r="AL12" s="45">
        <f t="shared" si="44"/>
        <v>0</v>
      </c>
      <c r="AM12" s="57">
        <f t="shared" si="45"/>
        <v>0</v>
      </c>
    </row>
    <row r="13" spans="1:49" hidden="1" x14ac:dyDescent="0.3">
      <c r="B13" s="55" t="s">
        <v>115</v>
      </c>
      <c r="C13" s="58">
        <v>7</v>
      </c>
      <c r="D13" s="56">
        <f>SUM(D50:D56)</f>
        <v>0</v>
      </c>
      <c r="E13" s="56">
        <f>SUM(E50:E56)</f>
        <v>0</v>
      </c>
      <c r="F13" s="47">
        <f t="shared" si="29"/>
        <v>0</v>
      </c>
      <c r="G13" s="45">
        <f t="shared" si="30"/>
        <v>0</v>
      </c>
      <c r="H13" s="56">
        <f>SUM(H50:H56)</f>
        <v>0</v>
      </c>
      <c r="I13" s="56">
        <f>SUM(I50:I56)</f>
        <v>0</v>
      </c>
      <c r="J13" s="56">
        <f>SUM(J50:J56)</f>
        <v>0</v>
      </c>
      <c r="K13" s="46">
        <f t="shared" si="31"/>
        <v>0</v>
      </c>
      <c r="L13" s="45">
        <f t="shared" si="32"/>
        <v>0</v>
      </c>
      <c r="M13" s="57">
        <f t="shared" si="33"/>
        <v>0</v>
      </c>
      <c r="O13" s="55" t="str">
        <f t="shared" si="34"/>
        <v>02-21~02-27</v>
      </c>
      <c r="P13" s="55">
        <f t="shared" si="34"/>
        <v>7</v>
      </c>
      <c r="Q13" s="56">
        <f>SUM(Q50:Q56)</f>
        <v>0</v>
      </c>
      <c r="R13" s="56">
        <f>SUM(R50:R56)</f>
        <v>0</v>
      </c>
      <c r="S13" s="47">
        <f t="shared" si="35"/>
        <v>0</v>
      </c>
      <c r="T13" s="45">
        <f t="shared" si="36"/>
        <v>0</v>
      </c>
      <c r="U13" s="56">
        <f>SUM(U50:U56)</f>
        <v>0</v>
      </c>
      <c r="V13" s="56">
        <f>SUM(V50:V56)</f>
        <v>0</v>
      </c>
      <c r="W13" s="56">
        <f>SUM(W50:W56)</f>
        <v>0</v>
      </c>
      <c r="X13" s="46">
        <f t="shared" si="37"/>
        <v>0</v>
      </c>
      <c r="Y13" s="45">
        <f t="shared" si="38"/>
        <v>0</v>
      </c>
      <c r="Z13" s="57">
        <f t="shared" si="39"/>
        <v>0</v>
      </c>
      <c r="AB13" s="55" t="str">
        <f t="shared" si="40"/>
        <v>02-21~02-27</v>
      </c>
      <c r="AC13" s="55">
        <f t="shared" si="40"/>
        <v>7</v>
      </c>
      <c r="AD13" s="56">
        <f>SUM(AD50:AD56)</f>
        <v>0</v>
      </c>
      <c r="AE13" s="56">
        <f>SUM(AE50:AE56)</f>
        <v>0</v>
      </c>
      <c r="AF13" s="47">
        <f t="shared" si="41"/>
        <v>0</v>
      </c>
      <c r="AG13" s="45">
        <f t="shared" si="42"/>
        <v>0</v>
      </c>
      <c r="AH13" s="56">
        <f>SUM(AH50:AH56)</f>
        <v>0</v>
      </c>
      <c r="AI13" s="56">
        <f>SUM(AI50:AI56)</f>
        <v>0</v>
      </c>
      <c r="AJ13" s="56">
        <f>SUM(AJ50:AJ56)</f>
        <v>0</v>
      </c>
      <c r="AK13" s="46">
        <f t="shared" si="43"/>
        <v>0</v>
      </c>
      <c r="AL13" s="45">
        <f t="shared" si="44"/>
        <v>0</v>
      </c>
      <c r="AM13" s="57">
        <f t="shared" si="45"/>
        <v>0</v>
      </c>
    </row>
    <row r="14" spans="1:49" x14ac:dyDescent="0.3">
      <c r="B14" s="55" t="s">
        <v>124</v>
      </c>
      <c r="C14" s="58">
        <v>7</v>
      </c>
      <c r="D14" s="56">
        <f>SUM(D29:D35)</f>
        <v>0</v>
      </c>
      <c r="E14" s="56">
        <f>SUM(E29:E35)</f>
        <v>0</v>
      </c>
      <c r="F14" s="47">
        <f t="shared" si="29"/>
        <v>0</v>
      </c>
      <c r="G14" s="45">
        <f t="shared" si="30"/>
        <v>0</v>
      </c>
      <c r="H14" s="56">
        <f>SUM(H29:H35)</f>
        <v>0</v>
      </c>
      <c r="I14" s="56">
        <f>SUM(I29:I35)</f>
        <v>0</v>
      </c>
      <c r="J14" s="56">
        <f>SUM(J29:J35)</f>
        <v>0</v>
      </c>
      <c r="K14" s="46">
        <f t="shared" si="31"/>
        <v>0</v>
      </c>
      <c r="L14" s="45">
        <f t="shared" si="32"/>
        <v>0</v>
      </c>
      <c r="M14" s="57">
        <f t="shared" si="33"/>
        <v>0</v>
      </c>
      <c r="O14" s="55" t="str">
        <f t="shared" si="34"/>
        <v>10-28~11-03</v>
      </c>
      <c r="P14" s="55">
        <f t="shared" si="34"/>
        <v>7</v>
      </c>
      <c r="Q14" s="56">
        <f>SUM(Q29:Q35)</f>
        <v>0</v>
      </c>
      <c r="R14" s="56">
        <f>SUM(R29:R35)</f>
        <v>0</v>
      </c>
      <c r="S14" s="47">
        <f t="shared" si="35"/>
        <v>0</v>
      </c>
      <c r="T14" s="45">
        <f t="shared" si="36"/>
        <v>0</v>
      </c>
      <c r="U14" s="56">
        <f>SUM(U29:U35)</f>
        <v>0</v>
      </c>
      <c r="V14" s="56">
        <f>SUM(V29:V35)</f>
        <v>0</v>
      </c>
      <c r="W14" s="56">
        <f>SUM(W29:W35)</f>
        <v>0</v>
      </c>
      <c r="X14" s="46">
        <f t="shared" si="37"/>
        <v>0</v>
      </c>
      <c r="Y14" s="45">
        <f t="shared" si="38"/>
        <v>0</v>
      </c>
      <c r="Z14" s="57">
        <f t="shared" si="39"/>
        <v>0</v>
      </c>
      <c r="AB14" s="55" t="str">
        <f t="shared" si="40"/>
        <v>10-28~11-03</v>
      </c>
      <c r="AC14" s="55">
        <f t="shared" si="40"/>
        <v>7</v>
      </c>
      <c r="AD14" s="56">
        <f>SUM(AD29:AD35)</f>
        <v>0</v>
      </c>
      <c r="AE14" s="56">
        <f>SUM(AE29:AE35)</f>
        <v>0</v>
      </c>
      <c r="AF14" s="47">
        <f t="shared" si="41"/>
        <v>0</v>
      </c>
      <c r="AG14" s="45">
        <f t="shared" si="42"/>
        <v>0</v>
      </c>
      <c r="AH14" s="56">
        <f>SUM(AH29:AH35)</f>
        <v>0</v>
      </c>
      <c r="AI14" s="56">
        <f>SUM(AI29:AI35)</f>
        <v>0</v>
      </c>
      <c r="AJ14" s="56">
        <f>SUM(AJ29:AJ35)</f>
        <v>0</v>
      </c>
      <c r="AK14" s="46">
        <f t="shared" si="43"/>
        <v>0</v>
      </c>
      <c r="AL14" s="45">
        <f t="shared" si="44"/>
        <v>0</v>
      </c>
      <c r="AM14" s="57">
        <f t="shared" si="45"/>
        <v>0</v>
      </c>
    </row>
    <row r="15" spans="1:49" x14ac:dyDescent="0.3">
      <c r="B15" s="55" t="s">
        <v>116</v>
      </c>
      <c r="C15" s="58">
        <v>7</v>
      </c>
      <c r="D15" s="56">
        <f>SUM(D36:D42)</f>
        <v>0</v>
      </c>
      <c r="E15" s="56">
        <f>SUM(E36:E42)</f>
        <v>0</v>
      </c>
      <c r="F15" s="47">
        <f t="shared" si="29"/>
        <v>0</v>
      </c>
      <c r="G15" s="45">
        <f t="shared" si="30"/>
        <v>0</v>
      </c>
      <c r="H15" s="56">
        <f>SUM(H36:H42)</f>
        <v>0</v>
      </c>
      <c r="I15" s="56">
        <f>SUM(I36:I42)</f>
        <v>0</v>
      </c>
      <c r="J15" s="56">
        <f>SUM(J36:J42)</f>
        <v>0</v>
      </c>
      <c r="K15" s="46">
        <f t="shared" si="31"/>
        <v>0</v>
      </c>
      <c r="L15" s="45">
        <f t="shared" si="32"/>
        <v>0</v>
      </c>
      <c r="M15" s="57">
        <f t="shared" si="33"/>
        <v>0</v>
      </c>
      <c r="O15" s="55" t="str">
        <f t="shared" si="34"/>
        <v>11-04~11-10</v>
      </c>
      <c r="P15" s="55">
        <f t="shared" si="34"/>
        <v>7</v>
      </c>
      <c r="Q15" s="56">
        <f>SUM(Q36:Q42)</f>
        <v>0</v>
      </c>
      <c r="R15" s="56">
        <f>SUM(R36:R42)</f>
        <v>0</v>
      </c>
      <c r="S15" s="47">
        <f t="shared" si="35"/>
        <v>0</v>
      </c>
      <c r="T15" s="45">
        <f t="shared" si="36"/>
        <v>0</v>
      </c>
      <c r="U15" s="56">
        <f>SUM(U36:U42)</f>
        <v>0</v>
      </c>
      <c r="V15" s="56">
        <f>SUM(V36:V42)</f>
        <v>0</v>
      </c>
      <c r="W15" s="56">
        <f>SUM(W36:W42)</f>
        <v>0</v>
      </c>
      <c r="X15" s="46">
        <f t="shared" si="37"/>
        <v>0</v>
      </c>
      <c r="Y15" s="45">
        <f t="shared" si="38"/>
        <v>0</v>
      </c>
      <c r="Z15" s="57">
        <f t="shared" si="39"/>
        <v>0</v>
      </c>
      <c r="AB15" s="55" t="str">
        <f t="shared" si="40"/>
        <v>11-04~11-10</v>
      </c>
      <c r="AC15" s="55">
        <f t="shared" si="40"/>
        <v>7</v>
      </c>
      <c r="AD15" s="56">
        <f>SUM(AD36:AD42)</f>
        <v>0</v>
      </c>
      <c r="AE15" s="56">
        <f>SUM(AE36:AE42)</f>
        <v>0</v>
      </c>
      <c r="AF15" s="47">
        <f t="shared" si="41"/>
        <v>0</v>
      </c>
      <c r="AG15" s="45">
        <f t="shared" si="42"/>
        <v>0</v>
      </c>
      <c r="AH15" s="56">
        <f>SUM(AH36:AH42)</f>
        <v>0</v>
      </c>
      <c r="AI15" s="56">
        <f>SUM(AI36:AI42)</f>
        <v>0</v>
      </c>
      <c r="AJ15" s="56">
        <f>SUM(AJ36:AJ42)</f>
        <v>0</v>
      </c>
      <c r="AK15" s="46">
        <f t="shared" si="43"/>
        <v>0</v>
      </c>
      <c r="AL15" s="45">
        <f t="shared" si="44"/>
        <v>0</v>
      </c>
      <c r="AM15" s="57">
        <f t="shared" si="45"/>
        <v>0</v>
      </c>
    </row>
    <row r="16" spans="1:49" x14ac:dyDescent="0.3">
      <c r="B16" s="55" t="s">
        <v>117</v>
      </c>
      <c r="C16" s="58">
        <v>7</v>
      </c>
      <c r="D16" s="56">
        <f>SUM(D43:D49)</f>
        <v>0</v>
      </c>
      <c r="E16" s="56">
        <f>SUM(E43:E49)</f>
        <v>0</v>
      </c>
      <c r="F16" s="47">
        <f t="shared" si="29"/>
        <v>0</v>
      </c>
      <c r="G16" s="45">
        <f t="shared" si="30"/>
        <v>0</v>
      </c>
      <c r="H16" s="56">
        <f>SUM(H43:H49)</f>
        <v>0</v>
      </c>
      <c r="I16" s="56">
        <f>SUM(I43:I49)</f>
        <v>0</v>
      </c>
      <c r="J16" s="56">
        <f>SUM(J43:J49)</f>
        <v>0</v>
      </c>
      <c r="K16" s="46">
        <f t="shared" si="31"/>
        <v>0</v>
      </c>
      <c r="L16" s="45">
        <f t="shared" si="32"/>
        <v>0</v>
      </c>
      <c r="M16" s="57">
        <f t="shared" si="33"/>
        <v>0</v>
      </c>
      <c r="O16" s="55" t="str">
        <f t="shared" si="34"/>
        <v>11-11~11-17</v>
      </c>
      <c r="P16" s="55">
        <f t="shared" si="34"/>
        <v>7</v>
      </c>
      <c r="Q16" s="56">
        <f>SUM(Q43:Q49)</f>
        <v>0</v>
      </c>
      <c r="R16" s="56">
        <f>SUM(R43:R49)</f>
        <v>0</v>
      </c>
      <c r="S16" s="47">
        <f t="shared" si="35"/>
        <v>0</v>
      </c>
      <c r="T16" s="45">
        <f t="shared" si="36"/>
        <v>0</v>
      </c>
      <c r="U16" s="56">
        <f>SUM(U43:U49)</f>
        <v>0</v>
      </c>
      <c r="V16" s="56">
        <f>SUM(V43:V49)</f>
        <v>0</v>
      </c>
      <c r="W16" s="56">
        <f>SUM(W43:W49)</f>
        <v>0</v>
      </c>
      <c r="X16" s="46">
        <f t="shared" si="37"/>
        <v>0</v>
      </c>
      <c r="Y16" s="45">
        <f t="shared" si="38"/>
        <v>0</v>
      </c>
      <c r="Z16" s="57">
        <f t="shared" si="39"/>
        <v>0</v>
      </c>
      <c r="AB16" s="55" t="str">
        <f t="shared" si="40"/>
        <v>11-11~11-17</v>
      </c>
      <c r="AC16" s="55">
        <f t="shared" si="40"/>
        <v>7</v>
      </c>
      <c r="AD16" s="56">
        <f>SUM(AD43:AD49)</f>
        <v>0</v>
      </c>
      <c r="AE16" s="56">
        <f>SUM(AE43:AE49)</f>
        <v>0</v>
      </c>
      <c r="AF16" s="47">
        <f t="shared" si="41"/>
        <v>0</v>
      </c>
      <c r="AG16" s="45">
        <f t="shared" si="42"/>
        <v>0</v>
      </c>
      <c r="AH16" s="56">
        <f>SUM(AH43:AH49)</f>
        <v>0</v>
      </c>
      <c r="AI16" s="56">
        <f>SUM(AI43:AI49)</f>
        <v>0</v>
      </c>
      <c r="AJ16" s="56">
        <f>SUM(AJ43:AJ49)</f>
        <v>0</v>
      </c>
      <c r="AK16" s="46">
        <f t="shared" si="43"/>
        <v>0</v>
      </c>
      <c r="AL16" s="45">
        <f t="shared" si="44"/>
        <v>0</v>
      </c>
      <c r="AM16" s="57">
        <f t="shared" si="45"/>
        <v>0</v>
      </c>
    </row>
    <row r="17" spans="1:49" x14ac:dyDescent="0.3">
      <c r="B17" s="55" t="s">
        <v>118</v>
      </c>
      <c r="C17" s="58">
        <v>7</v>
      </c>
      <c r="D17" s="56">
        <f>SUM(D50:D56)</f>
        <v>0</v>
      </c>
      <c r="E17" s="56">
        <f>SUM(E50:E56)</f>
        <v>0</v>
      </c>
      <c r="F17" s="47">
        <f t="shared" si="29"/>
        <v>0</v>
      </c>
      <c r="G17" s="45">
        <f t="shared" si="30"/>
        <v>0</v>
      </c>
      <c r="H17" s="56">
        <f>SUM(H50:H56)</f>
        <v>0</v>
      </c>
      <c r="I17" s="56">
        <f>SUM(I50:I56)</f>
        <v>0</v>
      </c>
      <c r="J17" s="56">
        <f>SUM(J50:J56)</f>
        <v>0</v>
      </c>
      <c r="K17" s="46">
        <f t="shared" si="31"/>
        <v>0</v>
      </c>
      <c r="L17" s="45">
        <f t="shared" si="32"/>
        <v>0</v>
      </c>
      <c r="M17" s="57">
        <f t="shared" si="33"/>
        <v>0</v>
      </c>
      <c r="O17" s="55" t="str">
        <f t="shared" si="34"/>
        <v>11-18~11-24</v>
      </c>
      <c r="P17" s="55">
        <f t="shared" si="34"/>
        <v>7</v>
      </c>
      <c r="Q17" s="56">
        <f>SUM(Q50:Q56)</f>
        <v>0</v>
      </c>
      <c r="R17" s="56">
        <f>SUM(R50:R56)</f>
        <v>0</v>
      </c>
      <c r="S17" s="47">
        <f t="shared" si="35"/>
        <v>0</v>
      </c>
      <c r="T17" s="45">
        <f t="shared" si="36"/>
        <v>0</v>
      </c>
      <c r="U17" s="56">
        <f>SUM(U50:U56)</f>
        <v>0</v>
      </c>
      <c r="V17" s="56">
        <f>SUM(V50:V56)</f>
        <v>0</v>
      </c>
      <c r="W17" s="56">
        <f>SUM(W50:W56)</f>
        <v>0</v>
      </c>
      <c r="X17" s="46">
        <f t="shared" si="37"/>
        <v>0</v>
      </c>
      <c r="Y17" s="45">
        <f t="shared" si="38"/>
        <v>0</v>
      </c>
      <c r="Z17" s="57">
        <f t="shared" si="39"/>
        <v>0</v>
      </c>
      <c r="AB17" s="55" t="str">
        <f t="shared" si="40"/>
        <v>11-18~11-24</v>
      </c>
      <c r="AC17" s="55">
        <f t="shared" si="40"/>
        <v>7</v>
      </c>
      <c r="AD17" s="56">
        <f>SUM(AD50:AD56)</f>
        <v>0</v>
      </c>
      <c r="AE17" s="56">
        <f>SUM(AE50:AE56)</f>
        <v>0</v>
      </c>
      <c r="AF17" s="47">
        <f t="shared" si="41"/>
        <v>0</v>
      </c>
      <c r="AG17" s="45">
        <f t="shared" si="42"/>
        <v>0</v>
      </c>
      <c r="AH17" s="56">
        <f>SUM(AH50:AH56)</f>
        <v>0</v>
      </c>
      <c r="AI17" s="56">
        <f>SUM(AI50:AI56)</f>
        <v>0</v>
      </c>
      <c r="AJ17" s="56">
        <f>SUM(AJ50:AJ56)</f>
        <v>0</v>
      </c>
      <c r="AK17" s="46">
        <f t="shared" si="43"/>
        <v>0</v>
      </c>
      <c r="AL17" s="45">
        <f t="shared" si="44"/>
        <v>0</v>
      </c>
      <c r="AM17" s="57">
        <f t="shared" si="45"/>
        <v>0</v>
      </c>
    </row>
    <row r="18" spans="1:49" x14ac:dyDescent="0.3">
      <c r="B18" s="55" t="s">
        <v>122</v>
      </c>
      <c r="C18" s="58">
        <v>7</v>
      </c>
      <c r="D18" s="56">
        <f>SUM(D57:D63)</f>
        <v>0</v>
      </c>
      <c r="E18" s="56">
        <f>SUM(E57:E63)</f>
        <v>0</v>
      </c>
      <c r="F18" s="47">
        <f t="shared" si="29"/>
        <v>0</v>
      </c>
      <c r="G18" s="45">
        <f t="shared" si="30"/>
        <v>0</v>
      </c>
      <c r="H18" s="56">
        <f>SUM(H57:H63)</f>
        <v>0</v>
      </c>
      <c r="I18" s="56">
        <f>SUM(I57:I63)</f>
        <v>0</v>
      </c>
      <c r="J18" s="56">
        <f>SUM(J57:J63)</f>
        <v>0</v>
      </c>
      <c r="K18" s="46">
        <f t="shared" si="31"/>
        <v>0</v>
      </c>
      <c r="L18" s="45">
        <f t="shared" si="32"/>
        <v>0</v>
      </c>
      <c r="M18" s="57">
        <f t="shared" si="33"/>
        <v>0</v>
      </c>
      <c r="O18" s="55" t="str">
        <f t="shared" si="34"/>
        <v>11-25~12-01</v>
      </c>
      <c r="P18" s="55">
        <f t="shared" si="34"/>
        <v>7</v>
      </c>
      <c r="Q18" s="56">
        <f>SUM(Q57:Q63)</f>
        <v>0</v>
      </c>
      <c r="R18" s="56">
        <f>SUM(R57:R63)</f>
        <v>0</v>
      </c>
      <c r="S18" s="47">
        <f t="shared" si="35"/>
        <v>0</v>
      </c>
      <c r="T18" s="45">
        <f t="shared" si="36"/>
        <v>0</v>
      </c>
      <c r="U18" s="56">
        <f>SUM(U57:U63)</f>
        <v>0</v>
      </c>
      <c r="V18" s="56">
        <f>SUM(V57:V63)</f>
        <v>0</v>
      </c>
      <c r="W18" s="56">
        <f>SUM(W57:W63)</f>
        <v>0</v>
      </c>
      <c r="X18" s="46">
        <f t="shared" si="37"/>
        <v>0</v>
      </c>
      <c r="Y18" s="45">
        <f t="shared" si="38"/>
        <v>0</v>
      </c>
      <c r="Z18" s="57">
        <f t="shared" si="39"/>
        <v>0</v>
      </c>
      <c r="AB18" s="55" t="str">
        <f t="shared" si="40"/>
        <v>11-25~12-01</v>
      </c>
      <c r="AC18" s="55">
        <f t="shared" si="40"/>
        <v>7</v>
      </c>
      <c r="AD18" s="56">
        <f>SUM(AD57:AD63)</f>
        <v>0</v>
      </c>
      <c r="AE18" s="56">
        <f>SUM(AE57:AE63)</f>
        <v>0</v>
      </c>
      <c r="AF18" s="47">
        <f t="shared" si="41"/>
        <v>0</v>
      </c>
      <c r="AG18" s="45">
        <f t="shared" si="42"/>
        <v>0</v>
      </c>
      <c r="AH18" s="56">
        <f>SUM(AH57:AH63)</f>
        <v>0</v>
      </c>
      <c r="AI18" s="56">
        <f>SUM(AI57:AI63)</f>
        <v>0</v>
      </c>
      <c r="AJ18" s="56">
        <f>SUM(AJ57:AJ63)</f>
        <v>0</v>
      </c>
      <c r="AK18" s="46">
        <f t="shared" si="43"/>
        <v>0</v>
      </c>
      <c r="AL18" s="45">
        <f t="shared" si="44"/>
        <v>0</v>
      </c>
      <c r="AM18" s="57">
        <f t="shared" si="45"/>
        <v>0</v>
      </c>
    </row>
    <row r="19" spans="1:49" x14ac:dyDescent="0.3">
      <c r="B19" s="55" t="s">
        <v>128</v>
      </c>
      <c r="C19" s="58">
        <v>7</v>
      </c>
      <c r="D19" s="56">
        <f>SUM(D64:D70)</f>
        <v>0</v>
      </c>
      <c r="E19" s="56">
        <f>SUM(E64:E70)</f>
        <v>0</v>
      </c>
      <c r="F19" s="47">
        <f t="shared" si="29"/>
        <v>0</v>
      </c>
      <c r="G19" s="45">
        <f t="shared" si="30"/>
        <v>0</v>
      </c>
      <c r="H19" s="56">
        <f>SUM(H64:H70)</f>
        <v>0</v>
      </c>
      <c r="I19" s="56">
        <f>SUM(I64:I70)</f>
        <v>0</v>
      </c>
      <c r="J19" s="56">
        <f>SUM(J64:J70)</f>
        <v>0</v>
      </c>
      <c r="K19" s="46">
        <f t="shared" si="31"/>
        <v>0</v>
      </c>
      <c r="L19" s="45">
        <f t="shared" si="32"/>
        <v>0</v>
      </c>
      <c r="M19" s="57">
        <f t="shared" si="33"/>
        <v>0</v>
      </c>
      <c r="O19" s="55" t="str">
        <f t="shared" si="34"/>
        <v>12-02~12-08</v>
      </c>
      <c r="P19" s="55">
        <f t="shared" si="34"/>
        <v>7</v>
      </c>
      <c r="Q19" s="56">
        <f>SUM(Q64:Q70)</f>
        <v>0</v>
      </c>
      <c r="R19" s="56">
        <f>SUM(R64:R70)</f>
        <v>0</v>
      </c>
      <c r="S19" s="47">
        <f t="shared" si="35"/>
        <v>0</v>
      </c>
      <c r="T19" s="45">
        <f t="shared" si="36"/>
        <v>0</v>
      </c>
      <c r="U19" s="56">
        <f>SUM(U64:U70)</f>
        <v>0</v>
      </c>
      <c r="V19" s="56">
        <f>SUM(V64:V70)</f>
        <v>0</v>
      </c>
      <c r="W19" s="56">
        <f>SUM(W64:W70)</f>
        <v>0</v>
      </c>
      <c r="X19" s="46">
        <f t="shared" si="37"/>
        <v>0</v>
      </c>
      <c r="Y19" s="45">
        <f t="shared" si="38"/>
        <v>0</v>
      </c>
      <c r="Z19" s="57">
        <f t="shared" si="39"/>
        <v>0</v>
      </c>
      <c r="AB19" s="55" t="str">
        <f t="shared" si="40"/>
        <v>12-02~12-08</v>
      </c>
      <c r="AC19" s="55">
        <f t="shared" si="40"/>
        <v>7</v>
      </c>
      <c r="AD19" s="56">
        <f>SUM(AD64:AD70)</f>
        <v>0</v>
      </c>
      <c r="AE19" s="56">
        <f>SUM(AE64:AE70)</f>
        <v>0</v>
      </c>
      <c r="AF19" s="47">
        <f t="shared" si="41"/>
        <v>0</v>
      </c>
      <c r="AG19" s="45">
        <f t="shared" si="42"/>
        <v>0</v>
      </c>
      <c r="AH19" s="56">
        <f>SUM(AH64:AH70)</f>
        <v>0</v>
      </c>
      <c r="AI19" s="56">
        <f>SUM(AI64:AI70)</f>
        <v>0</v>
      </c>
      <c r="AJ19" s="56">
        <f>SUM(AJ64:AJ70)</f>
        <v>0</v>
      </c>
      <c r="AK19" s="46">
        <f t="shared" si="43"/>
        <v>0</v>
      </c>
      <c r="AL19" s="45">
        <f t="shared" si="44"/>
        <v>0</v>
      </c>
      <c r="AM19" s="57">
        <f t="shared" si="45"/>
        <v>0</v>
      </c>
    </row>
    <row r="20" spans="1:49" x14ac:dyDescent="0.3">
      <c r="B20" s="55" t="s">
        <v>138</v>
      </c>
      <c r="C20" s="58">
        <v>7</v>
      </c>
      <c r="D20" s="56">
        <f>SUM(D71:D77)</f>
        <v>0</v>
      </c>
      <c r="E20" s="56">
        <f>SUM(E71:E77)</f>
        <v>0</v>
      </c>
      <c r="F20" s="47">
        <f t="shared" si="29"/>
        <v>0</v>
      </c>
      <c r="G20" s="45">
        <f t="shared" si="30"/>
        <v>0</v>
      </c>
      <c r="H20" s="56">
        <f>SUM(H71:H77)</f>
        <v>0</v>
      </c>
      <c r="I20" s="56">
        <f>SUM(I71:I77)</f>
        <v>0</v>
      </c>
      <c r="J20" s="56">
        <f>SUM(J71:J77)</f>
        <v>0</v>
      </c>
      <c r="K20" s="46">
        <f t="shared" si="31"/>
        <v>0</v>
      </c>
      <c r="L20" s="45">
        <f t="shared" si="32"/>
        <v>0</v>
      </c>
      <c r="M20" s="57">
        <f t="shared" si="33"/>
        <v>0</v>
      </c>
      <c r="O20" s="55" t="str">
        <f t="shared" si="34"/>
        <v>12-09~12-15</v>
      </c>
      <c r="P20" s="55">
        <f t="shared" si="34"/>
        <v>7</v>
      </c>
      <c r="Q20" s="56">
        <f>SUM(Q71:Q77)</f>
        <v>0</v>
      </c>
      <c r="R20" s="56">
        <f>SUM(R71:R77)</f>
        <v>0</v>
      </c>
      <c r="S20" s="47">
        <f t="shared" si="35"/>
        <v>0</v>
      </c>
      <c r="T20" s="45">
        <f t="shared" si="36"/>
        <v>0</v>
      </c>
      <c r="U20" s="56">
        <f>SUM(U71:U77)</f>
        <v>0</v>
      </c>
      <c r="V20" s="56">
        <f>SUM(V71:V77)</f>
        <v>0</v>
      </c>
      <c r="W20" s="56">
        <f>SUM(W71:W77)</f>
        <v>0</v>
      </c>
      <c r="X20" s="46">
        <f t="shared" si="37"/>
        <v>0</v>
      </c>
      <c r="Y20" s="45">
        <f t="shared" si="38"/>
        <v>0</v>
      </c>
      <c r="Z20" s="57">
        <f t="shared" si="39"/>
        <v>0</v>
      </c>
      <c r="AB20" s="55" t="str">
        <f t="shared" si="40"/>
        <v>12-09~12-15</v>
      </c>
      <c r="AC20" s="55">
        <f t="shared" si="40"/>
        <v>7</v>
      </c>
      <c r="AD20" s="56">
        <f>SUM(AD71:AD77)</f>
        <v>0</v>
      </c>
      <c r="AE20" s="56">
        <f>SUM(AE71:AE77)</f>
        <v>0</v>
      </c>
      <c r="AF20" s="47">
        <f t="shared" si="41"/>
        <v>0</v>
      </c>
      <c r="AG20" s="45">
        <f t="shared" si="42"/>
        <v>0</v>
      </c>
      <c r="AH20" s="56">
        <f>SUM(AH71:AH77)</f>
        <v>0</v>
      </c>
      <c r="AI20" s="56">
        <f>SUM(AI71:AI77)</f>
        <v>0</v>
      </c>
      <c r="AJ20" s="56">
        <f>SUM(AJ71:AJ77)</f>
        <v>0</v>
      </c>
      <c r="AK20" s="46">
        <f t="shared" si="43"/>
        <v>0</v>
      </c>
      <c r="AL20" s="45">
        <f t="shared" si="44"/>
        <v>0</v>
      </c>
      <c r="AM20" s="57">
        <f t="shared" si="45"/>
        <v>0</v>
      </c>
    </row>
    <row r="21" spans="1:49" x14ac:dyDescent="0.3">
      <c r="B21" s="55" t="s">
        <v>125</v>
      </c>
      <c r="C21" s="58">
        <v>7</v>
      </c>
      <c r="D21" s="56">
        <f>SUM(D78:D84)</f>
        <v>0</v>
      </c>
      <c r="E21" s="56">
        <f>SUM(E78:E84)</f>
        <v>0</v>
      </c>
      <c r="F21" s="47">
        <f t="shared" si="29"/>
        <v>0</v>
      </c>
      <c r="G21" s="45">
        <f t="shared" si="30"/>
        <v>0</v>
      </c>
      <c r="H21" s="56">
        <f>SUM(H78:H84)</f>
        <v>0</v>
      </c>
      <c r="I21" s="56">
        <f>SUM(I78:I84)</f>
        <v>0</v>
      </c>
      <c r="J21" s="56">
        <f>SUM(J78:J84)</f>
        <v>0</v>
      </c>
      <c r="K21" s="46">
        <f t="shared" si="31"/>
        <v>0</v>
      </c>
      <c r="L21" s="45">
        <f t="shared" si="32"/>
        <v>0</v>
      </c>
      <c r="M21" s="57">
        <f t="shared" si="33"/>
        <v>0</v>
      </c>
      <c r="O21" s="55" t="str">
        <f t="shared" si="34"/>
        <v>12-16~12-22</v>
      </c>
      <c r="P21" s="55">
        <f t="shared" si="34"/>
        <v>7</v>
      </c>
      <c r="Q21" s="56">
        <f>SUM(Q78:Q84)</f>
        <v>0</v>
      </c>
      <c r="R21" s="56">
        <f>SUM(R78:R84)</f>
        <v>0</v>
      </c>
      <c r="S21" s="47">
        <f t="shared" si="35"/>
        <v>0</v>
      </c>
      <c r="T21" s="45">
        <f t="shared" si="36"/>
        <v>0</v>
      </c>
      <c r="U21" s="56">
        <f>SUM(U78:U84)</f>
        <v>0</v>
      </c>
      <c r="V21" s="56">
        <f>SUM(V78:V84)</f>
        <v>0</v>
      </c>
      <c r="W21" s="56">
        <f>SUM(W78:W84)</f>
        <v>0</v>
      </c>
      <c r="X21" s="46">
        <f t="shared" si="37"/>
        <v>0</v>
      </c>
      <c r="Y21" s="45">
        <f t="shared" si="38"/>
        <v>0</v>
      </c>
      <c r="Z21" s="57">
        <f t="shared" si="39"/>
        <v>0</v>
      </c>
      <c r="AB21" s="55" t="str">
        <f t="shared" si="40"/>
        <v>12-16~12-22</v>
      </c>
      <c r="AC21" s="55">
        <f t="shared" si="40"/>
        <v>7</v>
      </c>
      <c r="AD21" s="56">
        <f>SUM(AD78:AD84)</f>
        <v>0</v>
      </c>
      <c r="AE21" s="56">
        <f>SUM(AE78:AE84)</f>
        <v>0</v>
      </c>
      <c r="AF21" s="47">
        <f t="shared" si="41"/>
        <v>0</v>
      </c>
      <c r="AG21" s="45">
        <f t="shared" si="42"/>
        <v>0</v>
      </c>
      <c r="AH21" s="56">
        <f>SUM(AH78:AH84)</f>
        <v>0</v>
      </c>
      <c r="AI21" s="56">
        <f>SUM(AI78:AI84)</f>
        <v>0</v>
      </c>
      <c r="AJ21" s="56">
        <f>SUM(AJ78:AJ84)</f>
        <v>0</v>
      </c>
      <c r="AK21" s="46">
        <f t="shared" si="43"/>
        <v>0</v>
      </c>
      <c r="AL21" s="45">
        <f t="shared" si="44"/>
        <v>0</v>
      </c>
      <c r="AM21" s="57">
        <f t="shared" si="45"/>
        <v>0</v>
      </c>
    </row>
    <row r="22" spans="1:49" x14ac:dyDescent="0.3">
      <c r="B22" s="55" t="s">
        <v>135</v>
      </c>
      <c r="C22" s="58">
        <v>7</v>
      </c>
      <c r="D22" s="56">
        <f>SUM(D85:D91)</f>
        <v>0</v>
      </c>
      <c r="E22" s="56">
        <f>SUM(E85:E91)</f>
        <v>0</v>
      </c>
      <c r="F22" s="47">
        <f t="shared" si="29"/>
        <v>0</v>
      </c>
      <c r="G22" s="45">
        <f t="shared" si="30"/>
        <v>0</v>
      </c>
      <c r="H22" s="56">
        <f>SUM(H85:H91)</f>
        <v>0</v>
      </c>
      <c r="I22" s="56">
        <f>SUM(I85:I91)</f>
        <v>0</v>
      </c>
      <c r="J22" s="56">
        <f>SUM(J85:J91)</f>
        <v>0</v>
      </c>
      <c r="K22" s="46">
        <f t="shared" si="31"/>
        <v>0</v>
      </c>
      <c r="L22" s="45">
        <f t="shared" si="32"/>
        <v>0</v>
      </c>
      <c r="M22" s="57">
        <f t="shared" si="33"/>
        <v>0</v>
      </c>
      <c r="O22" s="55" t="str">
        <f t="shared" si="34"/>
        <v>12-23~12-29</v>
      </c>
      <c r="P22" s="55">
        <f t="shared" si="34"/>
        <v>7</v>
      </c>
      <c r="Q22" s="56">
        <f>SUM(Q85:Q91)</f>
        <v>0</v>
      </c>
      <c r="R22" s="56">
        <f>SUM(R85:R91)</f>
        <v>0</v>
      </c>
      <c r="S22" s="47">
        <f t="shared" si="35"/>
        <v>0</v>
      </c>
      <c r="T22" s="45">
        <f t="shared" si="36"/>
        <v>0</v>
      </c>
      <c r="U22" s="56">
        <f>SUM(U85:U91)</f>
        <v>0</v>
      </c>
      <c r="V22" s="56">
        <f>SUM(V85:V91)</f>
        <v>0</v>
      </c>
      <c r="W22" s="56">
        <f>SUM(W85:W91)</f>
        <v>0</v>
      </c>
      <c r="X22" s="46">
        <f t="shared" si="37"/>
        <v>0</v>
      </c>
      <c r="Y22" s="45">
        <f t="shared" si="38"/>
        <v>0</v>
      </c>
      <c r="Z22" s="57">
        <f t="shared" si="39"/>
        <v>0</v>
      </c>
      <c r="AB22" s="55" t="str">
        <f t="shared" si="40"/>
        <v>12-23~12-29</v>
      </c>
      <c r="AC22" s="55">
        <f t="shared" si="40"/>
        <v>7</v>
      </c>
      <c r="AD22" s="56">
        <f>SUM(AD85:AD91)</f>
        <v>0</v>
      </c>
      <c r="AE22" s="56">
        <f>SUM(AE85:AE91)</f>
        <v>0</v>
      </c>
      <c r="AF22" s="47">
        <f t="shared" si="41"/>
        <v>0</v>
      </c>
      <c r="AG22" s="45">
        <f t="shared" si="42"/>
        <v>0</v>
      </c>
      <c r="AH22" s="56">
        <f>SUM(AH85:AH91)</f>
        <v>0</v>
      </c>
      <c r="AI22" s="56">
        <f>SUM(AI85:AI91)</f>
        <v>0</v>
      </c>
      <c r="AJ22" s="56">
        <f>SUM(AJ85:AJ91)</f>
        <v>0</v>
      </c>
      <c r="AK22" s="46">
        <f t="shared" si="43"/>
        <v>0</v>
      </c>
      <c r="AL22" s="45">
        <f t="shared" si="44"/>
        <v>0</v>
      </c>
      <c r="AM22" s="57">
        <f t="shared" si="45"/>
        <v>0</v>
      </c>
    </row>
    <row r="23" spans="1:49" x14ac:dyDescent="0.3">
      <c r="B23" s="55" t="s">
        <v>129</v>
      </c>
      <c r="C23" s="58">
        <v>7</v>
      </c>
      <c r="D23" s="56">
        <f>SUM(D92:D98)</f>
        <v>0</v>
      </c>
      <c r="E23" s="56">
        <f>SUM(E92:E98)</f>
        <v>0</v>
      </c>
      <c r="F23" s="47">
        <f t="shared" si="29"/>
        <v>0</v>
      </c>
      <c r="G23" s="45">
        <f t="shared" si="30"/>
        <v>0</v>
      </c>
      <c r="H23" s="56">
        <f t="shared" ref="H23:J23" si="46">SUM(H92:H98)</f>
        <v>0</v>
      </c>
      <c r="I23" s="56">
        <f t="shared" si="46"/>
        <v>0</v>
      </c>
      <c r="J23" s="56">
        <f t="shared" si="46"/>
        <v>0</v>
      </c>
      <c r="K23" s="46">
        <f t="shared" si="31"/>
        <v>0</v>
      </c>
      <c r="L23" s="45">
        <f t="shared" si="32"/>
        <v>0</v>
      </c>
      <c r="M23" s="57">
        <f t="shared" si="33"/>
        <v>0</v>
      </c>
      <c r="O23" s="55" t="str">
        <f t="shared" si="34"/>
        <v>12-30~01-05</v>
      </c>
      <c r="P23" s="55">
        <f t="shared" si="34"/>
        <v>7</v>
      </c>
      <c r="Q23" s="56">
        <f t="shared" ref="Q23:R23" si="47">SUM(Q92:Q98)</f>
        <v>0</v>
      </c>
      <c r="R23" s="56">
        <f t="shared" si="47"/>
        <v>0</v>
      </c>
      <c r="S23" s="47">
        <f t="shared" si="35"/>
        <v>0</v>
      </c>
      <c r="T23" s="45">
        <f t="shared" si="36"/>
        <v>0</v>
      </c>
      <c r="U23" s="56">
        <f t="shared" ref="U23:W23" si="48">SUM(U92:U98)</f>
        <v>0</v>
      </c>
      <c r="V23" s="56">
        <f t="shared" si="48"/>
        <v>0</v>
      </c>
      <c r="W23" s="56">
        <f t="shared" si="48"/>
        <v>0</v>
      </c>
      <c r="X23" s="46">
        <f t="shared" si="37"/>
        <v>0</v>
      </c>
      <c r="Y23" s="45">
        <f t="shared" si="38"/>
        <v>0</v>
      </c>
      <c r="Z23" s="57">
        <f t="shared" si="39"/>
        <v>0</v>
      </c>
      <c r="AB23" s="55" t="str">
        <f t="shared" si="40"/>
        <v>12-30~01-05</v>
      </c>
      <c r="AC23" s="55">
        <f t="shared" si="40"/>
        <v>7</v>
      </c>
      <c r="AD23" s="56">
        <f t="shared" ref="AD23:AE23" si="49">SUM(AD92:AD98)</f>
        <v>0</v>
      </c>
      <c r="AE23" s="56">
        <f t="shared" si="49"/>
        <v>0</v>
      </c>
      <c r="AF23" s="47">
        <f t="shared" si="41"/>
        <v>0</v>
      </c>
      <c r="AG23" s="45">
        <f t="shared" si="42"/>
        <v>0</v>
      </c>
      <c r="AH23" s="56">
        <f t="shared" ref="AH23:AJ23" si="50">SUM(AH92:AH98)</f>
        <v>0</v>
      </c>
      <c r="AI23" s="56">
        <f t="shared" si="50"/>
        <v>0</v>
      </c>
      <c r="AJ23" s="56">
        <f t="shared" si="50"/>
        <v>0</v>
      </c>
      <c r="AK23" s="46">
        <f t="shared" si="43"/>
        <v>0</v>
      </c>
      <c r="AL23" s="45">
        <f t="shared" si="44"/>
        <v>0</v>
      </c>
      <c r="AM23" s="57">
        <f t="shared" si="45"/>
        <v>0</v>
      </c>
    </row>
    <row r="24" spans="1:49" ht="17.100000000000001" customHeight="1" x14ac:dyDescent="0.3">
      <c r="B24" s="110" t="s">
        <v>196</v>
      </c>
      <c r="C24" s="111"/>
      <c r="D24" s="48">
        <f t="shared" ref="D24:M24" si="51">IF(ISERROR(D22-D21),,D22-D21)</f>
        <v>0</v>
      </c>
      <c r="E24" s="48">
        <f t="shared" si="51"/>
        <v>0</v>
      </c>
      <c r="F24" s="49">
        <f t="shared" si="51"/>
        <v>0</v>
      </c>
      <c r="G24" s="48">
        <f t="shared" si="51"/>
        <v>0</v>
      </c>
      <c r="H24" s="48">
        <f t="shared" si="51"/>
        <v>0</v>
      </c>
      <c r="I24" s="48">
        <f t="shared" si="51"/>
        <v>0</v>
      </c>
      <c r="J24" s="48">
        <f t="shared" si="51"/>
        <v>0</v>
      </c>
      <c r="K24" s="49">
        <f t="shared" si="51"/>
        <v>0</v>
      </c>
      <c r="L24" s="48">
        <f t="shared" si="51"/>
        <v>0</v>
      </c>
      <c r="M24" s="49">
        <f t="shared" si="51"/>
        <v>0</v>
      </c>
      <c r="O24" s="110" t="s">
        <v>196</v>
      </c>
      <c r="P24" s="111"/>
      <c r="Q24" s="48">
        <f t="shared" ref="Q24:Z24" si="52">IF(ISERROR(Q22-Q21),,Q22-Q21)</f>
        <v>0</v>
      </c>
      <c r="R24" s="48">
        <f t="shared" si="52"/>
        <v>0</v>
      </c>
      <c r="S24" s="49">
        <f t="shared" si="52"/>
        <v>0</v>
      </c>
      <c r="T24" s="48">
        <f t="shared" si="52"/>
        <v>0</v>
      </c>
      <c r="U24" s="48">
        <f t="shared" si="52"/>
        <v>0</v>
      </c>
      <c r="V24" s="48">
        <f t="shared" si="52"/>
        <v>0</v>
      </c>
      <c r="W24" s="48">
        <f t="shared" si="52"/>
        <v>0</v>
      </c>
      <c r="X24" s="49">
        <f t="shared" si="52"/>
        <v>0</v>
      </c>
      <c r="Y24" s="48">
        <f t="shared" si="52"/>
        <v>0</v>
      </c>
      <c r="Z24" s="49">
        <f t="shared" si="52"/>
        <v>0</v>
      </c>
      <c r="AB24" s="110" t="s">
        <v>196</v>
      </c>
      <c r="AC24" s="111"/>
      <c r="AD24" s="48">
        <f t="shared" ref="AD24:AM24" si="53">IF(ISERROR(AD22-AD21),,AD22-AD21)</f>
        <v>0</v>
      </c>
      <c r="AE24" s="48">
        <f t="shared" si="53"/>
        <v>0</v>
      </c>
      <c r="AF24" s="49">
        <f t="shared" si="53"/>
        <v>0</v>
      </c>
      <c r="AG24" s="48">
        <f t="shared" si="53"/>
        <v>0</v>
      </c>
      <c r="AH24" s="48">
        <f t="shared" si="53"/>
        <v>0</v>
      </c>
      <c r="AI24" s="48">
        <f t="shared" si="53"/>
        <v>0</v>
      </c>
      <c r="AJ24" s="48">
        <f t="shared" si="53"/>
        <v>0</v>
      </c>
      <c r="AK24" s="49">
        <f t="shared" si="53"/>
        <v>0</v>
      </c>
      <c r="AL24" s="48">
        <f t="shared" si="53"/>
        <v>0</v>
      </c>
      <c r="AM24" s="49">
        <f t="shared" si="53"/>
        <v>0</v>
      </c>
    </row>
    <row r="25" spans="1:49" ht="17.45" customHeight="1" x14ac:dyDescent="0.3">
      <c r="C25"/>
      <c r="D25"/>
      <c r="E25"/>
      <c r="F25"/>
      <c r="G25"/>
      <c r="H25"/>
      <c r="I25"/>
      <c r="J25"/>
      <c r="K25"/>
      <c r="L25"/>
      <c r="M25"/>
      <c r="P25"/>
      <c r="Q25"/>
      <c r="R25"/>
      <c r="S25"/>
      <c r="T25"/>
      <c r="U25"/>
      <c r="V25"/>
      <c r="W25"/>
      <c r="X25"/>
      <c r="Y25"/>
      <c r="Z25"/>
      <c r="AC25"/>
      <c r="AD25"/>
      <c r="AE25"/>
      <c r="AF25"/>
      <c r="AG25"/>
      <c r="AH25"/>
      <c r="AI25"/>
      <c r="AJ25"/>
      <c r="AK25"/>
      <c r="AL25"/>
      <c r="AM25"/>
    </row>
    <row r="26" spans="1:49" s="31" customFormat="1" ht="17.45" customHeight="1" x14ac:dyDescent="0.3">
      <c r="A26" s="23"/>
      <c r="B26" s="32" t="s">
        <v>36</v>
      </c>
      <c r="C26" s="59"/>
      <c r="D26" s="25"/>
      <c r="E26" s="26"/>
      <c r="F26" s="25"/>
      <c r="G26" s="25"/>
      <c r="H26" s="33" t="s">
        <v>170</v>
      </c>
      <c r="I26" s="25"/>
      <c r="J26" s="25"/>
      <c r="K26" s="25"/>
      <c r="L26" s="25"/>
      <c r="M26" s="60"/>
      <c r="O26" s="32" t="s">
        <v>18</v>
      </c>
      <c r="P26" s="59"/>
      <c r="Q26" s="25"/>
      <c r="R26" s="26"/>
      <c r="S26" s="25"/>
      <c r="T26" s="25"/>
      <c r="U26" s="27"/>
      <c r="V26" s="25"/>
      <c r="W26" s="25"/>
      <c r="X26" s="25"/>
      <c r="Y26" s="25"/>
      <c r="Z26" s="25"/>
      <c r="AB26" s="32" t="s">
        <v>9</v>
      </c>
      <c r="AC26" s="59"/>
      <c r="AD26" s="25"/>
      <c r="AE26" s="26"/>
      <c r="AF26" s="25"/>
      <c r="AG26" s="25"/>
      <c r="AH26" s="27"/>
      <c r="AI26" s="25"/>
      <c r="AJ26" s="25"/>
      <c r="AK26" s="25"/>
      <c r="AL26" s="25"/>
      <c r="AM26" s="25"/>
      <c r="AO26" s="23"/>
      <c r="AP26" s="23"/>
      <c r="AQ26" s="23"/>
      <c r="AR26" s="23"/>
      <c r="AS26" s="23"/>
      <c r="AT26" s="23"/>
      <c r="AU26" s="23"/>
      <c r="AV26" s="23"/>
      <c r="AW26" s="23"/>
    </row>
    <row r="27" spans="1:49" s="31" customFormat="1" ht="17.45" customHeight="1" x14ac:dyDescent="0.3">
      <c r="A27" s="23"/>
      <c r="B27" s="34" t="s">
        <v>35</v>
      </c>
      <c r="C27" s="34" t="s">
        <v>12</v>
      </c>
      <c r="D27" s="34" t="s">
        <v>13</v>
      </c>
      <c r="E27" s="34" t="s">
        <v>6</v>
      </c>
      <c r="F27" s="34" t="s">
        <v>29</v>
      </c>
      <c r="G27" s="35" t="s">
        <v>31</v>
      </c>
      <c r="H27" s="34" t="s">
        <v>23</v>
      </c>
      <c r="I27" s="61" t="s">
        <v>5</v>
      </c>
      <c r="J27" s="61" t="s">
        <v>25</v>
      </c>
      <c r="K27" s="61" t="s">
        <v>17</v>
      </c>
      <c r="L27" s="61" t="s">
        <v>28</v>
      </c>
      <c r="M27" s="62" t="s">
        <v>207</v>
      </c>
      <c r="O27" s="34" t="s">
        <v>35</v>
      </c>
      <c r="P27" s="34" t="s">
        <v>12</v>
      </c>
      <c r="Q27" s="34" t="s">
        <v>13</v>
      </c>
      <c r="R27" s="34" t="s">
        <v>6</v>
      </c>
      <c r="S27" s="34" t="s">
        <v>29</v>
      </c>
      <c r="T27" s="35" t="s">
        <v>31</v>
      </c>
      <c r="U27" s="34" t="s">
        <v>23</v>
      </c>
      <c r="V27" s="61" t="s">
        <v>5</v>
      </c>
      <c r="W27" s="61" t="s">
        <v>25</v>
      </c>
      <c r="X27" s="61" t="s">
        <v>17</v>
      </c>
      <c r="Y27" s="61" t="s">
        <v>28</v>
      </c>
      <c r="Z27" s="63" t="s">
        <v>207</v>
      </c>
      <c r="AB27" s="34" t="s">
        <v>35</v>
      </c>
      <c r="AC27" s="34" t="s">
        <v>12</v>
      </c>
      <c r="AD27" s="34" t="s">
        <v>13</v>
      </c>
      <c r="AE27" s="34" t="s">
        <v>6</v>
      </c>
      <c r="AF27" s="34" t="s">
        <v>29</v>
      </c>
      <c r="AG27" s="35" t="s">
        <v>31</v>
      </c>
      <c r="AH27" s="34" t="s">
        <v>23</v>
      </c>
      <c r="AI27" s="61" t="s">
        <v>5</v>
      </c>
      <c r="AJ27" s="61" t="s">
        <v>25</v>
      </c>
      <c r="AK27" s="61" t="s">
        <v>17</v>
      </c>
      <c r="AL27" s="61" t="s">
        <v>28</v>
      </c>
      <c r="AM27" s="63" t="s">
        <v>207</v>
      </c>
      <c r="AO27" s="23"/>
      <c r="AP27" s="23"/>
      <c r="AQ27" s="23"/>
      <c r="AR27" s="23"/>
      <c r="AS27" s="23"/>
      <c r="AT27" s="23"/>
      <c r="AU27" s="23"/>
      <c r="AV27" s="23"/>
      <c r="AW27" s="23"/>
    </row>
    <row r="28" spans="1:49" s="31" customFormat="1" ht="13.5" x14ac:dyDescent="0.3">
      <c r="A28" s="23"/>
      <c r="B28" s="64" t="s">
        <v>209</v>
      </c>
      <c r="C28" s="64"/>
      <c r="D28" s="65">
        <f>SUBTOTAL(109,D29:D99430)</f>
        <v>0</v>
      </c>
      <c r="E28" s="65">
        <f>SUBTOTAL(109,E29:E99430)</f>
        <v>0</v>
      </c>
      <c r="F28" s="66">
        <f t="shared" ref="F28:F91" si="54">IF(ISERROR(E28/D28),,E28/D28)</f>
        <v>0</v>
      </c>
      <c r="G28" s="67">
        <f t="shared" ref="G28:G91" si="55">IF(ISERROR(H28/E28),,H28/E28)</f>
        <v>0</v>
      </c>
      <c r="H28" s="65">
        <f>SUBTOTAL(109,H29:H99430)</f>
        <v>0</v>
      </c>
      <c r="I28" s="65">
        <f>SUBTOTAL(109,I29:I99430)</f>
        <v>0</v>
      </c>
      <c r="J28" s="65">
        <f>SUBTOTAL(109,J29:J99430)</f>
        <v>0</v>
      </c>
      <c r="K28" s="68">
        <f>IF(ISERROR(SUM(I28:I28)/E28),,SUM(I28:I28)/E28)</f>
        <v>0</v>
      </c>
      <c r="L28" s="65">
        <f t="shared" ref="L28:L91" si="56">IF(ISERROR(H28/SUM(I28:I28)),,H28/SUM(I28:I28))</f>
        <v>0</v>
      </c>
      <c r="M28" s="69">
        <f t="shared" ref="M28:M91" si="57">IF(ISERROR(J28/H28),,J28/H28)</f>
        <v>0</v>
      </c>
      <c r="O28" s="64" t="s">
        <v>209</v>
      </c>
      <c r="P28" s="64"/>
      <c r="Q28" s="65">
        <f>SUBTOTAL(109,Q29:Q99430)</f>
        <v>0</v>
      </c>
      <c r="R28" s="65">
        <f>SUBTOTAL(109,R29:R99430)</f>
        <v>0</v>
      </c>
      <c r="S28" s="66">
        <f t="shared" ref="S28:S91" si="58">IF(ISERROR(R28/Q28),,R28/Q28)</f>
        <v>0</v>
      </c>
      <c r="T28" s="67">
        <f t="shared" ref="T28:T91" si="59">IF(ISERROR(U28/R28),,U28/R28)</f>
        <v>0</v>
      </c>
      <c r="U28" s="65">
        <f>SUBTOTAL(109,U29:U99430)</f>
        <v>0</v>
      </c>
      <c r="V28" s="65">
        <f>SUBTOTAL(109,V29:V99430)</f>
        <v>0</v>
      </c>
      <c r="W28" s="65">
        <f>SUBTOTAL(109,W29:W99430)</f>
        <v>0</v>
      </c>
      <c r="X28" s="69">
        <f>IF(ISERROR(SUM(V28:V28)/R28),,SUM(V28:V28)/R28)</f>
        <v>0</v>
      </c>
      <c r="Y28" s="65">
        <f t="shared" ref="Y28:Y91" si="60">IF(ISERROR(U28/SUM(V28:V28)),,U28/SUM(V28:V28))</f>
        <v>0</v>
      </c>
      <c r="Z28" s="69">
        <f t="shared" ref="Z28:Z91" si="61">IF(ISERROR(W28/U28),,W28/U28)</f>
        <v>0</v>
      </c>
      <c r="AB28" s="64" t="s">
        <v>209</v>
      </c>
      <c r="AC28" s="64"/>
      <c r="AD28" s="65">
        <f>SUBTOTAL(109,AD29:AD99430)</f>
        <v>0</v>
      </c>
      <c r="AE28" s="65">
        <f>SUBTOTAL(109,AE29:AE99430)</f>
        <v>0</v>
      </c>
      <c r="AF28" s="66">
        <f t="shared" ref="AF28:AF91" si="62">IF(ISERROR(AE28/AD28),,AE28/AD28)</f>
        <v>0</v>
      </c>
      <c r="AG28" s="67">
        <f t="shared" ref="AG28:AG91" si="63">IF(ISERROR(AH28/AE28),,AH28/AE28)</f>
        <v>0</v>
      </c>
      <c r="AH28" s="65">
        <f>SUBTOTAL(109,AH29:AH99430)</f>
        <v>0</v>
      </c>
      <c r="AI28" s="65">
        <f>SUBTOTAL(109,AI29:AI99430)</f>
        <v>0</v>
      </c>
      <c r="AJ28" s="65">
        <f>SUBTOTAL(109,AJ29:AJ99430)</f>
        <v>0</v>
      </c>
      <c r="AK28" s="69">
        <f>IF(ISERROR(SUM(AI28:AI28)/AE28),,SUM(AI28:AI28)/AE28)</f>
        <v>0</v>
      </c>
      <c r="AL28" s="65">
        <f t="shared" ref="AL28:AL91" si="64">IF(ISERROR(AH28/SUM(AI28:AI28)),,AH28/SUM(AI28:AI28))</f>
        <v>0</v>
      </c>
      <c r="AM28" s="69">
        <f t="shared" ref="AM28:AM91" si="65">IF(ISERROR(AJ28/AH28),,AJ28/AH28)</f>
        <v>0</v>
      </c>
      <c r="AO28" s="23"/>
      <c r="AP28" s="23"/>
      <c r="AQ28" s="23"/>
      <c r="AR28" s="23"/>
      <c r="AS28" s="23"/>
      <c r="AT28" s="23"/>
      <c r="AU28" s="23"/>
      <c r="AV28" s="23"/>
      <c r="AW28" s="23"/>
    </row>
    <row r="29" spans="1:49" x14ac:dyDescent="0.3">
      <c r="A29" s="86" t="s">
        <v>137</v>
      </c>
      <c r="B29" s="70">
        <v>45593</v>
      </c>
      <c r="C29" s="70" t="str">
        <f>IF(B29="","",CHOOSE(WEEKDAY(B29,2),"월","화","수","목","금","토","일"))</f>
        <v>월</v>
      </c>
      <c r="D29" s="45">
        <f t="shared" ref="D29:E50" si="66">Q29+AD29</f>
        <v>0</v>
      </c>
      <c r="E29" s="45">
        <f t="shared" si="66"/>
        <v>0</v>
      </c>
      <c r="F29" s="47">
        <f t="shared" si="54"/>
        <v>0</v>
      </c>
      <c r="G29" s="45">
        <f t="shared" si="55"/>
        <v>0</v>
      </c>
      <c r="H29" s="45">
        <f t="shared" ref="H29:J51" si="67">U29+AH29</f>
        <v>0</v>
      </c>
      <c r="I29" s="45">
        <f t="shared" si="67"/>
        <v>0</v>
      </c>
      <c r="J29" s="45">
        <f t="shared" si="67"/>
        <v>0</v>
      </c>
      <c r="K29" s="46">
        <f t="shared" ref="K29:K92" si="68">IF(ISERROR(SUM(I29:I29)/E29),,SUM(I29:I29)/E29)</f>
        <v>0</v>
      </c>
      <c r="L29" s="45">
        <f t="shared" si="56"/>
        <v>0</v>
      </c>
      <c r="M29" s="57">
        <f t="shared" si="57"/>
        <v>0</v>
      </c>
      <c r="O29" s="70">
        <f t="shared" ref="O29:P50" si="69">B29</f>
        <v>45593</v>
      </c>
      <c r="P29" s="70" t="str">
        <f t="shared" si="69"/>
        <v>월</v>
      </c>
      <c r="Q29" s="45">
        <f t="shared" ref="Q29:Q60" si="70">SUMIFS(AQ:AQ,$AO:$AO,$A29,$AP:$AP,"모바일")</f>
        <v>0</v>
      </c>
      <c r="R29" s="45">
        <f t="shared" ref="R29:R60" si="71">SUMIFS(AR:AR,$AO:$AO,$A29,$AP:$AP,"모바일")</f>
        <v>0</v>
      </c>
      <c r="S29" s="47">
        <f t="shared" si="58"/>
        <v>0</v>
      </c>
      <c r="T29" s="45">
        <f t="shared" si="59"/>
        <v>0</v>
      </c>
      <c r="U29" s="45">
        <f t="shared" ref="U29:U60" si="72">SUMIFS(AU:AU,$AO:$AO,$A29,$AP:$AP,"모바일")</f>
        <v>0</v>
      </c>
      <c r="V29" s="45">
        <f t="shared" ref="V29:V60" si="73">SUMIFS(AV:AV,$AO:$AO,$A29,$AP:$AP,"모바일")</f>
        <v>0</v>
      </c>
      <c r="W29" s="45">
        <f t="shared" ref="W29:W60" si="74">SUMIFS(AW:AW,$AO:$AO,$A29,$AP:$AP,"모바일")</f>
        <v>0</v>
      </c>
      <c r="X29" s="46">
        <f t="shared" ref="X29:X92" si="75">IF(ISERROR(SUM(V29:V29)/R29),,SUM(V29:V29)/R29)</f>
        <v>0</v>
      </c>
      <c r="Y29" s="45">
        <f t="shared" si="60"/>
        <v>0</v>
      </c>
      <c r="Z29" s="46">
        <f t="shared" si="61"/>
        <v>0</v>
      </c>
      <c r="AB29" s="70">
        <f t="shared" ref="AB29:AC50" si="76">O29</f>
        <v>45593</v>
      </c>
      <c r="AC29" s="70" t="str">
        <f t="shared" si="76"/>
        <v>월</v>
      </c>
      <c r="AD29" s="45">
        <f t="shared" ref="AD29:AD60" si="77">SUMIFS(AQ:AQ,$AO:$AO,$A29,$AP:$AP,"PC")</f>
        <v>0</v>
      </c>
      <c r="AE29" s="45">
        <f t="shared" ref="AE29:AE60" si="78">SUMIFS(AR:AR,$AO:$AO,$A29,$AP:$AP,"PC")</f>
        <v>0</v>
      </c>
      <c r="AF29" s="47">
        <f t="shared" si="62"/>
        <v>0</v>
      </c>
      <c r="AG29" s="45">
        <f t="shared" si="63"/>
        <v>0</v>
      </c>
      <c r="AH29" s="45">
        <f t="shared" ref="AH29:AH60" si="79">SUMIFS(AU:AU,$AO:$AO,$A29,$AP:$AP,"PC")</f>
        <v>0</v>
      </c>
      <c r="AI29" s="45">
        <f t="shared" ref="AI29:AI60" si="80">SUMIFS(AV:AV,$AO:$AO,$A29,$AP:$AP,"PC")</f>
        <v>0</v>
      </c>
      <c r="AJ29" s="45">
        <f t="shared" ref="AJ29:AJ60" si="81">SUMIFS(AW:AW,$AO:$AO,$A29,$AP:$AP,"PC")</f>
        <v>0</v>
      </c>
      <c r="AK29" s="46">
        <f t="shared" ref="AK29:AK92" si="82">IF(ISERROR(SUM(AI29:AI29)/AE29),,SUM(AI29:AI29)/AE29)</f>
        <v>0</v>
      </c>
      <c r="AL29" s="45">
        <f t="shared" si="64"/>
        <v>0</v>
      </c>
      <c r="AM29" s="46">
        <f t="shared" si="65"/>
        <v>0</v>
      </c>
    </row>
    <row r="30" spans="1:49" x14ac:dyDescent="0.3">
      <c r="A30" s="86" t="s">
        <v>140</v>
      </c>
      <c r="B30" s="70">
        <v>45594</v>
      </c>
      <c r="C30" s="70" t="str">
        <f t="shared" ref="C30:C93" si="83">IF(B30="","",CHOOSE(WEEKDAY(B30,2),"월","화","수","목","금","토","일"))</f>
        <v>화</v>
      </c>
      <c r="D30" s="45">
        <f t="shared" si="66"/>
        <v>0</v>
      </c>
      <c r="E30" s="45">
        <f t="shared" si="66"/>
        <v>0</v>
      </c>
      <c r="F30" s="47">
        <f t="shared" si="54"/>
        <v>0</v>
      </c>
      <c r="G30" s="45">
        <f t="shared" si="55"/>
        <v>0</v>
      </c>
      <c r="H30" s="45">
        <f t="shared" si="67"/>
        <v>0</v>
      </c>
      <c r="I30" s="45">
        <f t="shared" si="67"/>
        <v>0</v>
      </c>
      <c r="J30" s="45">
        <f t="shared" si="67"/>
        <v>0</v>
      </c>
      <c r="K30" s="46">
        <f t="shared" si="68"/>
        <v>0</v>
      </c>
      <c r="L30" s="45">
        <f t="shared" si="56"/>
        <v>0</v>
      </c>
      <c r="M30" s="57">
        <f t="shared" si="57"/>
        <v>0</v>
      </c>
      <c r="O30" s="70">
        <f t="shared" si="69"/>
        <v>45594</v>
      </c>
      <c r="P30" s="70" t="str">
        <f t="shared" si="69"/>
        <v>화</v>
      </c>
      <c r="Q30" s="45">
        <f t="shared" si="70"/>
        <v>0</v>
      </c>
      <c r="R30" s="45">
        <f t="shared" si="71"/>
        <v>0</v>
      </c>
      <c r="S30" s="47">
        <f t="shared" si="58"/>
        <v>0</v>
      </c>
      <c r="T30" s="45">
        <f t="shared" si="59"/>
        <v>0</v>
      </c>
      <c r="U30" s="45">
        <f t="shared" si="72"/>
        <v>0</v>
      </c>
      <c r="V30" s="45">
        <f t="shared" si="73"/>
        <v>0</v>
      </c>
      <c r="W30" s="45">
        <f t="shared" si="74"/>
        <v>0</v>
      </c>
      <c r="X30" s="46">
        <f t="shared" si="75"/>
        <v>0</v>
      </c>
      <c r="Y30" s="45">
        <f t="shared" si="60"/>
        <v>0</v>
      </c>
      <c r="Z30" s="46">
        <f t="shared" si="61"/>
        <v>0</v>
      </c>
      <c r="AB30" s="70">
        <f t="shared" si="76"/>
        <v>45594</v>
      </c>
      <c r="AC30" s="70" t="str">
        <f t="shared" si="76"/>
        <v>화</v>
      </c>
      <c r="AD30" s="45">
        <f t="shared" si="77"/>
        <v>0</v>
      </c>
      <c r="AE30" s="45">
        <f t="shared" si="78"/>
        <v>0</v>
      </c>
      <c r="AF30" s="47">
        <f t="shared" si="62"/>
        <v>0</v>
      </c>
      <c r="AG30" s="45">
        <f t="shared" si="63"/>
        <v>0</v>
      </c>
      <c r="AH30" s="45">
        <f t="shared" si="79"/>
        <v>0</v>
      </c>
      <c r="AI30" s="45">
        <f t="shared" si="80"/>
        <v>0</v>
      </c>
      <c r="AJ30" s="45">
        <f t="shared" si="81"/>
        <v>0</v>
      </c>
      <c r="AK30" s="46">
        <f t="shared" si="82"/>
        <v>0</v>
      </c>
      <c r="AL30" s="45">
        <f t="shared" si="64"/>
        <v>0</v>
      </c>
      <c r="AM30" s="46">
        <f t="shared" si="65"/>
        <v>0</v>
      </c>
    </row>
    <row r="31" spans="1:49" x14ac:dyDescent="0.3">
      <c r="A31" s="86" t="s">
        <v>134</v>
      </c>
      <c r="B31" s="70">
        <v>45595</v>
      </c>
      <c r="C31" s="70" t="str">
        <f t="shared" si="83"/>
        <v>수</v>
      </c>
      <c r="D31" s="45">
        <f t="shared" si="66"/>
        <v>0</v>
      </c>
      <c r="E31" s="45">
        <f t="shared" si="66"/>
        <v>0</v>
      </c>
      <c r="F31" s="47">
        <f t="shared" si="54"/>
        <v>0</v>
      </c>
      <c r="G31" s="45">
        <f t="shared" si="55"/>
        <v>0</v>
      </c>
      <c r="H31" s="45">
        <f t="shared" si="67"/>
        <v>0</v>
      </c>
      <c r="I31" s="45">
        <f t="shared" si="67"/>
        <v>0</v>
      </c>
      <c r="J31" s="45">
        <f t="shared" si="67"/>
        <v>0</v>
      </c>
      <c r="K31" s="46">
        <f t="shared" si="68"/>
        <v>0</v>
      </c>
      <c r="L31" s="45">
        <f t="shared" si="56"/>
        <v>0</v>
      </c>
      <c r="M31" s="57">
        <f t="shared" si="57"/>
        <v>0</v>
      </c>
      <c r="O31" s="70">
        <f t="shared" si="69"/>
        <v>45595</v>
      </c>
      <c r="P31" s="70" t="str">
        <f t="shared" si="69"/>
        <v>수</v>
      </c>
      <c r="Q31" s="45">
        <f t="shared" si="70"/>
        <v>0</v>
      </c>
      <c r="R31" s="45">
        <f t="shared" si="71"/>
        <v>0</v>
      </c>
      <c r="S31" s="47">
        <f t="shared" si="58"/>
        <v>0</v>
      </c>
      <c r="T31" s="45">
        <f t="shared" si="59"/>
        <v>0</v>
      </c>
      <c r="U31" s="45">
        <f t="shared" si="72"/>
        <v>0</v>
      </c>
      <c r="V31" s="45">
        <f t="shared" si="73"/>
        <v>0</v>
      </c>
      <c r="W31" s="45">
        <f t="shared" si="74"/>
        <v>0</v>
      </c>
      <c r="X31" s="46">
        <f t="shared" si="75"/>
        <v>0</v>
      </c>
      <c r="Y31" s="45">
        <f t="shared" si="60"/>
        <v>0</v>
      </c>
      <c r="Z31" s="46">
        <f t="shared" si="61"/>
        <v>0</v>
      </c>
      <c r="AB31" s="70">
        <f t="shared" si="76"/>
        <v>45595</v>
      </c>
      <c r="AC31" s="70" t="str">
        <f t="shared" si="76"/>
        <v>수</v>
      </c>
      <c r="AD31" s="45">
        <f t="shared" si="77"/>
        <v>0</v>
      </c>
      <c r="AE31" s="45">
        <f t="shared" si="78"/>
        <v>0</v>
      </c>
      <c r="AF31" s="47">
        <f t="shared" si="62"/>
        <v>0</v>
      </c>
      <c r="AG31" s="45">
        <f t="shared" si="63"/>
        <v>0</v>
      </c>
      <c r="AH31" s="45">
        <f t="shared" si="79"/>
        <v>0</v>
      </c>
      <c r="AI31" s="45">
        <f t="shared" si="80"/>
        <v>0</v>
      </c>
      <c r="AJ31" s="45">
        <f t="shared" si="81"/>
        <v>0</v>
      </c>
      <c r="AK31" s="46">
        <f t="shared" si="82"/>
        <v>0</v>
      </c>
      <c r="AL31" s="45">
        <f t="shared" si="64"/>
        <v>0</v>
      </c>
      <c r="AM31" s="46">
        <f t="shared" si="65"/>
        <v>0</v>
      </c>
    </row>
    <row r="32" spans="1:49" x14ac:dyDescent="0.3">
      <c r="A32" s="86" t="s">
        <v>136</v>
      </c>
      <c r="B32" s="70">
        <v>45596</v>
      </c>
      <c r="C32" s="70" t="str">
        <f t="shared" si="83"/>
        <v>목</v>
      </c>
      <c r="D32" s="45">
        <f t="shared" si="66"/>
        <v>0</v>
      </c>
      <c r="E32" s="45">
        <f t="shared" si="66"/>
        <v>0</v>
      </c>
      <c r="F32" s="47">
        <f t="shared" si="54"/>
        <v>0</v>
      </c>
      <c r="G32" s="45">
        <f t="shared" si="55"/>
        <v>0</v>
      </c>
      <c r="H32" s="45">
        <f t="shared" si="67"/>
        <v>0</v>
      </c>
      <c r="I32" s="45">
        <f t="shared" si="67"/>
        <v>0</v>
      </c>
      <c r="J32" s="45">
        <f t="shared" si="67"/>
        <v>0</v>
      </c>
      <c r="K32" s="46">
        <f t="shared" si="68"/>
        <v>0</v>
      </c>
      <c r="L32" s="45">
        <f t="shared" si="56"/>
        <v>0</v>
      </c>
      <c r="M32" s="57">
        <f t="shared" si="57"/>
        <v>0</v>
      </c>
      <c r="O32" s="70">
        <f t="shared" si="69"/>
        <v>45596</v>
      </c>
      <c r="P32" s="70" t="str">
        <f t="shared" si="69"/>
        <v>목</v>
      </c>
      <c r="Q32" s="45">
        <f t="shared" si="70"/>
        <v>0</v>
      </c>
      <c r="R32" s="45">
        <f t="shared" si="71"/>
        <v>0</v>
      </c>
      <c r="S32" s="47">
        <f t="shared" si="58"/>
        <v>0</v>
      </c>
      <c r="T32" s="45">
        <f t="shared" si="59"/>
        <v>0</v>
      </c>
      <c r="U32" s="45">
        <f t="shared" si="72"/>
        <v>0</v>
      </c>
      <c r="V32" s="45">
        <f t="shared" si="73"/>
        <v>0</v>
      </c>
      <c r="W32" s="45">
        <f t="shared" si="74"/>
        <v>0</v>
      </c>
      <c r="X32" s="46">
        <f t="shared" si="75"/>
        <v>0</v>
      </c>
      <c r="Y32" s="45">
        <f t="shared" si="60"/>
        <v>0</v>
      </c>
      <c r="Z32" s="46">
        <f t="shared" si="61"/>
        <v>0</v>
      </c>
      <c r="AB32" s="70">
        <f t="shared" si="76"/>
        <v>45596</v>
      </c>
      <c r="AC32" s="70" t="str">
        <f t="shared" si="76"/>
        <v>목</v>
      </c>
      <c r="AD32" s="45">
        <f t="shared" si="77"/>
        <v>0</v>
      </c>
      <c r="AE32" s="45">
        <f t="shared" si="78"/>
        <v>0</v>
      </c>
      <c r="AF32" s="47">
        <f t="shared" si="62"/>
        <v>0</v>
      </c>
      <c r="AG32" s="45">
        <f t="shared" si="63"/>
        <v>0</v>
      </c>
      <c r="AH32" s="45">
        <f t="shared" si="79"/>
        <v>0</v>
      </c>
      <c r="AI32" s="45">
        <f t="shared" si="80"/>
        <v>0</v>
      </c>
      <c r="AJ32" s="45">
        <f t="shared" si="81"/>
        <v>0</v>
      </c>
      <c r="AK32" s="46">
        <f t="shared" si="82"/>
        <v>0</v>
      </c>
      <c r="AL32" s="45">
        <f t="shared" si="64"/>
        <v>0</v>
      </c>
      <c r="AM32" s="46">
        <f t="shared" si="65"/>
        <v>0</v>
      </c>
    </row>
    <row r="33" spans="1:39" x14ac:dyDescent="0.3">
      <c r="A33" s="86" t="s">
        <v>126</v>
      </c>
      <c r="B33" s="70">
        <v>45597</v>
      </c>
      <c r="C33" s="70" t="str">
        <f t="shared" si="83"/>
        <v>금</v>
      </c>
      <c r="D33" s="45">
        <f t="shared" si="66"/>
        <v>0</v>
      </c>
      <c r="E33" s="45">
        <f t="shared" si="66"/>
        <v>0</v>
      </c>
      <c r="F33" s="47">
        <f t="shared" si="54"/>
        <v>0</v>
      </c>
      <c r="G33" s="45">
        <f t="shared" si="55"/>
        <v>0</v>
      </c>
      <c r="H33" s="45">
        <f t="shared" si="67"/>
        <v>0</v>
      </c>
      <c r="I33" s="45">
        <f t="shared" si="67"/>
        <v>0</v>
      </c>
      <c r="J33" s="45">
        <f t="shared" si="67"/>
        <v>0</v>
      </c>
      <c r="K33" s="46">
        <f t="shared" si="68"/>
        <v>0</v>
      </c>
      <c r="L33" s="45">
        <f t="shared" si="56"/>
        <v>0</v>
      </c>
      <c r="M33" s="57">
        <f t="shared" si="57"/>
        <v>0</v>
      </c>
      <c r="O33" s="70">
        <f t="shared" si="69"/>
        <v>45597</v>
      </c>
      <c r="P33" s="70" t="str">
        <f t="shared" si="69"/>
        <v>금</v>
      </c>
      <c r="Q33" s="45">
        <f t="shared" si="70"/>
        <v>0</v>
      </c>
      <c r="R33" s="45">
        <f t="shared" si="71"/>
        <v>0</v>
      </c>
      <c r="S33" s="47">
        <f t="shared" si="58"/>
        <v>0</v>
      </c>
      <c r="T33" s="45">
        <f t="shared" si="59"/>
        <v>0</v>
      </c>
      <c r="U33" s="45">
        <f t="shared" si="72"/>
        <v>0</v>
      </c>
      <c r="V33" s="45">
        <f t="shared" si="73"/>
        <v>0</v>
      </c>
      <c r="W33" s="45">
        <f t="shared" si="74"/>
        <v>0</v>
      </c>
      <c r="X33" s="46">
        <f t="shared" si="75"/>
        <v>0</v>
      </c>
      <c r="Y33" s="45">
        <f t="shared" si="60"/>
        <v>0</v>
      </c>
      <c r="Z33" s="46">
        <f t="shared" si="61"/>
        <v>0</v>
      </c>
      <c r="AB33" s="70">
        <f t="shared" si="76"/>
        <v>45597</v>
      </c>
      <c r="AC33" s="70" t="str">
        <f t="shared" si="76"/>
        <v>금</v>
      </c>
      <c r="AD33" s="45">
        <f t="shared" si="77"/>
        <v>0</v>
      </c>
      <c r="AE33" s="45">
        <f t="shared" si="78"/>
        <v>0</v>
      </c>
      <c r="AF33" s="47">
        <f t="shared" si="62"/>
        <v>0</v>
      </c>
      <c r="AG33" s="45">
        <f t="shared" si="63"/>
        <v>0</v>
      </c>
      <c r="AH33" s="45">
        <f t="shared" si="79"/>
        <v>0</v>
      </c>
      <c r="AI33" s="45">
        <f t="shared" si="80"/>
        <v>0</v>
      </c>
      <c r="AJ33" s="45">
        <f t="shared" si="81"/>
        <v>0</v>
      </c>
      <c r="AK33" s="46">
        <f t="shared" si="82"/>
        <v>0</v>
      </c>
      <c r="AL33" s="45">
        <f t="shared" si="64"/>
        <v>0</v>
      </c>
      <c r="AM33" s="46">
        <f t="shared" si="65"/>
        <v>0</v>
      </c>
    </row>
    <row r="34" spans="1:39" x14ac:dyDescent="0.3">
      <c r="A34" s="86" t="s">
        <v>131</v>
      </c>
      <c r="B34" s="70">
        <v>45598</v>
      </c>
      <c r="C34" s="70" t="str">
        <f t="shared" si="83"/>
        <v>토</v>
      </c>
      <c r="D34" s="45">
        <f t="shared" si="66"/>
        <v>0</v>
      </c>
      <c r="E34" s="45">
        <f t="shared" si="66"/>
        <v>0</v>
      </c>
      <c r="F34" s="47">
        <f t="shared" si="54"/>
        <v>0</v>
      </c>
      <c r="G34" s="45">
        <f t="shared" si="55"/>
        <v>0</v>
      </c>
      <c r="H34" s="45">
        <f t="shared" si="67"/>
        <v>0</v>
      </c>
      <c r="I34" s="45">
        <f t="shared" si="67"/>
        <v>0</v>
      </c>
      <c r="J34" s="45">
        <f t="shared" si="67"/>
        <v>0</v>
      </c>
      <c r="K34" s="46">
        <f t="shared" si="68"/>
        <v>0</v>
      </c>
      <c r="L34" s="45">
        <f t="shared" si="56"/>
        <v>0</v>
      </c>
      <c r="M34" s="57">
        <f t="shared" si="57"/>
        <v>0</v>
      </c>
      <c r="O34" s="70">
        <f t="shared" si="69"/>
        <v>45598</v>
      </c>
      <c r="P34" s="70" t="str">
        <f t="shared" si="69"/>
        <v>토</v>
      </c>
      <c r="Q34" s="45">
        <f t="shared" si="70"/>
        <v>0</v>
      </c>
      <c r="R34" s="45">
        <f t="shared" si="71"/>
        <v>0</v>
      </c>
      <c r="S34" s="47">
        <f t="shared" si="58"/>
        <v>0</v>
      </c>
      <c r="T34" s="45">
        <f t="shared" si="59"/>
        <v>0</v>
      </c>
      <c r="U34" s="45">
        <f t="shared" si="72"/>
        <v>0</v>
      </c>
      <c r="V34" s="45">
        <f t="shared" si="73"/>
        <v>0</v>
      </c>
      <c r="W34" s="45">
        <f t="shared" si="74"/>
        <v>0</v>
      </c>
      <c r="X34" s="46">
        <f t="shared" si="75"/>
        <v>0</v>
      </c>
      <c r="Y34" s="45">
        <f t="shared" si="60"/>
        <v>0</v>
      </c>
      <c r="Z34" s="46">
        <f t="shared" si="61"/>
        <v>0</v>
      </c>
      <c r="AB34" s="70">
        <f t="shared" si="76"/>
        <v>45598</v>
      </c>
      <c r="AC34" s="70" t="str">
        <f t="shared" si="76"/>
        <v>토</v>
      </c>
      <c r="AD34" s="45">
        <f t="shared" si="77"/>
        <v>0</v>
      </c>
      <c r="AE34" s="45">
        <f t="shared" si="78"/>
        <v>0</v>
      </c>
      <c r="AF34" s="47">
        <f t="shared" si="62"/>
        <v>0</v>
      </c>
      <c r="AG34" s="45">
        <f t="shared" si="63"/>
        <v>0</v>
      </c>
      <c r="AH34" s="45">
        <f t="shared" si="79"/>
        <v>0</v>
      </c>
      <c r="AI34" s="45">
        <f t="shared" si="80"/>
        <v>0</v>
      </c>
      <c r="AJ34" s="45">
        <f t="shared" si="81"/>
        <v>0</v>
      </c>
      <c r="AK34" s="46">
        <f t="shared" si="82"/>
        <v>0</v>
      </c>
      <c r="AL34" s="45">
        <f t="shared" si="64"/>
        <v>0</v>
      </c>
      <c r="AM34" s="46">
        <f t="shared" si="65"/>
        <v>0</v>
      </c>
    </row>
    <row r="35" spans="1:39" x14ac:dyDescent="0.3">
      <c r="A35" s="86" t="s">
        <v>139</v>
      </c>
      <c r="B35" s="70">
        <v>45599</v>
      </c>
      <c r="C35" s="70" t="str">
        <f t="shared" si="83"/>
        <v>일</v>
      </c>
      <c r="D35" s="45">
        <f t="shared" si="66"/>
        <v>0</v>
      </c>
      <c r="E35" s="45">
        <f t="shared" si="66"/>
        <v>0</v>
      </c>
      <c r="F35" s="47">
        <f t="shared" si="54"/>
        <v>0</v>
      </c>
      <c r="G35" s="45">
        <f t="shared" si="55"/>
        <v>0</v>
      </c>
      <c r="H35" s="45">
        <f t="shared" si="67"/>
        <v>0</v>
      </c>
      <c r="I35" s="45">
        <f t="shared" si="67"/>
        <v>0</v>
      </c>
      <c r="J35" s="45">
        <f t="shared" si="67"/>
        <v>0</v>
      </c>
      <c r="K35" s="46">
        <f t="shared" si="68"/>
        <v>0</v>
      </c>
      <c r="L35" s="45">
        <f t="shared" si="56"/>
        <v>0</v>
      </c>
      <c r="M35" s="57">
        <f t="shared" si="57"/>
        <v>0</v>
      </c>
      <c r="O35" s="70">
        <f t="shared" si="69"/>
        <v>45599</v>
      </c>
      <c r="P35" s="70" t="str">
        <f t="shared" si="69"/>
        <v>일</v>
      </c>
      <c r="Q35" s="45">
        <f t="shared" si="70"/>
        <v>0</v>
      </c>
      <c r="R35" s="45">
        <f t="shared" si="71"/>
        <v>0</v>
      </c>
      <c r="S35" s="47">
        <f t="shared" si="58"/>
        <v>0</v>
      </c>
      <c r="T35" s="45">
        <f t="shared" si="59"/>
        <v>0</v>
      </c>
      <c r="U35" s="45">
        <f t="shared" si="72"/>
        <v>0</v>
      </c>
      <c r="V35" s="45">
        <f t="shared" si="73"/>
        <v>0</v>
      </c>
      <c r="W35" s="45">
        <f t="shared" si="74"/>
        <v>0</v>
      </c>
      <c r="X35" s="46">
        <f t="shared" si="75"/>
        <v>0</v>
      </c>
      <c r="Y35" s="45">
        <f t="shared" si="60"/>
        <v>0</v>
      </c>
      <c r="Z35" s="46">
        <f t="shared" si="61"/>
        <v>0</v>
      </c>
      <c r="AB35" s="70">
        <f t="shared" si="76"/>
        <v>45599</v>
      </c>
      <c r="AC35" s="70" t="str">
        <f t="shared" si="76"/>
        <v>일</v>
      </c>
      <c r="AD35" s="45">
        <f t="shared" si="77"/>
        <v>0</v>
      </c>
      <c r="AE35" s="45">
        <f t="shared" si="78"/>
        <v>0</v>
      </c>
      <c r="AF35" s="47">
        <f t="shared" si="62"/>
        <v>0</v>
      </c>
      <c r="AG35" s="45">
        <f t="shared" si="63"/>
        <v>0</v>
      </c>
      <c r="AH35" s="45">
        <f t="shared" si="79"/>
        <v>0</v>
      </c>
      <c r="AI35" s="45">
        <f t="shared" si="80"/>
        <v>0</v>
      </c>
      <c r="AJ35" s="45">
        <f t="shared" si="81"/>
        <v>0</v>
      </c>
      <c r="AK35" s="46">
        <f t="shared" si="82"/>
        <v>0</v>
      </c>
      <c r="AL35" s="45">
        <f t="shared" si="64"/>
        <v>0</v>
      </c>
      <c r="AM35" s="46">
        <f t="shared" si="65"/>
        <v>0</v>
      </c>
    </row>
    <row r="36" spans="1:39" x14ac:dyDescent="0.3">
      <c r="A36" s="86" t="s">
        <v>127</v>
      </c>
      <c r="B36" s="70">
        <v>45600</v>
      </c>
      <c r="C36" s="70" t="str">
        <f t="shared" si="83"/>
        <v>월</v>
      </c>
      <c r="D36" s="45">
        <f t="shared" si="66"/>
        <v>0</v>
      </c>
      <c r="E36" s="45">
        <f t="shared" si="66"/>
        <v>0</v>
      </c>
      <c r="F36" s="47">
        <f t="shared" si="54"/>
        <v>0</v>
      </c>
      <c r="G36" s="45">
        <f t="shared" si="55"/>
        <v>0</v>
      </c>
      <c r="H36" s="45">
        <f t="shared" si="67"/>
        <v>0</v>
      </c>
      <c r="I36" s="45">
        <f t="shared" si="67"/>
        <v>0</v>
      </c>
      <c r="J36" s="45">
        <f t="shared" si="67"/>
        <v>0</v>
      </c>
      <c r="K36" s="46">
        <f t="shared" si="68"/>
        <v>0</v>
      </c>
      <c r="L36" s="45">
        <f t="shared" si="56"/>
        <v>0</v>
      </c>
      <c r="M36" s="57">
        <f t="shared" si="57"/>
        <v>0</v>
      </c>
      <c r="O36" s="70">
        <f t="shared" si="69"/>
        <v>45600</v>
      </c>
      <c r="P36" s="70" t="str">
        <f t="shared" si="69"/>
        <v>월</v>
      </c>
      <c r="Q36" s="45">
        <f t="shared" si="70"/>
        <v>0</v>
      </c>
      <c r="R36" s="45">
        <f t="shared" si="71"/>
        <v>0</v>
      </c>
      <c r="S36" s="47">
        <f t="shared" si="58"/>
        <v>0</v>
      </c>
      <c r="T36" s="45">
        <f t="shared" si="59"/>
        <v>0</v>
      </c>
      <c r="U36" s="45">
        <f t="shared" si="72"/>
        <v>0</v>
      </c>
      <c r="V36" s="45">
        <f t="shared" si="73"/>
        <v>0</v>
      </c>
      <c r="W36" s="45">
        <f t="shared" si="74"/>
        <v>0</v>
      </c>
      <c r="X36" s="46">
        <f t="shared" si="75"/>
        <v>0</v>
      </c>
      <c r="Y36" s="45">
        <f t="shared" si="60"/>
        <v>0</v>
      </c>
      <c r="Z36" s="46">
        <f t="shared" si="61"/>
        <v>0</v>
      </c>
      <c r="AB36" s="70">
        <f t="shared" si="76"/>
        <v>45600</v>
      </c>
      <c r="AC36" s="70" t="str">
        <f t="shared" si="76"/>
        <v>월</v>
      </c>
      <c r="AD36" s="45">
        <f t="shared" si="77"/>
        <v>0</v>
      </c>
      <c r="AE36" s="45">
        <f t="shared" si="78"/>
        <v>0</v>
      </c>
      <c r="AF36" s="47">
        <f t="shared" si="62"/>
        <v>0</v>
      </c>
      <c r="AG36" s="45">
        <f t="shared" si="63"/>
        <v>0</v>
      </c>
      <c r="AH36" s="45">
        <f t="shared" si="79"/>
        <v>0</v>
      </c>
      <c r="AI36" s="45">
        <f t="shared" si="80"/>
        <v>0</v>
      </c>
      <c r="AJ36" s="45">
        <f t="shared" si="81"/>
        <v>0</v>
      </c>
      <c r="AK36" s="46">
        <f t="shared" si="82"/>
        <v>0</v>
      </c>
      <c r="AL36" s="45">
        <f t="shared" si="64"/>
        <v>0</v>
      </c>
      <c r="AM36" s="46">
        <f t="shared" si="65"/>
        <v>0</v>
      </c>
    </row>
    <row r="37" spans="1:39" x14ac:dyDescent="0.3">
      <c r="A37" s="86" t="s">
        <v>130</v>
      </c>
      <c r="B37" s="70">
        <v>45601</v>
      </c>
      <c r="C37" s="70" t="str">
        <f t="shared" si="83"/>
        <v>화</v>
      </c>
      <c r="D37" s="45">
        <f t="shared" si="66"/>
        <v>0</v>
      </c>
      <c r="E37" s="45">
        <f t="shared" si="66"/>
        <v>0</v>
      </c>
      <c r="F37" s="47">
        <f t="shared" si="54"/>
        <v>0</v>
      </c>
      <c r="G37" s="45">
        <f t="shared" si="55"/>
        <v>0</v>
      </c>
      <c r="H37" s="45">
        <f t="shared" si="67"/>
        <v>0</v>
      </c>
      <c r="I37" s="45">
        <f t="shared" si="67"/>
        <v>0</v>
      </c>
      <c r="J37" s="45">
        <f t="shared" si="67"/>
        <v>0</v>
      </c>
      <c r="K37" s="46">
        <f t="shared" si="68"/>
        <v>0</v>
      </c>
      <c r="L37" s="45">
        <f t="shared" si="56"/>
        <v>0</v>
      </c>
      <c r="M37" s="57">
        <f t="shared" si="57"/>
        <v>0</v>
      </c>
      <c r="O37" s="70">
        <f t="shared" si="69"/>
        <v>45601</v>
      </c>
      <c r="P37" s="70" t="str">
        <f t="shared" si="69"/>
        <v>화</v>
      </c>
      <c r="Q37" s="45">
        <f t="shared" si="70"/>
        <v>0</v>
      </c>
      <c r="R37" s="45">
        <f t="shared" si="71"/>
        <v>0</v>
      </c>
      <c r="S37" s="47">
        <f t="shared" si="58"/>
        <v>0</v>
      </c>
      <c r="T37" s="45">
        <f t="shared" si="59"/>
        <v>0</v>
      </c>
      <c r="U37" s="45">
        <f t="shared" si="72"/>
        <v>0</v>
      </c>
      <c r="V37" s="45">
        <f t="shared" si="73"/>
        <v>0</v>
      </c>
      <c r="W37" s="45">
        <f t="shared" si="74"/>
        <v>0</v>
      </c>
      <c r="X37" s="46">
        <f t="shared" si="75"/>
        <v>0</v>
      </c>
      <c r="Y37" s="45">
        <f t="shared" si="60"/>
        <v>0</v>
      </c>
      <c r="Z37" s="46">
        <f t="shared" si="61"/>
        <v>0</v>
      </c>
      <c r="AB37" s="70">
        <f t="shared" si="76"/>
        <v>45601</v>
      </c>
      <c r="AC37" s="70" t="str">
        <f t="shared" si="76"/>
        <v>화</v>
      </c>
      <c r="AD37" s="45">
        <f t="shared" si="77"/>
        <v>0</v>
      </c>
      <c r="AE37" s="45">
        <f t="shared" si="78"/>
        <v>0</v>
      </c>
      <c r="AF37" s="47">
        <f t="shared" si="62"/>
        <v>0</v>
      </c>
      <c r="AG37" s="45">
        <f t="shared" si="63"/>
        <v>0</v>
      </c>
      <c r="AH37" s="45">
        <f t="shared" si="79"/>
        <v>0</v>
      </c>
      <c r="AI37" s="45">
        <f t="shared" si="80"/>
        <v>0</v>
      </c>
      <c r="AJ37" s="45">
        <f t="shared" si="81"/>
        <v>0</v>
      </c>
      <c r="AK37" s="46">
        <f t="shared" si="82"/>
        <v>0</v>
      </c>
      <c r="AL37" s="45">
        <f t="shared" si="64"/>
        <v>0</v>
      </c>
      <c r="AM37" s="46">
        <f t="shared" si="65"/>
        <v>0</v>
      </c>
    </row>
    <row r="38" spans="1:39" x14ac:dyDescent="0.3">
      <c r="A38" s="86" t="s">
        <v>132</v>
      </c>
      <c r="B38" s="70">
        <v>45602</v>
      </c>
      <c r="C38" s="70" t="str">
        <f t="shared" si="83"/>
        <v>수</v>
      </c>
      <c r="D38" s="45">
        <f t="shared" si="66"/>
        <v>0</v>
      </c>
      <c r="E38" s="45">
        <f t="shared" si="66"/>
        <v>0</v>
      </c>
      <c r="F38" s="47">
        <f t="shared" si="54"/>
        <v>0</v>
      </c>
      <c r="G38" s="45">
        <f t="shared" si="55"/>
        <v>0</v>
      </c>
      <c r="H38" s="45">
        <f t="shared" si="67"/>
        <v>0</v>
      </c>
      <c r="I38" s="45">
        <f t="shared" si="67"/>
        <v>0</v>
      </c>
      <c r="J38" s="45">
        <f t="shared" si="67"/>
        <v>0</v>
      </c>
      <c r="K38" s="46">
        <f t="shared" si="68"/>
        <v>0</v>
      </c>
      <c r="L38" s="45">
        <f t="shared" si="56"/>
        <v>0</v>
      </c>
      <c r="M38" s="57">
        <f t="shared" si="57"/>
        <v>0</v>
      </c>
      <c r="O38" s="70">
        <f t="shared" si="69"/>
        <v>45602</v>
      </c>
      <c r="P38" s="70" t="str">
        <f t="shared" si="69"/>
        <v>수</v>
      </c>
      <c r="Q38" s="45">
        <f t="shared" si="70"/>
        <v>0</v>
      </c>
      <c r="R38" s="45">
        <f t="shared" si="71"/>
        <v>0</v>
      </c>
      <c r="S38" s="47">
        <f t="shared" si="58"/>
        <v>0</v>
      </c>
      <c r="T38" s="45">
        <f t="shared" si="59"/>
        <v>0</v>
      </c>
      <c r="U38" s="45">
        <f t="shared" si="72"/>
        <v>0</v>
      </c>
      <c r="V38" s="45">
        <f t="shared" si="73"/>
        <v>0</v>
      </c>
      <c r="W38" s="45">
        <f t="shared" si="74"/>
        <v>0</v>
      </c>
      <c r="X38" s="46">
        <f t="shared" si="75"/>
        <v>0</v>
      </c>
      <c r="Y38" s="45">
        <f t="shared" si="60"/>
        <v>0</v>
      </c>
      <c r="Z38" s="46">
        <f t="shared" si="61"/>
        <v>0</v>
      </c>
      <c r="AB38" s="70">
        <f t="shared" si="76"/>
        <v>45602</v>
      </c>
      <c r="AC38" s="70" t="str">
        <f t="shared" si="76"/>
        <v>수</v>
      </c>
      <c r="AD38" s="45">
        <f t="shared" si="77"/>
        <v>0</v>
      </c>
      <c r="AE38" s="45">
        <f t="shared" si="78"/>
        <v>0</v>
      </c>
      <c r="AF38" s="47">
        <f t="shared" si="62"/>
        <v>0</v>
      </c>
      <c r="AG38" s="45">
        <f t="shared" si="63"/>
        <v>0</v>
      </c>
      <c r="AH38" s="45">
        <f t="shared" si="79"/>
        <v>0</v>
      </c>
      <c r="AI38" s="45">
        <f t="shared" si="80"/>
        <v>0</v>
      </c>
      <c r="AJ38" s="45">
        <f t="shared" si="81"/>
        <v>0</v>
      </c>
      <c r="AK38" s="46">
        <f t="shared" si="82"/>
        <v>0</v>
      </c>
      <c r="AL38" s="45">
        <f t="shared" si="64"/>
        <v>0</v>
      </c>
      <c r="AM38" s="46">
        <f t="shared" si="65"/>
        <v>0</v>
      </c>
    </row>
    <row r="39" spans="1:39" x14ac:dyDescent="0.3">
      <c r="A39" s="86" t="s">
        <v>133</v>
      </c>
      <c r="B39" s="70">
        <v>45603</v>
      </c>
      <c r="C39" s="70" t="str">
        <f t="shared" si="83"/>
        <v>목</v>
      </c>
      <c r="D39" s="45">
        <f t="shared" si="66"/>
        <v>0</v>
      </c>
      <c r="E39" s="45">
        <f t="shared" si="66"/>
        <v>0</v>
      </c>
      <c r="F39" s="47">
        <f t="shared" si="54"/>
        <v>0</v>
      </c>
      <c r="G39" s="45">
        <f t="shared" si="55"/>
        <v>0</v>
      </c>
      <c r="H39" s="45">
        <f t="shared" si="67"/>
        <v>0</v>
      </c>
      <c r="I39" s="45">
        <f t="shared" si="67"/>
        <v>0</v>
      </c>
      <c r="J39" s="45">
        <f t="shared" si="67"/>
        <v>0</v>
      </c>
      <c r="K39" s="46">
        <f t="shared" si="68"/>
        <v>0</v>
      </c>
      <c r="L39" s="45">
        <f t="shared" si="56"/>
        <v>0</v>
      </c>
      <c r="M39" s="57">
        <f t="shared" si="57"/>
        <v>0</v>
      </c>
      <c r="O39" s="70">
        <f t="shared" si="69"/>
        <v>45603</v>
      </c>
      <c r="P39" s="70" t="str">
        <f t="shared" si="69"/>
        <v>목</v>
      </c>
      <c r="Q39" s="45">
        <f t="shared" si="70"/>
        <v>0</v>
      </c>
      <c r="R39" s="45">
        <f t="shared" si="71"/>
        <v>0</v>
      </c>
      <c r="S39" s="47">
        <f t="shared" si="58"/>
        <v>0</v>
      </c>
      <c r="T39" s="45">
        <f t="shared" si="59"/>
        <v>0</v>
      </c>
      <c r="U39" s="45">
        <f t="shared" si="72"/>
        <v>0</v>
      </c>
      <c r="V39" s="45">
        <f t="shared" si="73"/>
        <v>0</v>
      </c>
      <c r="W39" s="45">
        <f t="shared" si="74"/>
        <v>0</v>
      </c>
      <c r="X39" s="46">
        <f t="shared" si="75"/>
        <v>0</v>
      </c>
      <c r="Y39" s="45">
        <f t="shared" si="60"/>
        <v>0</v>
      </c>
      <c r="Z39" s="46">
        <f t="shared" si="61"/>
        <v>0</v>
      </c>
      <c r="AB39" s="70">
        <f t="shared" si="76"/>
        <v>45603</v>
      </c>
      <c r="AC39" s="70" t="str">
        <f t="shared" si="76"/>
        <v>목</v>
      </c>
      <c r="AD39" s="45">
        <f t="shared" si="77"/>
        <v>0</v>
      </c>
      <c r="AE39" s="45">
        <f t="shared" si="78"/>
        <v>0</v>
      </c>
      <c r="AF39" s="47">
        <f t="shared" si="62"/>
        <v>0</v>
      </c>
      <c r="AG39" s="45">
        <f t="shared" si="63"/>
        <v>0</v>
      </c>
      <c r="AH39" s="45">
        <f t="shared" si="79"/>
        <v>0</v>
      </c>
      <c r="AI39" s="45">
        <f t="shared" si="80"/>
        <v>0</v>
      </c>
      <c r="AJ39" s="45">
        <f t="shared" si="81"/>
        <v>0</v>
      </c>
      <c r="AK39" s="46">
        <f t="shared" si="82"/>
        <v>0</v>
      </c>
      <c r="AL39" s="45">
        <f t="shared" si="64"/>
        <v>0</v>
      </c>
      <c r="AM39" s="46">
        <f t="shared" si="65"/>
        <v>0</v>
      </c>
    </row>
    <row r="40" spans="1:39" x14ac:dyDescent="0.3">
      <c r="A40" s="86" t="s">
        <v>143</v>
      </c>
      <c r="B40" s="70">
        <v>45604</v>
      </c>
      <c r="C40" s="70" t="str">
        <f t="shared" si="83"/>
        <v>금</v>
      </c>
      <c r="D40" s="45">
        <f t="shared" si="66"/>
        <v>0</v>
      </c>
      <c r="E40" s="45">
        <f t="shared" si="66"/>
        <v>0</v>
      </c>
      <c r="F40" s="47">
        <f t="shared" si="54"/>
        <v>0</v>
      </c>
      <c r="G40" s="45">
        <f t="shared" si="55"/>
        <v>0</v>
      </c>
      <c r="H40" s="45">
        <f t="shared" si="67"/>
        <v>0</v>
      </c>
      <c r="I40" s="45">
        <f t="shared" si="67"/>
        <v>0</v>
      </c>
      <c r="J40" s="45">
        <f t="shared" si="67"/>
        <v>0</v>
      </c>
      <c r="K40" s="46">
        <f t="shared" si="68"/>
        <v>0</v>
      </c>
      <c r="L40" s="45">
        <f t="shared" si="56"/>
        <v>0</v>
      </c>
      <c r="M40" s="57">
        <f t="shared" si="57"/>
        <v>0</v>
      </c>
      <c r="O40" s="70">
        <f t="shared" si="69"/>
        <v>45604</v>
      </c>
      <c r="P40" s="70" t="str">
        <f t="shared" si="69"/>
        <v>금</v>
      </c>
      <c r="Q40" s="45">
        <f t="shared" si="70"/>
        <v>0</v>
      </c>
      <c r="R40" s="45">
        <f t="shared" si="71"/>
        <v>0</v>
      </c>
      <c r="S40" s="47">
        <f t="shared" si="58"/>
        <v>0</v>
      </c>
      <c r="T40" s="45">
        <f t="shared" si="59"/>
        <v>0</v>
      </c>
      <c r="U40" s="45">
        <f t="shared" si="72"/>
        <v>0</v>
      </c>
      <c r="V40" s="45">
        <f t="shared" si="73"/>
        <v>0</v>
      </c>
      <c r="W40" s="45">
        <f t="shared" si="74"/>
        <v>0</v>
      </c>
      <c r="X40" s="46">
        <f t="shared" si="75"/>
        <v>0</v>
      </c>
      <c r="Y40" s="45">
        <f t="shared" si="60"/>
        <v>0</v>
      </c>
      <c r="Z40" s="46">
        <f t="shared" si="61"/>
        <v>0</v>
      </c>
      <c r="AB40" s="70">
        <f t="shared" si="76"/>
        <v>45604</v>
      </c>
      <c r="AC40" s="70" t="str">
        <f t="shared" si="76"/>
        <v>금</v>
      </c>
      <c r="AD40" s="45">
        <f t="shared" si="77"/>
        <v>0</v>
      </c>
      <c r="AE40" s="45">
        <f t="shared" si="78"/>
        <v>0</v>
      </c>
      <c r="AF40" s="47">
        <f t="shared" si="62"/>
        <v>0</v>
      </c>
      <c r="AG40" s="45">
        <f t="shared" si="63"/>
        <v>0</v>
      </c>
      <c r="AH40" s="45">
        <f t="shared" si="79"/>
        <v>0</v>
      </c>
      <c r="AI40" s="45">
        <f t="shared" si="80"/>
        <v>0</v>
      </c>
      <c r="AJ40" s="45">
        <f t="shared" si="81"/>
        <v>0</v>
      </c>
      <c r="AK40" s="46">
        <f t="shared" si="82"/>
        <v>0</v>
      </c>
      <c r="AL40" s="45">
        <f t="shared" si="64"/>
        <v>0</v>
      </c>
      <c r="AM40" s="46">
        <f t="shared" si="65"/>
        <v>0</v>
      </c>
    </row>
    <row r="41" spans="1:39" x14ac:dyDescent="0.3">
      <c r="A41" s="86" t="s">
        <v>152</v>
      </c>
      <c r="B41" s="70">
        <v>45605</v>
      </c>
      <c r="C41" s="70" t="str">
        <f t="shared" si="83"/>
        <v>토</v>
      </c>
      <c r="D41" s="45">
        <f t="shared" si="66"/>
        <v>0</v>
      </c>
      <c r="E41" s="45">
        <f t="shared" si="66"/>
        <v>0</v>
      </c>
      <c r="F41" s="47">
        <f t="shared" si="54"/>
        <v>0</v>
      </c>
      <c r="G41" s="45">
        <f t="shared" si="55"/>
        <v>0</v>
      </c>
      <c r="H41" s="45">
        <f t="shared" si="67"/>
        <v>0</v>
      </c>
      <c r="I41" s="45">
        <f t="shared" si="67"/>
        <v>0</v>
      </c>
      <c r="J41" s="45">
        <f t="shared" si="67"/>
        <v>0</v>
      </c>
      <c r="K41" s="46">
        <f t="shared" si="68"/>
        <v>0</v>
      </c>
      <c r="L41" s="45">
        <f t="shared" si="56"/>
        <v>0</v>
      </c>
      <c r="M41" s="57">
        <f t="shared" si="57"/>
        <v>0</v>
      </c>
      <c r="O41" s="70">
        <f t="shared" si="69"/>
        <v>45605</v>
      </c>
      <c r="P41" s="70" t="str">
        <f t="shared" si="69"/>
        <v>토</v>
      </c>
      <c r="Q41" s="45">
        <f t="shared" si="70"/>
        <v>0</v>
      </c>
      <c r="R41" s="45">
        <f t="shared" si="71"/>
        <v>0</v>
      </c>
      <c r="S41" s="47">
        <f t="shared" si="58"/>
        <v>0</v>
      </c>
      <c r="T41" s="45">
        <f t="shared" si="59"/>
        <v>0</v>
      </c>
      <c r="U41" s="45">
        <f t="shared" si="72"/>
        <v>0</v>
      </c>
      <c r="V41" s="45">
        <f t="shared" si="73"/>
        <v>0</v>
      </c>
      <c r="W41" s="45">
        <f t="shared" si="74"/>
        <v>0</v>
      </c>
      <c r="X41" s="46">
        <f t="shared" si="75"/>
        <v>0</v>
      </c>
      <c r="Y41" s="45">
        <f t="shared" si="60"/>
        <v>0</v>
      </c>
      <c r="Z41" s="46">
        <f t="shared" si="61"/>
        <v>0</v>
      </c>
      <c r="AB41" s="70">
        <f t="shared" si="76"/>
        <v>45605</v>
      </c>
      <c r="AC41" s="70" t="str">
        <f t="shared" si="76"/>
        <v>토</v>
      </c>
      <c r="AD41" s="45">
        <f t="shared" si="77"/>
        <v>0</v>
      </c>
      <c r="AE41" s="45">
        <f t="shared" si="78"/>
        <v>0</v>
      </c>
      <c r="AF41" s="47">
        <f t="shared" si="62"/>
        <v>0</v>
      </c>
      <c r="AG41" s="45">
        <f t="shared" si="63"/>
        <v>0</v>
      </c>
      <c r="AH41" s="45">
        <f t="shared" si="79"/>
        <v>0</v>
      </c>
      <c r="AI41" s="45">
        <f t="shared" si="80"/>
        <v>0</v>
      </c>
      <c r="AJ41" s="45">
        <f t="shared" si="81"/>
        <v>0</v>
      </c>
      <c r="AK41" s="46">
        <f t="shared" si="82"/>
        <v>0</v>
      </c>
      <c r="AL41" s="45">
        <f t="shared" si="64"/>
        <v>0</v>
      </c>
      <c r="AM41" s="46">
        <f t="shared" si="65"/>
        <v>0</v>
      </c>
    </row>
    <row r="42" spans="1:39" x14ac:dyDescent="0.3">
      <c r="A42" s="86" t="s">
        <v>151</v>
      </c>
      <c r="B42" s="70">
        <v>45606</v>
      </c>
      <c r="C42" s="70" t="str">
        <f t="shared" si="83"/>
        <v>일</v>
      </c>
      <c r="D42" s="45">
        <f t="shared" si="66"/>
        <v>0</v>
      </c>
      <c r="E42" s="45">
        <f t="shared" si="66"/>
        <v>0</v>
      </c>
      <c r="F42" s="47">
        <f t="shared" si="54"/>
        <v>0</v>
      </c>
      <c r="G42" s="45">
        <f t="shared" si="55"/>
        <v>0</v>
      </c>
      <c r="H42" s="45">
        <f t="shared" si="67"/>
        <v>0</v>
      </c>
      <c r="I42" s="45">
        <f t="shared" si="67"/>
        <v>0</v>
      </c>
      <c r="J42" s="45">
        <f t="shared" si="67"/>
        <v>0</v>
      </c>
      <c r="K42" s="46">
        <f t="shared" si="68"/>
        <v>0</v>
      </c>
      <c r="L42" s="45">
        <f t="shared" si="56"/>
        <v>0</v>
      </c>
      <c r="M42" s="57">
        <f t="shared" si="57"/>
        <v>0</v>
      </c>
      <c r="O42" s="70">
        <f t="shared" si="69"/>
        <v>45606</v>
      </c>
      <c r="P42" s="70" t="str">
        <f t="shared" si="69"/>
        <v>일</v>
      </c>
      <c r="Q42" s="45">
        <f t="shared" si="70"/>
        <v>0</v>
      </c>
      <c r="R42" s="45">
        <f t="shared" si="71"/>
        <v>0</v>
      </c>
      <c r="S42" s="47">
        <f t="shared" si="58"/>
        <v>0</v>
      </c>
      <c r="T42" s="45">
        <f t="shared" si="59"/>
        <v>0</v>
      </c>
      <c r="U42" s="45">
        <f t="shared" si="72"/>
        <v>0</v>
      </c>
      <c r="V42" s="45">
        <f t="shared" si="73"/>
        <v>0</v>
      </c>
      <c r="W42" s="45">
        <f t="shared" si="74"/>
        <v>0</v>
      </c>
      <c r="X42" s="46">
        <f t="shared" si="75"/>
        <v>0</v>
      </c>
      <c r="Y42" s="45">
        <f t="shared" si="60"/>
        <v>0</v>
      </c>
      <c r="Z42" s="46">
        <f t="shared" si="61"/>
        <v>0</v>
      </c>
      <c r="AB42" s="70">
        <f t="shared" si="76"/>
        <v>45606</v>
      </c>
      <c r="AC42" s="70" t="str">
        <f t="shared" si="76"/>
        <v>일</v>
      </c>
      <c r="AD42" s="45">
        <f t="shared" si="77"/>
        <v>0</v>
      </c>
      <c r="AE42" s="45">
        <f t="shared" si="78"/>
        <v>0</v>
      </c>
      <c r="AF42" s="47">
        <f t="shared" si="62"/>
        <v>0</v>
      </c>
      <c r="AG42" s="45">
        <f t="shared" si="63"/>
        <v>0</v>
      </c>
      <c r="AH42" s="45">
        <f t="shared" si="79"/>
        <v>0</v>
      </c>
      <c r="AI42" s="45">
        <f t="shared" si="80"/>
        <v>0</v>
      </c>
      <c r="AJ42" s="45">
        <f t="shared" si="81"/>
        <v>0</v>
      </c>
      <c r="AK42" s="46">
        <f t="shared" si="82"/>
        <v>0</v>
      </c>
      <c r="AL42" s="45">
        <f t="shared" si="64"/>
        <v>0</v>
      </c>
      <c r="AM42" s="46">
        <f t="shared" si="65"/>
        <v>0</v>
      </c>
    </row>
    <row r="43" spans="1:39" x14ac:dyDescent="0.3">
      <c r="A43" s="86" t="s">
        <v>145</v>
      </c>
      <c r="B43" s="70">
        <v>45607</v>
      </c>
      <c r="C43" s="70" t="str">
        <f t="shared" si="83"/>
        <v>월</v>
      </c>
      <c r="D43" s="45">
        <f t="shared" si="66"/>
        <v>0</v>
      </c>
      <c r="E43" s="45">
        <f t="shared" si="66"/>
        <v>0</v>
      </c>
      <c r="F43" s="47">
        <f t="shared" si="54"/>
        <v>0</v>
      </c>
      <c r="G43" s="45">
        <f t="shared" si="55"/>
        <v>0</v>
      </c>
      <c r="H43" s="45">
        <f t="shared" si="67"/>
        <v>0</v>
      </c>
      <c r="I43" s="45">
        <f t="shared" si="67"/>
        <v>0</v>
      </c>
      <c r="J43" s="45">
        <f t="shared" si="67"/>
        <v>0</v>
      </c>
      <c r="K43" s="46">
        <f t="shared" si="68"/>
        <v>0</v>
      </c>
      <c r="L43" s="45">
        <f t="shared" si="56"/>
        <v>0</v>
      </c>
      <c r="M43" s="57">
        <f t="shared" si="57"/>
        <v>0</v>
      </c>
      <c r="O43" s="70">
        <f t="shared" si="69"/>
        <v>45607</v>
      </c>
      <c r="P43" s="70" t="str">
        <f t="shared" si="69"/>
        <v>월</v>
      </c>
      <c r="Q43" s="45">
        <f t="shared" si="70"/>
        <v>0</v>
      </c>
      <c r="R43" s="45">
        <f t="shared" si="71"/>
        <v>0</v>
      </c>
      <c r="S43" s="47">
        <f t="shared" si="58"/>
        <v>0</v>
      </c>
      <c r="T43" s="45">
        <f t="shared" si="59"/>
        <v>0</v>
      </c>
      <c r="U43" s="45">
        <f t="shared" si="72"/>
        <v>0</v>
      </c>
      <c r="V43" s="45">
        <f t="shared" si="73"/>
        <v>0</v>
      </c>
      <c r="W43" s="45">
        <f t="shared" si="74"/>
        <v>0</v>
      </c>
      <c r="X43" s="46">
        <f t="shared" si="75"/>
        <v>0</v>
      </c>
      <c r="Y43" s="45">
        <f t="shared" si="60"/>
        <v>0</v>
      </c>
      <c r="Z43" s="46">
        <f t="shared" si="61"/>
        <v>0</v>
      </c>
      <c r="AB43" s="70">
        <f t="shared" si="76"/>
        <v>45607</v>
      </c>
      <c r="AC43" s="70" t="str">
        <f t="shared" si="76"/>
        <v>월</v>
      </c>
      <c r="AD43" s="45">
        <f t="shared" si="77"/>
        <v>0</v>
      </c>
      <c r="AE43" s="45">
        <f t="shared" si="78"/>
        <v>0</v>
      </c>
      <c r="AF43" s="47">
        <f t="shared" si="62"/>
        <v>0</v>
      </c>
      <c r="AG43" s="45">
        <f t="shared" si="63"/>
        <v>0</v>
      </c>
      <c r="AH43" s="45">
        <f t="shared" si="79"/>
        <v>0</v>
      </c>
      <c r="AI43" s="45">
        <f t="shared" si="80"/>
        <v>0</v>
      </c>
      <c r="AJ43" s="45">
        <f t="shared" si="81"/>
        <v>0</v>
      </c>
      <c r="AK43" s="46">
        <f t="shared" si="82"/>
        <v>0</v>
      </c>
      <c r="AL43" s="45">
        <f t="shared" si="64"/>
        <v>0</v>
      </c>
      <c r="AM43" s="46">
        <f t="shared" si="65"/>
        <v>0</v>
      </c>
    </row>
    <row r="44" spans="1:39" x14ac:dyDescent="0.3">
      <c r="A44" s="86" t="s">
        <v>153</v>
      </c>
      <c r="B44" s="70">
        <v>45608</v>
      </c>
      <c r="C44" s="70" t="str">
        <f t="shared" si="83"/>
        <v>화</v>
      </c>
      <c r="D44" s="45">
        <f t="shared" si="66"/>
        <v>0</v>
      </c>
      <c r="E44" s="45">
        <f t="shared" si="66"/>
        <v>0</v>
      </c>
      <c r="F44" s="47">
        <f t="shared" si="54"/>
        <v>0</v>
      </c>
      <c r="G44" s="45">
        <f t="shared" si="55"/>
        <v>0</v>
      </c>
      <c r="H44" s="45">
        <f t="shared" si="67"/>
        <v>0</v>
      </c>
      <c r="I44" s="45">
        <f t="shared" si="67"/>
        <v>0</v>
      </c>
      <c r="J44" s="45">
        <f t="shared" si="67"/>
        <v>0</v>
      </c>
      <c r="K44" s="46">
        <f t="shared" si="68"/>
        <v>0</v>
      </c>
      <c r="L44" s="45">
        <f t="shared" si="56"/>
        <v>0</v>
      </c>
      <c r="M44" s="57">
        <f t="shared" si="57"/>
        <v>0</v>
      </c>
      <c r="O44" s="70">
        <f t="shared" si="69"/>
        <v>45608</v>
      </c>
      <c r="P44" s="70" t="str">
        <f t="shared" si="69"/>
        <v>화</v>
      </c>
      <c r="Q44" s="45">
        <f t="shared" si="70"/>
        <v>0</v>
      </c>
      <c r="R44" s="45">
        <f t="shared" si="71"/>
        <v>0</v>
      </c>
      <c r="S44" s="47">
        <f t="shared" si="58"/>
        <v>0</v>
      </c>
      <c r="T44" s="45">
        <f t="shared" si="59"/>
        <v>0</v>
      </c>
      <c r="U44" s="45">
        <f t="shared" si="72"/>
        <v>0</v>
      </c>
      <c r="V44" s="45">
        <f t="shared" si="73"/>
        <v>0</v>
      </c>
      <c r="W44" s="45">
        <f t="shared" si="74"/>
        <v>0</v>
      </c>
      <c r="X44" s="46">
        <f t="shared" si="75"/>
        <v>0</v>
      </c>
      <c r="Y44" s="45">
        <f t="shared" si="60"/>
        <v>0</v>
      </c>
      <c r="Z44" s="46">
        <f t="shared" si="61"/>
        <v>0</v>
      </c>
      <c r="AB44" s="70">
        <f t="shared" si="76"/>
        <v>45608</v>
      </c>
      <c r="AC44" s="70" t="str">
        <f t="shared" si="76"/>
        <v>화</v>
      </c>
      <c r="AD44" s="45">
        <f t="shared" si="77"/>
        <v>0</v>
      </c>
      <c r="AE44" s="45">
        <f t="shared" si="78"/>
        <v>0</v>
      </c>
      <c r="AF44" s="47">
        <f t="shared" si="62"/>
        <v>0</v>
      </c>
      <c r="AG44" s="45">
        <f t="shared" si="63"/>
        <v>0</v>
      </c>
      <c r="AH44" s="45">
        <f t="shared" si="79"/>
        <v>0</v>
      </c>
      <c r="AI44" s="45">
        <f t="shared" si="80"/>
        <v>0</v>
      </c>
      <c r="AJ44" s="45">
        <f t="shared" si="81"/>
        <v>0</v>
      </c>
      <c r="AK44" s="46">
        <f t="shared" si="82"/>
        <v>0</v>
      </c>
      <c r="AL44" s="45">
        <f t="shared" si="64"/>
        <v>0</v>
      </c>
      <c r="AM44" s="46">
        <f t="shared" si="65"/>
        <v>0</v>
      </c>
    </row>
    <row r="45" spans="1:39" x14ac:dyDescent="0.3">
      <c r="A45" s="86" t="s">
        <v>147</v>
      </c>
      <c r="B45" s="70">
        <v>45609</v>
      </c>
      <c r="C45" s="70" t="str">
        <f t="shared" si="83"/>
        <v>수</v>
      </c>
      <c r="D45" s="45">
        <f t="shared" si="66"/>
        <v>0</v>
      </c>
      <c r="E45" s="45">
        <f t="shared" si="66"/>
        <v>0</v>
      </c>
      <c r="F45" s="47">
        <f t="shared" si="54"/>
        <v>0</v>
      </c>
      <c r="G45" s="45">
        <f t="shared" si="55"/>
        <v>0</v>
      </c>
      <c r="H45" s="45">
        <f t="shared" si="67"/>
        <v>0</v>
      </c>
      <c r="I45" s="45">
        <f t="shared" si="67"/>
        <v>0</v>
      </c>
      <c r="J45" s="45">
        <f t="shared" si="67"/>
        <v>0</v>
      </c>
      <c r="K45" s="46">
        <f t="shared" si="68"/>
        <v>0</v>
      </c>
      <c r="L45" s="45">
        <f t="shared" si="56"/>
        <v>0</v>
      </c>
      <c r="M45" s="57">
        <f t="shared" si="57"/>
        <v>0</v>
      </c>
      <c r="O45" s="70">
        <f t="shared" si="69"/>
        <v>45609</v>
      </c>
      <c r="P45" s="70" t="str">
        <f t="shared" si="69"/>
        <v>수</v>
      </c>
      <c r="Q45" s="45">
        <f t="shared" si="70"/>
        <v>0</v>
      </c>
      <c r="R45" s="45">
        <f t="shared" si="71"/>
        <v>0</v>
      </c>
      <c r="S45" s="47">
        <f t="shared" si="58"/>
        <v>0</v>
      </c>
      <c r="T45" s="45">
        <f t="shared" si="59"/>
        <v>0</v>
      </c>
      <c r="U45" s="45">
        <f t="shared" si="72"/>
        <v>0</v>
      </c>
      <c r="V45" s="45">
        <f t="shared" si="73"/>
        <v>0</v>
      </c>
      <c r="W45" s="45">
        <f t="shared" si="74"/>
        <v>0</v>
      </c>
      <c r="X45" s="46">
        <f t="shared" si="75"/>
        <v>0</v>
      </c>
      <c r="Y45" s="45">
        <f t="shared" si="60"/>
        <v>0</v>
      </c>
      <c r="Z45" s="46">
        <f t="shared" si="61"/>
        <v>0</v>
      </c>
      <c r="AB45" s="70">
        <f t="shared" si="76"/>
        <v>45609</v>
      </c>
      <c r="AC45" s="70" t="str">
        <f t="shared" si="76"/>
        <v>수</v>
      </c>
      <c r="AD45" s="45">
        <f t="shared" si="77"/>
        <v>0</v>
      </c>
      <c r="AE45" s="45">
        <f t="shared" si="78"/>
        <v>0</v>
      </c>
      <c r="AF45" s="47">
        <f t="shared" si="62"/>
        <v>0</v>
      </c>
      <c r="AG45" s="45">
        <f t="shared" si="63"/>
        <v>0</v>
      </c>
      <c r="AH45" s="45">
        <f t="shared" si="79"/>
        <v>0</v>
      </c>
      <c r="AI45" s="45">
        <f t="shared" si="80"/>
        <v>0</v>
      </c>
      <c r="AJ45" s="45">
        <f t="shared" si="81"/>
        <v>0</v>
      </c>
      <c r="AK45" s="46">
        <f t="shared" si="82"/>
        <v>0</v>
      </c>
      <c r="AL45" s="45">
        <f t="shared" si="64"/>
        <v>0</v>
      </c>
      <c r="AM45" s="46">
        <f t="shared" si="65"/>
        <v>0</v>
      </c>
    </row>
    <row r="46" spans="1:39" x14ac:dyDescent="0.3">
      <c r="A46" s="86" t="s">
        <v>141</v>
      </c>
      <c r="B46" s="70">
        <v>45610</v>
      </c>
      <c r="C46" s="70" t="str">
        <f t="shared" si="83"/>
        <v>목</v>
      </c>
      <c r="D46" s="45">
        <f t="shared" si="66"/>
        <v>0</v>
      </c>
      <c r="E46" s="45">
        <f t="shared" si="66"/>
        <v>0</v>
      </c>
      <c r="F46" s="47">
        <f t="shared" si="54"/>
        <v>0</v>
      </c>
      <c r="G46" s="45">
        <f t="shared" si="55"/>
        <v>0</v>
      </c>
      <c r="H46" s="45">
        <f t="shared" si="67"/>
        <v>0</v>
      </c>
      <c r="I46" s="45">
        <f t="shared" si="67"/>
        <v>0</v>
      </c>
      <c r="J46" s="45">
        <f t="shared" si="67"/>
        <v>0</v>
      </c>
      <c r="K46" s="46">
        <f t="shared" si="68"/>
        <v>0</v>
      </c>
      <c r="L46" s="45">
        <f t="shared" si="56"/>
        <v>0</v>
      </c>
      <c r="M46" s="57">
        <f t="shared" si="57"/>
        <v>0</v>
      </c>
      <c r="O46" s="70">
        <f t="shared" si="69"/>
        <v>45610</v>
      </c>
      <c r="P46" s="70" t="str">
        <f t="shared" si="69"/>
        <v>목</v>
      </c>
      <c r="Q46" s="45">
        <f t="shared" si="70"/>
        <v>0</v>
      </c>
      <c r="R46" s="45">
        <f t="shared" si="71"/>
        <v>0</v>
      </c>
      <c r="S46" s="47">
        <f t="shared" si="58"/>
        <v>0</v>
      </c>
      <c r="T46" s="45">
        <f t="shared" si="59"/>
        <v>0</v>
      </c>
      <c r="U46" s="45">
        <f t="shared" si="72"/>
        <v>0</v>
      </c>
      <c r="V46" s="45">
        <f t="shared" si="73"/>
        <v>0</v>
      </c>
      <c r="W46" s="45">
        <f t="shared" si="74"/>
        <v>0</v>
      </c>
      <c r="X46" s="46">
        <f t="shared" si="75"/>
        <v>0</v>
      </c>
      <c r="Y46" s="45">
        <f t="shared" si="60"/>
        <v>0</v>
      </c>
      <c r="Z46" s="46">
        <f t="shared" si="61"/>
        <v>0</v>
      </c>
      <c r="AB46" s="70">
        <f t="shared" si="76"/>
        <v>45610</v>
      </c>
      <c r="AC46" s="70" t="str">
        <f t="shared" si="76"/>
        <v>목</v>
      </c>
      <c r="AD46" s="45">
        <f t="shared" si="77"/>
        <v>0</v>
      </c>
      <c r="AE46" s="45">
        <f t="shared" si="78"/>
        <v>0</v>
      </c>
      <c r="AF46" s="47">
        <f t="shared" si="62"/>
        <v>0</v>
      </c>
      <c r="AG46" s="45">
        <f t="shared" si="63"/>
        <v>0</v>
      </c>
      <c r="AH46" s="45">
        <f t="shared" si="79"/>
        <v>0</v>
      </c>
      <c r="AI46" s="45">
        <f t="shared" si="80"/>
        <v>0</v>
      </c>
      <c r="AJ46" s="45">
        <f t="shared" si="81"/>
        <v>0</v>
      </c>
      <c r="AK46" s="46">
        <f t="shared" si="82"/>
        <v>0</v>
      </c>
      <c r="AL46" s="45">
        <f t="shared" si="64"/>
        <v>0</v>
      </c>
      <c r="AM46" s="46">
        <f t="shared" si="65"/>
        <v>0</v>
      </c>
    </row>
    <row r="47" spans="1:39" x14ac:dyDescent="0.3">
      <c r="A47" s="86" t="s">
        <v>142</v>
      </c>
      <c r="B47" s="70">
        <v>45611</v>
      </c>
      <c r="C47" s="70" t="str">
        <f t="shared" si="83"/>
        <v>금</v>
      </c>
      <c r="D47" s="45">
        <f t="shared" si="66"/>
        <v>0</v>
      </c>
      <c r="E47" s="45">
        <f t="shared" si="66"/>
        <v>0</v>
      </c>
      <c r="F47" s="47">
        <f t="shared" si="54"/>
        <v>0</v>
      </c>
      <c r="G47" s="45">
        <f t="shared" si="55"/>
        <v>0</v>
      </c>
      <c r="H47" s="45">
        <f t="shared" si="67"/>
        <v>0</v>
      </c>
      <c r="I47" s="45">
        <f t="shared" si="67"/>
        <v>0</v>
      </c>
      <c r="J47" s="45">
        <f t="shared" si="67"/>
        <v>0</v>
      </c>
      <c r="K47" s="46">
        <f t="shared" si="68"/>
        <v>0</v>
      </c>
      <c r="L47" s="45">
        <f t="shared" si="56"/>
        <v>0</v>
      </c>
      <c r="M47" s="57">
        <f t="shared" si="57"/>
        <v>0</v>
      </c>
      <c r="O47" s="70">
        <f t="shared" si="69"/>
        <v>45611</v>
      </c>
      <c r="P47" s="70" t="str">
        <f t="shared" si="69"/>
        <v>금</v>
      </c>
      <c r="Q47" s="45">
        <f t="shared" si="70"/>
        <v>0</v>
      </c>
      <c r="R47" s="45">
        <f t="shared" si="71"/>
        <v>0</v>
      </c>
      <c r="S47" s="47">
        <f t="shared" si="58"/>
        <v>0</v>
      </c>
      <c r="T47" s="45">
        <f t="shared" si="59"/>
        <v>0</v>
      </c>
      <c r="U47" s="45">
        <f t="shared" si="72"/>
        <v>0</v>
      </c>
      <c r="V47" s="45">
        <f t="shared" si="73"/>
        <v>0</v>
      </c>
      <c r="W47" s="45">
        <f t="shared" si="74"/>
        <v>0</v>
      </c>
      <c r="X47" s="46">
        <f t="shared" si="75"/>
        <v>0</v>
      </c>
      <c r="Y47" s="45">
        <f t="shared" si="60"/>
        <v>0</v>
      </c>
      <c r="Z47" s="46">
        <f t="shared" si="61"/>
        <v>0</v>
      </c>
      <c r="AB47" s="70">
        <f t="shared" si="76"/>
        <v>45611</v>
      </c>
      <c r="AC47" s="70" t="str">
        <f t="shared" si="76"/>
        <v>금</v>
      </c>
      <c r="AD47" s="45">
        <f t="shared" si="77"/>
        <v>0</v>
      </c>
      <c r="AE47" s="45">
        <f t="shared" si="78"/>
        <v>0</v>
      </c>
      <c r="AF47" s="47">
        <f t="shared" si="62"/>
        <v>0</v>
      </c>
      <c r="AG47" s="45">
        <f t="shared" si="63"/>
        <v>0</v>
      </c>
      <c r="AH47" s="45">
        <f t="shared" si="79"/>
        <v>0</v>
      </c>
      <c r="AI47" s="45">
        <f t="shared" si="80"/>
        <v>0</v>
      </c>
      <c r="AJ47" s="45">
        <f t="shared" si="81"/>
        <v>0</v>
      </c>
      <c r="AK47" s="46">
        <f t="shared" si="82"/>
        <v>0</v>
      </c>
      <c r="AL47" s="45">
        <f t="shared" si="64"/>
        <v>0</v>
      </c>
      <c r="AM47" s="46">
        <f t="shared" si="65"/>
        <v>0</v>
      </c>
    </row>
    <row r="48" spans="1:39" x14ac:dyDescent="0.3">
      <c r="A48" s="86" t="s">
        <v>144</v>
      </c>
      <c r="B48" s="70">
        <v>45612</v>
      </c>
      <c r="C48" s="70" t="str">
        <f t="shared" si="83"/>
        <v>토</v>
      </c>
      <c r="D48" s="45">
        <f t="shared" si="66"/>
        <v>0</v>
      </c>
      <c r="E48" s="45">
        <f t="shared" si="66"/>
        <v>0</v>
      </c>
      <c r="F48" s="47">
        <f t="shared" si="54"/>
        <v>0</v>
      </c>
      <c r="G48" s="45">
        <f t="shared" si="55"/>
        <v>0</v>
      </c>
      <c r="H48" s="45">
        <f t="shared" si="67"/>
        <v>0</v>
      </c>
      <c r="I48" s="45">
        <f t="shared" si="67"/>
        <v>0</v>
      </c>
      <c r="J48" s="45">
        <f t="shared" si="67"/>
        <v>0</v>
      </c>
      <c r="K48" s="46">
        <f t="shared" si="68"/>
        <v>0</v>
      </c>
      <c r="L48" s="45">
        <f t="shared" si="56"/>
        <v>0</v>
      </c>
      <c r="M48" s="57">
        <f t="shared" si="57"/>
        <v>0</v>
      </c>
      <c r="O48" s="70">
        <f t="shared" si="69"/>
        <v>45612</v>
      </c>
      <c r="P48" s="70" t="str">
        <f t="shared" si="69"/>
        <v>토</v>
      </c>
      <c r="Q48" s="45">
        <f t="shared" si="70"/>
        <v>0</v>
      </c>
      <c r="R48" s="45">
        <f t="shared" si="71"/>
        <v>0</v>
      </c>
      <c r="S48" s="47">
        <f t="shared" si="58"/>
        <v>0</v>
      </c>
      <c r="T48" s="45">
        <f t="shared" si="59"/>
        <v>0</v>
      </c>
      <c r="U48" s="45">
        <f t="shared" si="72"/>
        <v>0</v>
      </c>
      <c r="V48" s="45">
        <f t="shared" si="73"/>
        <v>0</v>
      </c>
      <c r="W48" s="45">
        <f t="shared" si="74"/>
        <v>0</v>
      </c>
      <c r="X48" s="46">
        <f t="shared" si="75"/>
        <v>0</v>
      </c>
      <c r="Y48" s="45">
        <f t="shared" si="60"/>
        <v>0</v>
      </c>
      <c r="Z48" s="46">
        <f t="shared" si="61"/>
        <v>0</v>
      </c>
      <c r="AB48" s="70">
        <f t="shared" si="76"/>
        <v>45612</v>
      </c>
      <c r="AC48" s="70" t="str">
        <f t="shared" si="76"/>
        <v>토</v>
      </c>
      <c r="AD48" s="45">
        <f t="shared" si="77"/>
        <v>0</v>
      </c>
      <c r="AE48" s="45">
        <f t="shared" si="78"/>
        <v>0</v>
      </c>
      <c r="AF48" s="47">
        <f t="shared" si="62"/>
        <v>0</v>
      </c>
      <c r="AG48" s="45">
        <f t="shared" si="63"/>
        <v>0</v>
      </c>
      <c r="AH48" s="45">
        <f t="shared" si="79"/>
        <v>0</v>
      </c>
      <c r="AI48" s="45">
        <f t="shared" si="80"/>
        <v>0</v>
      </c>
      <c r="AJ48" s="45">
        <f t="shared" si="81"/>
        <v>0</v>
      </c>
      <c r="AK48" s="46">
        <f t="shared" si="82"/>
        <v>0</v>
      </c>
      <c r="AL48" s="45">
        <f t="shared" si="64"/>
        <v>0</v>
      </c>
      <c r="AM48" s="46">
        <f t="shared" si="65"/>
        <v>0</v>
      </c>
    </row>
    <row r="49" spans="1:39" x14ac:dyDescent="0.3">
      <c r="A49" s="86" t="s">
        <v>146</v>
      </c>
      <c r="B49" s="70">
        <v>45613</v>
      </c>
      <c r="C49" s="70" t="str">
        <f t="shared" si="83"/>
        <v>일</v>
      </c>
      <c r="D49" s="45">
        <f t="shared" si="66"/>
        <v>0</v>
      </c>
      <c r="E49" s="45">
        <f t="shared" si="66"/>
        <v>0</v>
      </c>
      <c r="F49" s="47">
        <f t="shared" si="54"/>
        <v>0</v>
      </c>
      <c r="G49" s="45">
        <f t="shared" si="55"/>
        <v>0</v>
      </c>
      <c r="H49" s="45">
        <f t="shared" si="67"/>
        <v>0</v>
      </c>
      <c r="I49" s="45">
        <f t="shared" si="67"/>
        <v>0</v>
      </c>
      <c r="J49" s="45">
        <f t="shared" si="67"/>
        <v>0</v>
      </c>
      <c r="K49" s="46">
        <f t="shared" si="68"/>
        <v>0</v>
      </c>
      <c r="L49" s="45">
        <f t="shared" si="56"/>
        <v>0</v>
      </c>
      <c r="M49" s="57">
        <f t="shared" si="57"/>
        <v>0</v>
      </c>
      <c r="O49" s="70">
        <f t="shared" si="69"/>
        <v>45613</v>
      </c>
      <c r="P49" s="70" t="str">
        <f t="shared" si="69"/>
        <v>일</v>
      </c>
      <c r="Q49" s="45">
        <f t="shared" si="70"/>
        <v>0</v>
      </c>
      <c r="R49" s="45">
        <f t="shared" si="71"/>
        <v>0</v>
      </c>
      <c r="S49" s="47">
        <f t="shared" si="58"/>
        <v>0</v>
      </c>
      <c r="T49" s="45">
        <f t="shared" si="59"/>
        <v>0</v>
      </c>
      <c r="U49" s="45">
        <f t="shared" si="72"/>
        <v>0</v>
      </c>
      <c r="V49" s="45">
        <f t="shared" si="73"/>
        <v>0</v>
      </c>
      <c r="W49" s="45">
        <f t="shared" si="74"/>
        <v>0</v>
      </c>
      <c r="X49" s="46">
        <f t="shared" si="75"/>
        <v>0</v>
      </c>
      <c r="Y49" s="45">
        <f t="shared" si="60"/>
        <v>0</v>
      </c>
      <c r="Z49" s="46">
        <f t="shared" si="61"/>
        <v>0</v>
      </c>
      <c r="AB49" s="70">
        <f t="shared" si="76"/>
        <v>45613</v>
      </c>
      <c r="AC49" s="70" t="str">
        <f t="shared" si="76"/>
        <v>일</v>
      </c>
      <c r="AD49" s="45">
        <f t="shared" si="77"/>
        <v>0</v>
      </c>
      <c r="AE49" s="45">
        <f t="shared" si="78"/>
        <v>0</v>
      </c>
      <c r="AF49" s="47">
        <f t="shared" si="62"/>
        <v>0</v>
      </c>
      <c r="AG49" s="45">
        <f t="shared" si="63"/>
        <v>0</v>
      </c>
      <c r="AH49" s="45">
        <f t="shared" si="79"/>
        <v>0</v>
      </c>
      <c r="AI49" s="45">
        <f t="shared" si="80"/>
        <v>0</v>
      </c>
      <c r="AJ49" s="45">
        <f t="shared" si="81"/>
        <v>0</v>
      </c>
      <c r="AK49" s="46">
        <f t="shared" si="82"/>
        <v>0</v>
      </c>
      <c r="AL49" s="45">
        <f t="shared" si="64"/>
        <v>0</v>
      </c>
      <c r="AM49" s="46">
        <f t="shared" si="65"/>
        <v>0</v>
      </c>
    </row>
    <row r="50" spans="1:39" x14ac:dyDescent="0.3">
      <c r="A50" s="86" t="s">
        <v>150</v>
      </c>
      <c r="B50" s="70">
        <v>45614</v>
      </c>
      <c r="C50" s="70" t="str">
        <f t="shared" si="83"/>
        <v>월</v>
      </c>
      <c r="D50" s="45">
        <f t="shared" si="66"/>
        <v>0</v>
      </c>
      <c r="E50" s="45">
        <f t="shared" si="66"/>
        <v>0</v>
      </c>
      <c r="F50" s="47">
        <f t="shared" si="54"/>
        <v>0</v>
      </c>
      <c r="G50" s="45">
        <f t="shared" si="55"/>
        <v>0</v>
      </c>
      <c r="H50" s="45">
        <f t="shared" si="67"/>
        <v>0</v>
      </c>
      <c r="I50" s="45">
        <f t="shared" si="67"/>
        <v>0</v>
      </c>
      <c r="J50" s="45">
        <f t="shared" si="67"/>
        <v>0</v>
      </c>
      <c r="K50" s="46">
        <f t="shared" si="68"/>
        <v>0</v>
      </c>
      <c r="L50" s="45">
        <f t="shared" si="56"/>
        <v>0</v>
      </c>
      <c r="M50" s="57">
        <f t="shared" si="57"/>
        <v>0</v>
      </c>
      <c r="O50" s="70">
        <f t="shared" si="69"/>
        <v>45614</v>
      </c>
      <c r="P50" s="70" t="str">
        <f t="shared" si="69"/>
        <v>월</v>
      </c>
      <c r="Q50" s="45">
        <f t="shared" si="70"/>
        <v>0</v>
      </c>
      <c r="R50" s="45">
        <f t="shared" si="71"/>
        <v>0</v>
      </c>
      <c r="S50" s="47">
        <f t="shared" si="58"/>
        <v>0</v>
      </c>
      <c r="T50" s="45">
        <f t="shared" si="59"/>
        <v>0</v>
      </c>
      <c r="U50" s="45">
        <f t="shared" si="72"/>
        <v>0</v>
      </c>
      <c r="V50" s="45">
        <f t="shared" si="73"/>
        <v>0</v>
      </c>
      <c r="W50" s="45">
        <f t="shared" si="74"/>
        <v>0</v>
      </c>
      <c r="X50" s="46">
        <f t="shared" si="75"/>
        <v>0</v>
      </c>
      <c r="Y50" s="45">
        <f t="shared" si="60"/>
        <v>0</v>
      </c>
      <c r="Z50" s="46">
        <f t="shared" si="61"/>
        <v>0</v>
      </c>
      <c r="AB50" s="70">
        <f t="shared" si="76"/>
        <v>45614</v>
      </c>
      <c r="AC50" s="70" t="str">
        <f t="shared" si="76"/>
        <v>월</v>
      </c>
      <c r="AD50" s="45">
        <f t="shared" si="77"/>
        <v>0</v>
      </c>
      <c r="AE50" s="45">
        <f t="shared" si="78"/>
        <v>0</v>
      </c>
      <c r="AF50" s="47">
        <f t="shared" si="62"/>
        <v>0</v>
      </c>
      <c r="AG50" s="45">
        <f t="shared" si="63"/>
        <v>0</v>
      </c>
      <c r="AH50" s="45">
        <f t="shared" si="79"/>
        <v>0</v>
      </c>
      <c r="AI50" s="45">
        <f t="shared" si="80"/>
        <v>0</v>
      </c>
      <c r="AJ50" s="45">
        <f t="shared" si="81"/>
        <v>0</v>
      </c>
      <c r="AK50" s="46">
        <f t="shared" si="82"/>
        <v>0</v>
      </c>
      <c r="AL50" s="45">
        <f t="shared" si="64"/>
        <v>0</v>
      </c>
      <c r="AM50" s="46">
        <f t="shared" si="65"/>
        <v>0</v>
      </c>
    </row>
    <row r="51" spans="1:39" x14ac:dyDescent="0.3">
      <c r="A51" s="86" t="s">
        <v>148</v>
      </c>
      <c r="B51" s="70">
        <v>45615</v>
      </c>
      <c r="C51" s="70" t="str">
        <f t="shared" si="83"/>
        <v>화</v>
      </c>
      <c r="D51" s="45">
        <f t="shared" ref="D51:E66" si="84">Q51+AD51</f>
        <v>0</v>
      </c>
      <c r="E51" s="45">
        <f t="shared" si="84"/>
        <v>0</v>
      </c>
      <c r="F51" s="47">
        <f t="shared" si="54"/>
        <v>0</v>
      </c>
      <c r="G51" s="45">
        <f t="shared" si="55"/>
        <v>0</v>
      </c>
      <c r="H51" s="45">
        <f t="shared" si="67"/>
        <v>0</v>
      </c>
      <c r="I51" s="45">
        <f t="shared" si="67"/>
        <v>0</v>
      </c>
      <c r="J51" s="45">
        <f t="shared" si="67"/>
        <v>0</v>
      </c>
      <c r="K51" s="46">
        <f t="shared" si="68"/>
        <v>0</v>
      </c>
      <c r="L51" s="45">
        <f t="shared" si="56"/>
        <v>0</v>
      </c>
      <c r="M51" s="57">
        <f t="shared" si="57"/>
        <v>0</v>
      </c>
      <c r="O51" s="70">
        <f t="shared" ref="O51:P66" si="85">B51</f>
        <v>45615</v>
      </c>
      <c r="P51" s="70" t="str">
        <f t="shared" si="85"/>
        <v>화</v>
      </c>
      <c r="Q51" s="45">
        <f t="shared" si="70"/>
        <v>0</v>
      </c>
      <c r="R51" s="45">
        <f t="shared" si="71"/>
        <v>0</v>
      </c>
      <c r="S51" s="47">
        <f t="shared" si="58"/>
        <v>0</v>
      </c>
      <c r="T51" s="45">
        <f t="shared" si="59"/>
        <v>0</v>
      </c>
      <c r="U51" s="45">
        <f t="shared" si="72"/>
        <v>0</v>
      </c>
      <c r="V51" s="45">
        <f t="shared" si="73"/>
        <v>0</v>
      </c>
      <c r="W51" s="45">
        <f t="shared" si="74"/>
        <v>0</v>
      </c>
      <c r="X51" s="46">
        <f t="shared" si="75"/>
        <v>0</v>
      </c>
      <c r="Y51" s="45">
        <f t="shared" si="60"/>
        <v>0</v>
      </c>
      <c r="Z51" s="46">
        <f t="shared" si="61"/>
        <v>0</v>
      </c>
      <c r="AB51" s="70">
        <f t="shared" ref="AB51:AC66" si="86">O51</f>
        <v>45615</v>
      </c>
      <c r="AC51" s="70" t="str">
        <f t="shared" si="86"/>
        <v>화</v>
      </c>
      <c r="AD51" s="45">
        <f t="shared" si="77"/>
        <v>0</v>
      </c>
      <c r="AE51" s="45">
        <f t="shared" si="78"/>
        <v>0</v>
      </c>
      <c r="AF51" s="47">
        <f t="shared" si="62"/>
        <v>0</v>
      </c>
      <c r="AG51" s="45">
        <f t="shared" si="63"/>
        <v>0</v>
      </c>
      <c r="AH51" s="45">
        <f t="shared" si="79"/>
        <v>0</v>
      </c>
      <c r="AI51" s="45">
        <f t="shared" si="80"/>
        <v>0</v>
      </c>
      <c r="AJ51" s="45">
        <f t="shared" si="81"/>
        <v>0</v>
      </c>
      <c r="AK51" s="46">
        <f t="shared" si="82"/>
        <v>0</v>
      </c>
      <c r="AL51" s="45">
        <f t="shared" si="64"/>
        <v>0</v>
      </c>
      <c r="AM51" s="46">
        <f t="shared" si="65"/>
        <v>0</v>
      </c>
    </row>
    <row r="52" spans="1:39" x14ac:dyDescent="0.3">
      <c r="A52" s="86" t="s">
        <v>149</v>
      </c>
      <c r="B52" s="70">
        <v>45616</v>
      </c>
      <c r="C52" s="70" t="str">
        <f t="shared" si="83"/>
        <v>수</v>
      </c>
      <c r="D52" s="45">
        <f t="shared" si="84"/>
        <v>0</v>
      </c>
      <c r="E52" s="45">
        <f t="shared" si="84"/>
        <v>0</v>
      </c>
      <c r="F52" s="47">
        <f t="shared" si="54"/>
        <v>0</v>
      </c>
      <c r="G52" s="45">
        <f t="shared" si="55"/>
        <v>0</v>
      </c>
      <c r="H52" s="45">
        <f t="shared" ref="H52:J67" si="87">U52+AH52</f>
        <v>0</v>
      </c>
      <c r="I52" s="45">
        <f t="shared" si="87"/>
        <v>0</v>
      </c>
      <c r="J52" s="45">
        <f t="shared" si="87"/>
        <v>0</v>
      </c>
      <c r="K52" s="46">
        <f t="shared" si="68"/>
        <v>0</v>
      </c>
      <c r="L52" s="45">
        <f t="shared" si="56"/>
        <v>0</v>
      </c>
      <c r="M52" s="57">
        <f t="shared" si="57"/>
        <v>0</v>
      </c>
      <c r="O52" s="70">
        <f t="shared" si="85"/>
        <v>45616</v>
      </c>
      <c r="P52" s="70" t="str">
        <f t="shared" si="85"/>
        <v>수</v>
      </c>
      <c r="Q52" s="45">
        <f t="shared" si="70"/>
        <v>0</v>
      </c>
      <c r="R52" s="45">
        <f t="shared" si="71"/>
        <v>0</v>
      </c>
      <c r="S52" s="47">
        <f t="shared" si="58"/>
        <v>0</v>
      </c>
      <c r="T52" s="45">
        <f t="shared" si="59"/>
        <v>0</v>
      </c>
      <c r="U52" s="45">
        <f t="shared" si="72"/>
        <v>0</v>
      </c>
      <c r="V52" s="45">
        <f t="shared" si="73"/>
        <v>0</v>
      </c>
      <c r="W52" s="45">
        <f t="shared" si="74"/>
        <v>0</v>
      </c>
      <c r="X52" s="46">
        <f t="shared" si="75"/>
        <v>0</v>
      </c>
      <c r="Y52" s="45">
        <f t="shared" si="60"/>
        <v>0</v>
      </c>
      <c r="Z52" s="46">
        <f t="shared" si="61"/>
        <v>0</v>
      </c>
      <c r="AB52" s="70">
        <f t="shared" si="86"/>
        <v>45616</v>
      </c>
      <c r="AC52" s="70" t="str">
        <f t="shared" si="86"/>
        <v>수</v>
      </c>
      <c r="AD52" s="45">
        <f t="shared" si="77"/>
        <v>0</v>
      </c>
      <c r="AE52" s="45">
        <f t="shared" si="78"/>
        <v>0</v>
      </c>
      <c r="AF52" s="47">
        <f t="shared" si="62"/>
        <v>0</v>
      </c>
      <c r="AG52" s="45">
        <f t="shared" si="63"/>
        <v>0</v>
      </c>
      <c r="AH52" s="45">
        <f t="shared" si="79"/>
        <v>0</v>
      </c>
      <c r="AI52" s="45">
        <f t="shared" si="80"/>
        <v>0</v>
      </c>
      <c r="AJ52" s="45">
        <f t="shared" si="81"/>
        <v>0</v>
      </c>
      <c r="AK52" s="46">
        <f t="shared" si="82"/>
        <v>0</v>
      </c>
      <c r="AL52" s="45">
        <f t="shared" si="64"/>
        <v>0</v>
      </c>
      <c r="AM52" s="46">
        <f t="shared" si="65"/>
        <v>0</v>
      </c>
    </row>
    <row r="53" spans="1:39" x14ac:dyDescent="0.3">
      <c r="A53" s="86" t="s">
        <v>69</v>
      </c>
      <c r="B53" s="70">
        <v>45617</v>
      </c>
      <c r="C53" s="70" t="str">
        <f t="shared" si="83"/>
        <v>목</v>
      </c>
      <c r="D53" s="45">
        <f t="shared" si="84"/>
        <v>0</v>
      </c>
      <c r="E53" s="45">
        <f t="shared" si="84"/>
        <v>0</v>
      </c>
      <c r="F53" s="47">
        <f t="shared" si="54"/>
        <v>0</v>
      </c>
      <c r="G53" s="45">
        <f t="shared" si="55"/>
        <v>0</v>
      </c>
      <c r="H53" s="45">
        <f t="shared" si="87"/>
        <v>0</v>
      </c>
      <c r="I53" s="45">
        <f t="shared" si="87"/>
        <v>0</v>
      </c>
      <c r="J53" s="45">
        <f t="shared" si="87"/>
        <v>0</v>
      </c>
      <c r="K53" s="46">
        <f t="shared" si="68"/>
        <v>0</v>
      </c>
      <c r="L53" s="45">
        <f t="shared" si="56"/>
        <v>0</v>
      </c>
      <c r="M53" s="57">
        <f t="shared" si="57"/>
        <v>0</v>
      </c>
      <c r="O53" s="70">
        <f t="shared" si="85"/>
        <v>45617</v>
      </c>
      <c r="P53" s="70" t="str">
        <f t="shared" si="85"/>
        <v>목</v>
      </c>
      <c r="Q53" s="45">
        <f t="shared" si="70"/>
        <v>0</v>
      </c>
      <c r="R53" s="45">
        <f t="shared" si="71"/>
        <v>0</v>
      </c>
      <c r="S53" s="47">
        <f t="shared" si="58"/>
        <v>0</v>
      </c>
      <c r="T53" s="45">
        <f t="shared" si="59"/>
        <v>0</v>
      </c>
      <c r="U53" s="45">
        <f t="shared" si="72"/>
        <v>0</v>
      </c>
      <c r="V53" s="45">
        <f t="shared" si="73"/>
        <v>0</v>
      </c>
      <c r="W53" s="45">
        <f t="shared" si="74"/>
        <v>0</v>
      </c>
      <c r="X53" s="46">
        <f t="shared" si="75"/>
        <v>0</v>
      </c>
      <c r="Y53" s="45">
        <f t="shared" si="60"/>
        <v>0</v>
      </c>
      <c r="Z53" s="46">
        <f t="shared" si="61"/>
        <v>0</v>
      </c>
      <c r="AB53" s="70">
        <f t="shared" si="86"/>
        <v>45617</v>
      </c>
      <c r="AC53" s="70" t="str">
        <f t="shared" si="86"/>
        <v>목</v>
      </c>
      <c r="AD53" s="45">
        <f t="shared" si="77"/>
        <v>0</v>
      </c>
      <c r="AE53" s="45">
        <f t="shared" si="78"/>
        <v>0</v>
      </c>
      <c r="AF53" s="47">
        <f t="shared" si="62"/>
        <v>0</v>
      </c>
      <c r="AG53" s="45">
        <f t="shared" si="63"/>
        <v>0</v>
      </c>
      <c r="AH53" s="45">
        <f t="shared" si="79"/>
        <v>0</v>
      </c>
      <c r="AI53" s="45">
        <f t="shared" si="80"/>
        <v>0</v>
      </c>
      <c r="AJ53" s="45">
        <f t="shared" si="81"/>
        <v>0</v>
      </c>
      <c r="AK53" s="46">
        <f t="shared" si="82"/>
        <v>0</v>
      </c>
      <c r="AL53" s="45">
        <f t="shared" si="64"/>
        <v>0</v>
      </c>
      <c r="AM53" s="46">
        <f t="shared" si="65"/>
        <v>0</v>
      </c>
    </row>
    <row r="54" spans="1:39" x14ac:dyDescent="0.3">
      <c r="A54" s="86" t="s">
        <v>62</v>
      </c>
      <c r="B54" s="70">
        <v>45618</v>
      </c>
      <c r="C54" s="70" t="str">
        <f t="shared" si="83"/>
        <v>금</v>
      </c>
      <c r="D54" s="45">
        <f t="shared" si="84"/>
        <v>0</v>
      </c>
      <c r="E54" s="45">
        <f t="shared" si="84"/>
        <v>0</v>
      </c>
      <c r="F54" s="47">
        <f t="shared" si="54"/>
        <v>0</v>
      </c>
      <c r="G54" s="45">
        <f t="shared" si="55"/>
        <v>0</v>
      </c>
      <c r="H54" s="45">
        <f t="shared" si="87"/>
        <v>0</v>
      </c>
      <c r="I54" s="45">
        <f t="shared" si="87"/>
        <v>0</v>
      </c>
      <c r="J54" s="45">
        <f t="shared" si="87"/>
        <v>0</v>
      </c>
      <c r="K54" s="46">
        <f t="shared" si="68"/>
        <v>0</v>
      </c>
      <c r="L54" s="45">
        <f t="shared" si="56"/>
        <v>0</v>
      </c>
      <c r="M54" s="57">
        <f t="shared" si="57"/>
        <v>0</v>
      </c>
      <c r="O54" s="70">
        <f t="shared" si="85"/>
        <v>45618</v>
      </c>
      <c r="P54" s="70" t="str">
        <f t="shared" si="85"/>
        <v>금</v>
      </c>
      <c r="Q54" s="45">
        <f t="shared" si="70"/>
        <v>0</v>
      </c>
      <c r="R54" s="45">
        <f t="shared" si="71"/>
        <v>0</v>
      </c>
      <c r="S54" s="47">
        <f t="shared" si="58"/>
        <v>0</v>
      </c>
      <c r="T54" s="45">
        <f t="shared" si="59"/>
        <v>0</v>
      </c>
      <c r="U54" s="45">
        <f t="shared" si="72"/>
        <v>0</v>
      </c>
      <c r="V54" s="45">
        <f t="shared" si="73"/>
        <v>0</v>
      </c>
      <c r="W54" s="45">
        <f t="shared" si="74"/>
        <v>0</v>
      </c>
      <c r="X54" s="46">
        <f t="shared" si="75"/>
        <v>0</v>
      </c>
      <c r="Y54" s="45">
        <f t="shared" si="60"/>
        <v>0</v>
      </c>
      <c r="Z54" s="46">
        <f t="shared" si="61"/>
        <v>0</v>
      </c>
      <c r="AB54" s="70">
        <f t="shared" si="86"/>
        <v>45618</v>
      </c>
      <c r="AC54" s="70" t="str">
        <f t="shared" si="86"/>
        <v>금</v>
      </c>
      <c r="AD54" s="45">
        <f t="shared" si="77"/>
        <v>0</v>
      </c>
      <c r="AE54" s="45">
        <f t="shared" si="78"/>
        <v>0</v>
      </c>
      <c r="AF54" s="47">
        <f t="shared" si="62"/>
        <v>0</v>
      </c>
      <c r="AG54" s="45">
        <f t="shared" si="63"/>
        <v>0</v>
      </c>
      <c r="AH54" s="45">
        <f t="shared" si="79"/>
        <v>0</v>
      </c>
      <c r="AI54" s="45">
        <f t="shared" si="80"/>
        <v>0</v>
      </c>
      <c r="AJ54" s="45">
        <f t="shared" si="81"/>
        <v>0</v>
      </c>
      <c r="AK54" s="46">
        <f t="shared" si="82"/>
        <v>0</v>
      </c>
      <c r="AL54" s="45">
        <f t="shared" si="64"/>
        <v>0</v>
      </c>
      <c r="AM54" s="46">
        <f t="shared" si="65"/>
        <v>0</v>
      </c>
    </row>
    <row r="55" spans="1:39" x14ac:dyDescent="0.3">
      <c r="A55" s="86" t="s">
        <v>71</v>
      </c>
      <c r="B55" s="70">
        <v>45619</v>
      </c>
      <c r="C55" s="70" t="str">
        <f t="shared" si="83"/>
        <v>토</v>
      </c>
      <c r="D55" s="45">
        <f t="shared" si="84"/>
        <v>0</v>
      </c>
      <c r="E55" s="45">
        <f t="shared" si="84"/>
        <v>0</v>
      </c>
      <c r="F55" s="47">
        <f t="shared" si="54"/>
        <v>0</v>
      </c>
      <c r="G55" s="45">
        <f t="shared" si="55"/>
        <v>0</v>
      </c>
      <c r="H55" s="45">
        <f t="shared" si="87"/>
        <v>0</v>
      </c>
      <c r="I55" s="45">
        <f t="shared" si="87"/>
        <v>0</v>
      </c>
      <c r="J55" s="45">
        <f t="shared" si="87"/>
        <v>0</v>
      </c>
      <c r="K55" s="46">
        <f t="shared" si="68"/>
        <v>0</v>
      </c>
      <c r="L55" s="45">
        <f t="shared" si="56"/>
        <v>0</v>
      </c>
      <c r="M55" s="57">
        <f t="shared" si="57"/>
        <v>0</v>
      </c>
      <c r="O55" s="70">
        <f t="shared" si="85"/>
        <v>45619</v>
      </c>
      <c r="P55" s="70" t="str">
        <f t="shared" si="85"/>
        <v>토</v>
      </c>
      <c r="Q55" s="45">
        <f t="shared" si="70"/>
        <v>0</v>
      </c>
      <c r="R55" s="45">
        <f t="shared" si="71"/>
        <v>0</v>
      </c>
      <c r="S55" s="47">
        <f t="shared" si="58"/>
        <v>0</v>
      </c>
      <c r="T55" s="45">
        <f t="shared" si="59"/>
        <v>0</v>
      </c>
      <c r="U55" s="45">
        <f t="shared" si="72"/>
        <v>0</v>
      </c>
      <c r="V55" s="45">
        <f t="shared" si="73"/>
        <v>0</v>
      </c>
      <c r="W55" s="45">
        <f t="shared" si="74"/>
        <v>0</v>
      </c>
      <c r="X55" s="46">
        <f t="shared" si="75"/>
        <v>0</v>
      </c>
      <c r="Y55" s="45">
        <f t="shared" si="60"/>
        <v>0</v>
      </c>
      <c r="Z55" s="46">
        <f t="shared" si="61"/>
        <v>0</v>
      </c>
      <c r="AB55" s="70">
        <f t="shared" si="86"/>
        <v>45619</v>
      </c>
      <c r="AC55" s="70" t="str">
        <f t="shared" si="86"/>
        <v>토</v>
      </c>
      <c r="AD55" s="45">
        <f t="shared" si="77"/>
        <v>0</v>
      </c>
      <c r="AE55" s="45">
        <f t="shared" si="78"/>
        <v>0</v>
      </c>
      <c r="AF55" s="47">
        <f t="shared" si="62"/>
        <v>0</v>
      </c>
      <c r="AG55" s="45">
        <f t="shared" si="63"/>
        <v>0</v>
      </c>
      <c r="AH55" s="45">
        <f t="shared" si="79"/>
        <v>0</v>
      </c>
      <c r="AI55" s="45">
        <f t="shared" si="80"/>
        <v>0</v>
      </c>
      <c r="AJ55" s="45">
        <f t="shared" si="81"/>
        <v>0</v>
      </c>
      <c r="AK55" s="46">
        <f t="shared" si="82"/>
        <v>0</v>
      </c>
      <c r="AL55" s="45">
        <f t="shared" si="64"/>
        <v>0</v>
      </c>
      <c r="AM55" s="46">
        <f t="shared" si="65"/>
        <v>0</v>
      </c>
    </row>
    <row r="56" spans="1:39" x14ac:dyDescent="0.3">
      <c r="A56" s="86" t="s">
        <v>74</v>
      </c>
      <c r="B56" s="70">
        <v>45620</v>
      </c>
      <c r="C56" s="70" t="str">
        <f t="shared" si="83"/>
        <v>일</v>
      </c>
      <c r="D56" s="45">
        <f t="shared" si="84"/>
        <v>0</v>
      </c>
      <c r="E56" s="45">
        <f t="shared" si="84"/>
        <v>0</v>
      </c>
      <c r="F56" s="47">
        <f t="shared" si="54"/>
        <v>0</v>
      </c>
      <c r="G56" s="45">
        <f t="shared" si="55"/>
        <v>0</v>
      </c>
      <c r="H56" s="45">
        <f t="shared" si="87"/>
        <v>0</v>
      </c>
      <c r="I56" s="45">
        <f t="shared" si="87"/>
        <v>0</v>
      </c>
      <c r="J56" s="45">
        <f t="shared" si="87"/>
        <v>0</v>
      </c>
      <c r="K56" s="46">
        <f t="shared" si="68"/>
        <v>0</v>
      </c>
      <c r="L56" s="45">
        <f t="shared" si="56"/>
        <v>0</v>
      </c>
      <c r="M56" s="57">
        <f t="shared" si="57"/>
        <v>0</v>
      </c>
      <c r="O56" s="70">
        <f t="shared" si="85"/>
        <v>45620</v>
      </c>
      <c r="P56" s="70" t="str">
        <f t="shared" si="85"/>
        <v>일</v>
      </c>
      <c r="Q56" s="45">
        <f t="shared" si="70"/>
        <v>0</v>
      </c>
      <c r="R56" s="45">
        <f t="shared" si="71"/>
        <v>0</v>
      </c>
      <c r="S56" s="47">
        <f t="shared" si="58"/>
        <v>0</v>
      </c>
      <c r="T56" s="45">
        <f t="shared" si="59"/>
        <v>0</v>
      </c>
      <c r="U56" s="45">
        <f t="shared" si="72"/>
        <v>0</v>
      </c>
      <c r="V56" s="45">
        <f t="shared" si="73"/>
        <v>0</v>
      </c>
      <c r="W56" s="45">
        <f t="shared" si="74"/>
        <v>0</v>
      </c>
      <c r="X56" s="46">
        <f t="shared" si="75"/>
        <v>0</v>
      </c>
      <c r="Y56" s="45">
        <f t="shared" si="60"/>
        <v>0</v>
      </c>
      <c r="Z56" s="46">
        <f t="shared" si="61"/>
        <v>0</v>
      </c>
      <c r="AB56" s="70">
        <f t="shared" si="86"/>
        <v>45620</v>
      </c>
      <c r="AC56" s="70" t="str">
        <f t="shared" si="86"/>
        <v>일</v>
      </c>
      <c r="AD56" s="45">
        <f t="shared" si="77"/>
        <v>0</v>
      </c>
      <c r="AE56" s="45">
        <f t="shared" si="78"/>
        <v>0</v>
      </c>
      <c r="AF56" s="47">
        <f t="shared" si="62"/>
        <v>0</v>
      </c>
      <c r="AG56" s="45">
        <f t="shared" si="63"/>
        <v>0</v>
      </c>
      <c r="AH56" s="45">
        <f t="shared" si="79"/>
        <v>0</v>
      </c>
      <c r="AI56" s="45">
        <f t="shared" si="80"/>
        <v>0</v>
      </c>
      <c r="AJ56" s="45">
        <f t="shared" si="81"/>
        <v>0</v>
      </c>
      <c r="AK56" s="46">
        <f t="shared" si="82"/>
        <v>0</v>
      </c>
      <c r="AL56" s="45">
        <f t="shared" si="64"/>
        <v>0</v>
      </c>
      <c r="AM56" s="46">
        <f t="shared" si="65"/>
        <v>0</v>
      </c>
    </row>
    <row r="57" spans="1:39" x14ac:dyDescent="0.3">
      <c r="A57" s="86" t="s">
        <v>64</v>
      </c>
      <c r="B57" s="70">
        <v>45621</v>
      </c>
      <c r="C57" s="70" t="str">
        <f t="shared" si="83"/>
        <v>월</v>
      </c>
      <c r="D57" s="45">
        <f t="shared" si="84"/>
        <v>0</v>
      </c>
      <c r="E57" s="45">
        <f t="shared" si="84"/>
        <v>0</v>
      </c>
      <c r="F57" s="47">
        <f t="shared" si="54"/>
        <v>0</v>
      </c>
      <c r="G57" s="45">
        <f t="shared" si="55"/>
        <v>0</v>
      </c>
      <c r="H57" s="45">
        <f t="shared" si="87"/>
        <v>0</v>
      </c>
      <c r="I57" s="45">
        <f t="shared" si="87"/>
        <v>0</v>
      </c>
      <c r="J57" s="45">
        <f t="shared" si="87"/>
        <v>0</v>
      </c>
      <c r="K57" s="46">
        <f t="shared" si="68"/>
        <v>0</v>
      </c>
      <c r="L57" s="45">
        <f t="shared" si="56"/>
        <v>0</v>
      </c>
      <c r="M57" s="57">
        <f t="shared" si="57"/>
        <v>0</v>
      </c>
      <c r="O57" s="70">
        <f t="shared" si="85"/>
        <v>45621</v>
      </c>
      <c r="P57" s="70" t="str">
        <f t="shared" si="85"/>
        <v>월</v>
      </c>
      <c r="Q57" s="45">
        <f t="shared" si="70"/>
        <v>0</v>
      </c>
      <c r="R57" s="45">
        <f t="shared" si="71"/>
        <v>0</v>
      </c>
      <c r="S57" s="47">
        <f t="shared" si="58"/>
        <v>0</v>
      </c>
      <c r="T57" s="45">
        <f t="shared" si="59"/>
        <v>0</v>
      </c>
      <c r="U57" s="45">
        <f t="shared" si="72"/>
        <v>0</v>
      </c>
      <c r="V57" s="45">
        <f t="shared" si="73"/>
        <v>0</v>
      </c>
      <c r="W57" s="45">
        <f t="shared" si="74"/>
        <v>0</v>
      </c>
      <c r="X57" s="46">
        <f t="shared" si="75"/>
        <v>0</v>
      </c>
      <c r="Y57" s="45">
        <f t="shared" si="60"/>
        <v>0</v>
      </c>
      <c r="Z57" s="46">
        <f t="shared" si="61"/>
        <v>0</v>
      </c>
      <c r="AB57" s="70">
        <f t="shared" si="86"/>
        <v>45621</v>
      </c>
      <c r="AC57" s="70" t="str">
        <f t="shared" si="86"/>
        <v>월</v>
      </c>
      <c r="AD57" s="45">
        <f t="shared" si="77"/>
        <v>0</v>
      </c>
      <c r="AE57" s="45">
        <f t="shared" si="78"/>
        <v>0</v>
      </c>
      <c r="AF57" s="47">
        <f t="shared" si="62"/>
        <v>0</v>
      </c>
      <c r="AG57" s="45">
        <f t="shared" si="63"/>
        <v>0</v>
      </c>
      <c r="AH57" s="45">
        <f t="shared" si="79"/>
        <v>0</v>
      </c>
      <c r="AI57" s="45">
        <f t="shared" si="80"/>
        <v>0</v>
      </c>
      <c r="AJ57" s="45">
        <f t="shared" si="81"/>
        <v>0</v>
      </c>
      <c r="AK57" s="46">
        <f t="shared" si="82"/>
        <v>0</v>
      </c>
      <c r="AL57" s="45">
        <f t="shared" si="64"/>
        <v>0</v>
      </c>
      <c r="AM57" s="46">
        <f t="shared" si="65"/>
        <v>0</v>
      </c>
    </row>
    <row r="58" spans="1:39" x14ac:dyDescent="0.3">
      <c r="A58" s="86" t="s">
        <v>75</v>
      </c>
      <c r="B58" s="70">
        <v>45622</v>
      </c>
      <c r="C58" s="70" t="str">
        <f t="shared" si="83"/>
        <v>화</v>
      </c>
      <c r="D58" s="45">
        <f t="shared" si="84"/>
        <v>0</v>
      </c>
      <c r="E58" s="45">
        <f t="shared" si="84"/>
        <v>0</v>
      </c>
      <c r="F58" s="47">
        <f t="shared" si="54"/>
        <v>0</v>
      </c>
      <c r="G58" s="45">
        <f t="shared" si="55"/>
        <v>0</v>
      </c>
      <c r="H58" s="45">
        <f t="shared" si="87"/>
        <v>0</v>
      </c>
      <c r="I58" s="45">
        <f t="shared" si="87"/>
        <v>0</v>
      </c>
      <c r="J58" s="45">
        <f t="shared" si="87"/>
        <v>0</v>
      </c>
      <c r="K58" s="46">
        <f t="shared" si="68"/>
        <v>0</v>
      </c>
      <c r="L58" s="45">
        <f t="shared" si="56"/>
        <v>0</v>
      </c>
      <c r="M58" s="57">
        <f t="shared" si="57"/>
        <v>0</v>
      </c>
      <c r="O58" s="70">
        <f t="shared" si="85"/>
        <v>45622</v>
      </c>
      <c r="P58" s="70" t="str">
        <f t="shared" si="85"/>
        <v>화</v>
      </c>
      <c r="Q58" s="45">
        <f t="shared" si="70"/>
        <v>0</v>
      </c>
      <c r="R58" s="45">
        <f t="shared" si="71"/>
        <v>0</v>
      </c>
      <c r="S58" s="47">
        <f t="shared" si="58"/>
        <v>0</v>
      </c>
      <c r="T58" s="45">
        <f t="shared" si="59"/>
        <v>0</v>
      </c>
      <c r="U58" s="45">
        <f t="shared" si="72"/>
        <v>0</v>
      </c>
      <c r="V58" s="45">
        <f t="shared" si="73"/>
        <v>0</v>
      </c>
      <c r="W58" s="45">
        <f t="shared" si="74"/>
        <v>0</v>
      </c>
      <c r="X58" s="46">
        <f t="shared" si="75"/>
        <v>0</v>
      </c>
      <c r="Y58" s="45">
        <f t="shared" si="60"/>
        <v>0</v>
      </c>
      <c r="Z58" s="46">
        <f t="shared" si="61"/>
        <v>0</v>
      </c>
      <c r="AB58" s="70">
        <f t="shared" si="86"/>
        <v>45622</v>
      </c>
      <c r="AC58" s="70" t="str">
        <f t="shared" si="86"/>
        <v>화</v>
      </c>
      <c r="AD58" s="45">
        <f t="shared" si="77"/>
        <v>0</v>
      </c>
      <c r="AE58" s="45">
        <f t="shared" si="78"/>
        <v>0</v>
      </c>
      <c r="AF58" s="47">
        <f t="shared" si="62"/>
        <v>0</v>
      </c>
      <c r="AG58" s="45">
        <f t="shared" si="63"/>
        <v>0</v>
      </c>
      <c r="AH58" s="45">
        <f t="shared" si="79"/>
        <v>0</v>
      </c>
      <c r="AI58" s="45">
        <f t="shared" si="80"/>
        <v>0</v>
      </c>
      <c r="AJ58" s="45">
        <f t="shared" si="81"/>
        <v>0</v>
      </c>
      <c r="AK58" s="46">
        <f t="shared" si="82"/>
        <v>0</v>
      </c>
      <c r="AL58" s="45">
        <f t="shared" si="64"/>
        <v>0</v>
      </c>
      <c r="AM58" s="46">
        <f t="shared" si="65"/>
        <v>0</v>
      </c>
    </row>
    <row r="59" spans="1:39" x14ac:dyDescent="0.3">
      <c r="A59" s="86" t="s">
        <v>61</v>
      </c>
      <c r="B59" s="70">
        <v>45623</v>
      </c>
      <c r="C59" s="70" t="str">
        <f t="shared" si="83"/>
        <v>수</v>
      </c>
      <c r="D59" s="45">
        <f t="shared" si="84"/>
        <v>0</v>
      </c>
      <c r="E59" s="45">
        <f t="shared" si="84"/>
        <v>0</v>
      </c>
      <c r="F59" s="47">
        <f t="shared" si="54"/>
        <v>0</v>
      </c>
      <c r="G59" s="45">
        <f t="shared" si="55"/>
        <v>0</v>
      </c>
      <c r="H59" s="45">
        <f t="shared" si="87"/>
        <v>0</v>
      </c>
      <c r="I59" s="45">
        <f t="shared" si="87"/>
        <v>0</v>
      </c>
      <c r="J59" s="45">
        <f t="shared" si="87"/>
        <v>0</v>
      </c>
      <c r="K59" s="46">
        <f t="shared" si="68"/>
        <v>0</v>
      </c>
      <c r="L59" s="45">
        <f t="shared" si="56"/>
        <v>0</v>
      </c>
      <c r="M59" s="57">
        <f t="shared" si="57"/>
        <v>0</v>
      </c>
      <c r="O59" s="70">
        <f t="shared" si="85"/>
        <v>45623</v>
      </c>
      <c r="P59" s="70" t="str">
        <f t="shared" si="85"/>
        <v>수</v>
      </c>
      <c r="Q59" s="45">
        <f t="shared" si="70"/>
        <v>0</v>
      </c>
      <c r="R59" s="45">
        <f t="shared" si="71"/>
        <v>0</v>
      </c>
      <c r="S59" s="47">
        <f t="shared" si="58"/>
        <v>0</v>
      </c>
      <c r="T59" s="45">
        <f t="shared" si="59"/>
        <v>0</v>
      </c>
      <c r="U59" s="45">
        <f t="shared" si="72"/>
        <v>0</v>
      </c>
      <c r="V59" s="45">
        <f t="shared" si="73"/>
        <v>0</v>
      </c>
      <c r="W59" s="45">
        <f t="shared" si="74"/>
        <v>0</v>
      </c>
      <c r="X59" s="46">
        <f t="shared" si="75"/>
        <v>0</v>
      </c>
      <c r="Y59" s="45">
        <f t="shared" si="60"/>
        <v>0</v>
      </c>
      <c r="Z59" s="46">
        <f t="shared" si="61"/>
        <v>0</v>
      </c>
      <c r="AB59" s="70">
        <f t="shared" si="86"/>
        <v>45623</v>
      </c>
      <c r="AC59" s="70" t="str">
        <f t="shared" si="86"/>
        <v>수</v>
      </c>
      <c r="AD59" s="45">
        <f t="shared" si="77"/>
        <v>0</v>
      </c>
      <c r="AE59" s="45">
        <f t="shared" si="78"/>
        <v>0</v>
      </c>
      <c r="AF59" s="47">
        <f t="shared" si="62"/>
        <v>0</v>
      </c>
      <c r="AG59" s="45">
        <f t="shared" si="63"/>
        <v>0</v>
      </c>
      <c r="AH59" s="45">
        <f t="shared" si="79"/>
        <v>0</v>
      </c>
      <c r="AI59" s="45">
        <f t="shared" si="80"/>
        <v>0</v>
      </c>
      <c r="AJ59" s="45">
        <f t="shared" si="81"/>
        <v>0</v>
      </c>
      <c r="AK59" s="46">
        <f t="shared" si="82"/>
        <v>0</v>
      </c>
      <c r="AL59" s="45">
        <f t="shared" si="64"/>
        <v>0</v>
      </c>
      <c r="AM59" s="46">
        <f t="shared" si="65"/>
        <v>0</v>
      </c>
    </row>
    <row r="60" spans="1:39" x14ac:dyDescent="0.3">
      <c r="A60" s="86" t="s">
        <v>70</v>
      </c>
      <c r="B60" s="70">
        <v>45624</v>
      </c>
      <c r="C60" s="70" t="str">
        <f t="shared" si="83"/>
        <v>목</v>
      </c>
      <c r="D60" s="45">
        <f t="shared" si="84"/>
        <v>0</v>
      </c>
      <c r="E60" s="45">
        <f t="shared" si="84"/>
        <v>0</v>
      </c>
      <c r="F60" s="47">
        <f t="shared" si="54"/>
        <v>0</v>
      </c>
      <c r="G60" s="45">
        <f t="shared" si="55"/>
        <v>0</v>
      </c>
      <c r="H60" s="45">
        <f t="shared" si="87"/>
        <v>0</v>
      </c>
      <c r="I60" s="45">
        <f t="shared" si="87"/>
        <v>0</v>
      </c>
      <c r="J60" s="45">
        <f t="shared" si="87"/>
        <v>0</v>
      </c>
      <c r="K60" s="46">
        <f t="shared" si="68"/>
        <v>0</v>
      </c>
      <c r="L60" s="45">
        <f t="shared" si="56"/>
        <v>0</v>
      </c>
      <c r="M60" s="57">
        <f t="shared" si="57"/>
        <v>0</v>
      </c>
      <c r="O60" s="70">
        <f t="shared" si="85"/>
        <v>45624</v>
      </c>
      <c r="P60" s="70" t="str">
        <f t="shared" si="85"/>
        <v>목</v>
      </c>
      <c r="Q60" s="45">
        <f t="shared" si="70"/>
        <v>0</v>
      </c>
      <c r="R60" s="45">
        <f t="shared" si="71"/>
        <v>0</v>
      </c>
      <c r="S60" s="47">
        <f t="shared" si="58"/>
        <v>0</v>
      </c>
      <c r="T60" s="45">
        <f t="shared" si="59"/>
        <v>0</v>
      </c>
      <c r="U60" s="45">
        <f t="shared" si="72"/>
        <v>0</v>
      </c>
      <c r="V60" s="45">
        <f t="shared" si="73"/>
        <v>0</v>
      </c>
      <c r="W60" s="45">
        <f t="shared" si="74"/>
        <v>0</v>
      </c>
      <c r="X60" s="46">
        <f t="shared" si="75"/>
        <v>0</v>
      </c>
      <c r="Y60" s="45">
        <f t="shared" si="60"/>
        <v>0</v>
      </c>
      <c r="Z60" s="46">
        <f t="shared" si="61"/>
        <v>0</v>
      </c>
      <c r="AB60" s="70">
        <f t="shared" si="86"/>
        <v>45624</v>
      </c>
      <c r="AC60" s="70" t="str">
        <f t="shared" si="86"/>
        <v>목</v>
      </c>
      <c r="AD60" s="45">
        <f t="shared" si="77"/>
        <v>0</v>
      </c>
      <c r="AE60" s="45">
        <f t="shared" si="78"/>
        <v>0</v>
      </c>
      <c r="AF60" s="47">
        <f t="shared" si="62"/>
        <v>0</v>
      </c>
      <c r="AG60" s="45">
        <f t="shared" si="63"/>
        <v>0</v>
      </c>
      <c r="AH60" s="45">
        <f t="shared" si="79"/>
        <v>0</v>
      </c>
      <c r="AI60" s="45">
        <f t="shared" si="80"/>
        <v>0</v>
      </c>
      <c r="AJ60" s="45">
        <f t="shared" si="81"/>
        <v>0</v>
      </c>
      <c r="AK60" s="46">
        <f t="shared" si="82"/>
        <v>0</v>
      </c>
      <c r="AL60" s="45">
        <f t="shared" si="64"/>
        <v>0</v>
      </c>
      <c r="AM60" s="46">
        <f t="shared" si="65"/>
        <v>0</v>
      </c>
    </row>
    <row r="61" spans="1:39" x14ac:dyDescent="0.3">
      <c r="A61" s="86" t="s">
        <v>72</v>
      </c>
      <c r="B61" s="70">
        <v>45625</v>
      </c>
      <c r="C61" s="70" t="str">
        <f t="shared" si="83"/>
        <v>금</v>
      </c>
      <c r="D61" s="45">
        <f t="shared" si="84"/>
        <v>0</v>
      </c>
      <c r="E61" s="45">
        <f t="shared" si="84"/>
        <v>0</v>
      </c>
      <c r="F61" s="47">
        <f t="shared" si="54"/>
        <v>0</v>
      </c>
      <c r="G61" s="45">
        <f t="shared" si="55"/>
        <v>0</v>
      </c>
      <c r="H61" s="45">
        <f t="shared" si="87"/>
        <v>0</v>
      </c>
      <c r="I61" s="45">
        <f t="shared" si="87"/>
        <v>0</v>
      </c>
      <c r="J61" s="45">
        <f t="shared" si="87"/>
        <v>0</v>
      </c>
      <c r="K61" s="46">
        <f t="shared" si="68"/>
        <v>0</v>
      </c>
      <c r="L61" s="45">
        <f t="shared" si="56"/>
        <v>0</v>
      </c>
      <c r="M61" s="57">
        <f t="shared" si="57"/>
        <v>0</v>
      </c>
      <c r="O61" s="70">
        <f t="shared" si="85"/>
        <v>45625</v>
      </c>
      <c r="P61" s="70" t="str">
        <f t="shared" si="85"/>
        <v>금</v>
      </c>
      <c r="Q61" s="45">
        <f t="shared" ref="Q61:Q91" si="88">SUMIFS(AQ:AQ,$AO:$AO,$A61,$AP:$AP,"모바일")</f>
        <v>0</v>
      </c>
      <c r="R61" s="45">
        <f t="shared" ref="R61:R91" si="89">SUMIFS(AR:AR,$AO:$AO,$A61,$AP:$AP,"모바일")</f>
        <v>0</v>
      </c>
      <c r="S61" s="47">
        <f t="shared" si="58"/>
        <v>0</v>
      </c>
      <c r="T61" s="45">
        <f t="shared" si="59"/>
        <v>0</v>
      </c>
      <c r="U61" s="45">
        <f t="shared" ref="U61:U91" si="90">SUMIFS(AU:AU,$AO:$AO,$A61,$AP:$AP,"모바일")</f>
        <v>0</v>
      </c>
      <c r="V61" s="45">
        <f t="shared" ref="V61:V91" si="91">SUMIFS(AV:AV,$AO:$AO,$A61,$AP:$AP,"모바일")</f>
        <v>0</v>
      </c>
      <c r="W61" s="45">
        <f t="shared" ref="W61:W91" si="92">SUMIFS(AW:AW,$AO:$AO,$A61,$AP:$AP,"모바일")</f>
        <v>0</v>
      </c>
      <c r="X61" s="46">
        <f t="shared" si="75"/>
        <v>0</v>
      </c>
      <c r="Y61" s="45">
        <f t="shared" si="60"/>
        <v>0</v>
      </c>
      <c r="Z61" s="46">
        <f t="shared" si="61"/>
        <v>0</v>
      </c>
      <c r="AB61" s="70">
        <f t="shared" si="86"/>
        <v>45625</v>
      </c>
      <c r="AC61" s="70" t="str">
        <f t="shared" si="86"/>
        <v>금</v>
      </c>
      <c r="AD61" s="45">
        <f t="shared" ref="AD61:AD91" si="93">SUMIFS(AQ:AQ,$AO:$AO,$A61,$AP:$AP,"PC")</f>
        <v>0</v>
      </c>
      <c r="AE61" s="45">
        <f t="shared" ref="AE61:AE91" si="94">SUMIFS(AR:AR,$AO:$AO,$A61,$AP:$AP,"PC")</f>
        <v>0</v>
      </c>
      <c r="AF61" s="47">
        <f t="shared" si="62"/>
        <v>0</v>
      </c>
      <c r="AG61" s="45">
        <f t="shared" si="63"/>
        <v>0</v>
      </c>
      <c r="AH61" s="45">
        <f t="shared" ref="AH61:AH91" si="95">SUMIFS(AU:AU,$AO:$AO,$A61,$AP:$AP,"PC")</f>
        <v>0</v>
      </c>
      <c r="AI61" s="45">
        <f t="shared" ref="AI61:AI91" si="96">SUMIFS(AV:AV,$AO:$AO,$A61,$AP:$AP,"PC")</f>
        <v>0</v>
      </c>
      <c r="AJ61" s="45">
        <f t="shared" ref="AJ61:AJ91" si="97">SUMIFS(AW:AW,$AO:$AO,$A61,$AP:$AP,"PC")</f>
        <v>0</v>
      </c>
      <c r="AK61" s="46">
        <f t="shared" si="82"/>
        <v>0</v>
      </c>
      <c r="AL61" s="45">
        <f t="shared" si="64"/>
        <v>0</v>
      </c>
      <c r="AM61" s="46">
        <f t="shared" si="65"/>
        <v>0</v>
      </c>
    </row>
    <row r="62" spans="1:39" x14ac:dyDescent="0.3">
      <c r="A62" s="86" t="s">
        <v>73</v>
      </c>
      <c r="B62" s="70">
        <v>45626</v>
      </c>
      <c r="C62" s="70" t="str">
        <f t="shared" si="83"/>
        <v>토</v>
      </c>
      <c r="D62" s="45">
        <f t="shared" si="84"/>
        <v>0</v>
      </c>
      <c r="E62" s="45">
        <f t="shared" si="84"/>
        <v>0</v>
      </c>
      <c r="F62" s="47">
        <f t="shared" si="54"/>
        <v>0</v>
      </c>
      <c r="G62" s="45">
        <f t="shared" si="55"/>
        <v>0</v>
      </c>
      <c r="H62" s="45">
        <f t="shared" si="87"/>
        <v>0</v>
      </c>
      <c r="I62" s="45">
        <f t="shared" si="87"/>
        <v>0</v>
      </c>
      <c r="J62" s="45">
        <f t="shared" si="87"/>
        <v>0</v>
      </c>
      <c r="K62" s="46">
        <f t="shared" si="68"/>
        <v>0</v>
      </c>
      <c r="L62" s="45">
        <f t="shared" si="56"/>
        <v>0</v>
      </c>
      <c r="M62" s="57">
        <f t="shared" si="57"/>
        <v>0</v>
      </c>
      <c r="O62" s="70">
        <f t="shared" si="85"/>
        <v>45626</v>
      </c>
      <c r="P62" s="70" t="str">
        <f t="shared" si="85"/>
        <v>토</v>
      </c>
      <c r="Q62" s="45">
        <f t="shared" si="88"/>
        <v>0</v>
      </c>
      <c r="R62" s="45">
        <f t="shared" si="89"/>
        <v>0</v>
      </c>
      <c r="S62" s="47">
        <f t="shared" si="58"/>
        <v>0</v>
      </c>
      <c r="T62" s="45">
        <f t="shared" si="59"/>
        <v>0</v>
      </c>
      <c r="U62" s="45">
        <f t="shared" si="90"/>
        <v>0</v>
      </c>
      <c r="V62" s="45">
        <f t="shared" si="91"/>
        <v>0</v>
      </c>
      <c r="W62" s="45">
        <f t="shared" si="92"/>
        <v>0</v>
      </c>
      <c r="X62" s="46">
        <f t="shared" si="75"/>
        <v>0</v>
      </c>
      <c r="Y62" s="45">
        <f t="shared" si="60"/>
        <v>0</v>
      </c>
      <c r="Z62" s="46">
        <f t="shared" si="61"/>
        <v>0</v>
      </c>
      <c r="AB62" s="70">
        <f t="shared" si="86"/>
        <v>45626</v>
      </c>
      <c r="AC62" s="70" t="str">
        <f t="shared" si="86"/>
        <v>토</v>
      </c>
      <c r="AD62" s="45">
        <f t="shared" si="93"/>
        <v>0</v>
      </c>
      <c r="AE62" s="45">
        <f t="shared" si="94"/>
        <v>0</v>
      </c>
      <c r="AF62" s="47">
        <f t="shared" si="62"/>
        <v>0</v>
      </c>
      <c r="AG62" s="45">
        <f t="shared" si="63"/>
        <v>0</v>
      </c>
      <c r="AH62" s="45">
        <f t="shared" si="95"/>
        <v>0</v>
      </c>
      <c r="AI62" s="45">
        <f t="shared" si="96"/>
        <v>0</v>
      </c>
      <c r="AJ62" s="45">
        <f t="shared" si="97"/>
        <v>0</v>
      </c>
      <c r="AK62" s="46">
        <f t="shared" si="82"/>
        <v>0</v>
      </c>
      <c r="AL62" s="45">
        <f t="shared" si="64"/>
        <v>0</v>
      </c>
      <c r="AM62" s="46">
        <f t="shared" si="65"/>
        <v>0</v>
      </c>
    </row>
    <row r="63" spans="1:39" x14ac:dyDescent="0.3">
      <c r="A63" s="86" t="s">
        <v>76</v>
      </c>
      <c r="B63" s="70">
        <v>45627</v>
      </c>
      <c r="C63" s="70" t="str">
        <f t="shared" si="83"/>
        <v>일</v>
      </c>
      <c r="D63" s="45">
        <f t="shared" si="84"/>
        <v>0</v>
      </c>
      <c r="E63" s="45">
        <f t="shared" si="84"/>
        <v>0</v>
      </c>
      <c r="F63" s="47">
        <f t="shared" si="54"/>
        <v>0</v>
      </c>
      <c r="G63" s="45">
        <f t="shared" si="55"/>
        <v>0</v>
      </c>
      <c r="H63" s="45">
        <f t="shared" si="87"/>
        <v>0</v>
      </c>
      <c r="I63" s="45">
        <f t="shared" si="87"/>
        <v>0</v>
      </c>
      <c r="J63" s="45">
        <f t="shared" si="87"/>
        <v>0</v>
      </c>
      <c r="K63" s="46">
        <f t="shared" si="68"/>
        <v>0</v>
      </c>
      <c r="L63" s="45">
        <f t="shared" si="56"/>
        <v>0</v>
      </c>
      <c r="M63" s="57">
        <f t="shared" si="57"/>
        <v>0</v>
      </c>
      <c r="O63" s="70">
        <f t="shared" si="85"/>
        <v>45627</v>
      </c>
      <c r="P63" s="70" t="str">
        <f t="shared" si="85"/>
        <v>일</v>
      </c>
      <c r="Q63" s="45">
        <f t="shared" si="88"/>
        <v>0</v>
      </c>
      <c r="R63" s="45">
        <f t="shared" si="89"/>
        <v>0</v>
      </c>
      <c r="S63" s="47">
        <f t="shared" si="58"/>
        <v>0</v>
      </c>
      <c r="T63" s="45">
        <f t="shared" si="59"/>
        <v>0</v>
      </c>
      <c r="U63" s="45">
        <f t="shared" si="90"/>
        <v>0</v>
      </c>
      <c r="V63" s="45">
        <f t="shared" si="91"/>
        <v>0</v>
      </c>
      <c r="W63" s="45">
        <f t="shared" si="92"/>
        <v>0</v>
      </c>
      <c r="X63" s="46">
        <f t="shared" si="75"/>
        <v>0</v>
      </c>
      <c r="Y63" s="45">
        <f t="shared" si="60"/>
        <v>0</v>
      </c>
      <c r="Z63" s="46">
        <f t="shared" si="61"/>
        <v>0</v>
      </c>
      <c r="AB63" s="70">
        <f t="shared" si="86"/>
        <v>45627</v>
      </c>
      <c r="AC63" s="70" t="str">
        <f t="shared" si="86"/>
        <v>일</v>
      </c>
      <c r="AD63" s="45">
        <f t="shared" si="93"/>
        <v>0</v>
      </c>
      <c r="AE63" s="45">
        <f t="shared" si="94"/>
        <v>0</v>
      </c>
      <c r="AF63" s="47">
        <f t="shared" si="62"/>
        <v>0</v>
      </c>
      <c r="AG63" s="45">
        <f t="shared" si="63"/>
        <v>0</v>
      </c>
      <c r="AH63" s="45">
        <f t="shared" si="95"/>
        <v>0</v>
      </c>
      <c r="AI63" s="45">
        <f t="shared" si="96"/>
        <v>0</v>
      </c>
      <c r="AJ63" s="45">
        <f t="shared" si="97"/>
        <v>0</v>
      </c>
      <c r="AK63" s="46">
        <f t="shared" si="82"/>
        <v>0</v>
      </c>
      <c r="AL63" s="45">
        <f t="shared" si="64"/>
        <v>0</v>
      </c>
      <c r="AM63" s="46">
        <f t="shared" si="65"/>
        <v>0</v>
      </c>
    </row>
    <row r="64" spans="1:39" x14ac:dyDescent="0.3">
      <c r="A64" s="86" t="s">
        <v>63</v>
      </c>
      <c r="B64" s="70">
        <v>45628</v>
      </c>
      <c r="C64" s="70" t="str">
        <f t="shared" si="83"/>
        <v>월</v>
      </c>
      <c r="D64" s="45">
        <f t="shared" si="84"/>
        <v>0</v>
      </c>
      <c r="E64" s="45">
        <f t="shared" si="84"/>
        <v>0</v>
      </c>
      <c r="F64" s="47">
        <f t="shared" si="54"/>
        <v>0</v>
      </c>
      <c r="G64" s="45">
        <f t="shared" si="55"/>
        <v>0</v>
      </c>
      <c r="H64" s="45">
        <f t="shared" si="87"/>
        <v>0</v>
      </c>
      <c r="I64" s="45">
        <f t="shared" si="87"/>
        <v>0</v>
      </c>
      <c r="J64" s="45">
        <f t="shared" si="87"/>
        <v>0</v>
      </c>
      <c r="K64" s="46">
        <f t="shared" si="68"/>
        <v>0</v>
      </c>
      <c r="L64" s="45">
        <f t="shared" si="56"/>
        <v>0</v>
      </c>
      <c r="M64" s="57">
        <f t="shared" si="57"/>
        <v>0</v>
      </c>
      <c r="O64" s="70">
        <f t="shared" si="85"/>
        <v>45628</v>
      </c>
      <c r="P64" s="70" t="str">
        <f t="shared" si="85"/>
        <v>월</v>
      </c>
      <c r="Q64" s="45">
        <f t="shared" si="88"/>
        <v>0</v>
      </c>
      <c r="R64" s="45">
        <f t="shared" si="89"/>
        <v>0</v>
      </c>
      <c r="S64" s="47">
        <f t="shared" si="58"/>
        <v>0</v>
      </c>
      <c r="T64" s="45">
        <f t="shared" si="59"/>
        <v>0</v>
      </c>
      <c r="U64" s="45">
        <f t="shared" si="90"/>
        <v>0</v>
      </c>
      <c r="V64" s="45">
        <f t="shared" si="91"/>
        <v>0</v>
      </c>
      <c r="W64" s="45">
        <f t="shared" si="92"/>
        <v>0</v>
      </c>
      <c r="X64" s="46">
        <f t="shared" si="75"/>
        <v>0</v>
      </c>
      <c r="Y64" s="45">
        <f t="shared" si="60"/>
        <v>0</v>
      </c>
      <c r="Z64" s="46">
        <f t="shared" si="61"/>
        <v>0</v>
      </c>
      <c r="AB64" s="70">
        <f t="shared" si="86"/>
        <v>45628</v>
      </c>
      <c r="AC64" s="70" t="str">
        <f t="shared" si="86"/>
        <v>월</v>
      </c>
      <c r="AD64" s="45">
        <f t="shared" si="93"/>
        <v>0</v>
      </c>
      <c r="AE64" s="45">
        <f t="shared" si="94"/>
        <v>0</v>
      </c>
      <c r="AF64" s="47">
        <f t="shared" si="62"/>
        <v>0</v>
      </c>
      <c r="AG64" s="45">
        <f t="shared" si="63"/>
        <v>0</v>
      </c>
      <c r="AH64" s="45">
        <f t="shared" si="95"/>
        <v>0</v>
      </c>
      <c r="AI64" s="45">
        <f t="shared" si="96"/>
        <v>0</v>
      </c>
      <c r="AJ64" s="45">
        <f t="shared" si="97"/>
        <v>0</v>
      </c>
      <c r="AK64" s="46">
        <f t="shared" si="82"/>
        <v>0</v>
      </c>
      <c r="AL64" s="45">
        <f t="shared" si="64"/>
        <v>0</v>
      </c>
      <c r="AM64" s="46">
        <f t="shared" si="65"/>
        <v>0</v>
      </c>
    </row>
    <row r="65" spans="1:39" x14ac:dyDescent="0.3">
      <c r="A65" s="86" t="s">
        <v>67</v>
      </c>
      <c r="B65" s="70">
        <v>45629</v>
      </c>
      <c r="C65" s="70" t="str">
        <f t="shared" si="83"/>
        <v>화</v>
      </c>
      <c r="D65" s="45">
        <f t="shared" si="84"/>
        <v>0</v>
      </c>
      <c r="E65" s="45">
        <f t="shared" si="84"/>
        <v>0</v>
      </c>
      <c r="F65" s="47">
        <f t="shared" si="54"/>
        <v>0</v>
      </c>
      <c r="G65" s="45">
        <f t="shared" si="55"/>
        <v>0</v>
      </c>
      <c r="H65" s="45">
        <f t="shared" si="87"/>
        <v>0</v>
      </c>
      <c r="I65" s="45">
        <f t="shared" si="87"/>
        <v>0</v>
      </c>
      <c r="J65" s="45">
        <f t="shared" si="87"/>
        <v>0</v>
      </c>
      <c r="K65" s="46">
        <f t="shared" si="68"/>
        <v>0</v>
      </c>
      <c r="L65" s="45">
        <f t="shared" si="56"/>
        <v>0</v>
      </c>
      <c r="M65" s="57">
        <f t="shared" si="57"/>
        <v>0</v>
      </c>
      <c r="O65" s="70">
        <f t="shared" si="85"/>
        <v>45629</v>
      </c>
      <c r="P65" s="70" t="str">
        <f t="shared" si="85"/>
        <v>화</v>
      </c>
      <c r="Q65" s="45">
        <f t="shared" si="88"/>
        <v>0</v>
      </c>
      <c r="R65" s="45">
        <f t="shared" si="89"/>
        <v>0</v>
      </c>
      <c r="S65" s="47">
        <f t="shared" si="58"/>
        <v>0</v>
      </c>
      <c r="T65" s="45">
        <f t="shared" si="59"/>
        <v>0</v>
      </c>
      <c r="U65" s="45">
        <f t="shared" si="90"/>
        <v>0</v>
      </c>
      <c r="V65" s="45">
        <f t="shared" si="91"/>
        <v>0</v>
      </c>
      <c r="W65" s="45">
        <f t="shared" si="92"/>
        <v>0</v>
      </c>
      <c r="X65" s="46">
        <f t="shared" si="75"/>
        <v>0</v>
      </c>
      <c r="Y65" s="45">
        <f t="shared" si="60"/>
        <v>0</v>
      </c>
      <c r="Z65" s="46">
        <f t="shared" si="61"/>
        <v>0</v>
      </c>
      <c r="AB65" s="70">
        <f t="shared" si="86"/>
        <v>45629</v>
      </c>
      <c r="AC65" s="70" t="str">
        <f t="shared" si="86"/>
        <v>화</v>
      </c>
      <c r="AD65" s="45">
        <f t="shared" si="93"/>
        <v>0</v>
      </c>
      <c r="AE65" s="45">
        <f t="shared" si="94"/>
        <v>0</v>
      </c>
      <c r="AF65" s="47">
        <f t="shared" si="62"/>
        <v>0</v>
      </c>
      <c r="AG65" s="45">
        <f t="shared" si="63"/>
        <v>0</v>
      </c>
      <c r="AH65" s="45">
        <f t="shared" si="95"/>
        <v>0</v>
      </c>
      <c r="AI65" s="45">
        <f t="shared" si="96"/>
        <v>0</v>
      </c>
      <c r="AJ65" s="45">
        <f t="shared" si="97"/>
        <v>0</v>
      </c>
      <c r="AK65" s="46">
        <f t="shared" si="82"/>
        <v>0</v>
      </c>
      <c r="AL65" s="45">
        <f t="shared" si="64"/>
        <v>0</v>
      </c>
      <c r="AM65" s="46">
        <f t="shared" si="65"/>
        <v>0</v>
      </c>
    </row>
    <row r="66" spans="1:39" x14ac:dyDescent="0.3">
      <c r="A66" s="86" t="s">
        <v>66</v>
      </c>
      <c r="B66" s="70">
        <v>45630</v>
      </c>
      <c r="C66" s="70" t="str">
        <f t="shared" si="83"/>
        <v>수</v>
      </c>
      <c r="D66" s="45">
        <f t="shared" si="84"/>
        <v>0</v>
      </c>
      <c r="E66" s="45">
        <f t="shared" si="84"/>
        <v>0</v>
      </c>
      <c r="F66" s="47">
        <f t="shared" si="54"/>
        <v>0</v>
      </c>
      <c r="G66" s="45">
        <f t="shared" si="55"/>
        <v>0</v>
      </c>
      <c r="H66" s="45">
        <f t="shared" si="87"/>
        <v>0</v>
      </c>
      <c r="I66" s="45">
        <f t="shared" si="87"/>
        <v>0</v>
      </c>
      <c r="J66" s="45">
        <f t="shared" si="87"/>
        <v>0</v>
      </c>
      <c r="K66" s="46">
        <f t="shared" si="68"/>
        <v>0</v>
      </c>
      <c r="L66" s="45">
        <f t="shared" si="56"/>
        <v>0</v>
      </c>
      <c r="M66" s="57">
        <f t="shared" si="57"/>
        <v>0</v>
      </c>
      <c r="O66" s="70">
        <f t="shared" si="85"/>
        <v>45630</v>
      </c>
      <c r="P66" s="70" t="str">
        <f t="shared" si="85"/>
        <v>수</v>
      </c>
      <c r="Q66" s="45">
        <f t="shared" si="88"/>
        <v>0</v>
      </c>
      <c r="R66" s="45">
        <f t="shared" si="89"/>
        <v>0</v>
      </c>
      <c r="S66" s="47">
        <f t="shared" si="58"/>
        <v>0</v>
      </c>
      <c r="T66" s="45">
        <f t="shared" si="59"/>
        <v>0</v>
      </c>
      <c r="U66" s="45">
        <f t="shared" si="90"/>
        <v>0</v>
      </c>
      <c r="V66" s="45">
        <f t="shared" si="91"/>
        <v>0</v>
      </c>
      <c r="W66" s="45">
        <f t="shared" si="92"/>
        <v>0</v>
      </c>
      <c r="X66" s="46">
        <f t="shared" si="75"/>
        <v>0</v>
      </c>
      <c r="Y66" s="45">
        <f t="shared" si="60"/>
        <v>0</v>
      </c>
      <c r="Z66" s="46">
        <f t="shared" si="61"/>
        <v>0</v>
      </c>
      <c r="AB66" s="70">
        <f t="shared" si="86"/>
        <v>45630</v>
      </c>
      <c r="AC66" s="70" t="str">
        <f t="shared" si="86"/>
        <v>수</v>
      </c>
      <c r="AD66" s="45">
        <f t="shared" si="93"/>
        <v>0</v>
      </c>
      <c r="AE66" s="45">
        <f t="shared" si="94"/>
        <v>0</v>
      </c>
      <c r="AF66" s="47">
        <f t="shared" si="62"/>
        <v>0</v>
      </c>
      <c r="AG66" s="45">
        <f t="shared" si="63"/>
        <v>0</v>
      </c>
      <c r="AH66" s="45">
        <f t="shared" si="95"/>
        <v>0</v>
      </c>
      <c r="AI66" s="45">
        <f t="shared" si="96"/>
        <v>0</v>
      </c>
      <c r="AJ66" s="45">
        <f t="shared" si="97"/>
        <v>0</v>
      </c>
      <c r="AK66" s="46">
        <f t="shared" si="82"/>
        <v>0</v>
      </c>
      <c r="AL66" s="45">
        <f t="shared" si="64"/>
        <v>0</v>
      </c>
      <c r="AM66" s="46">
        <f t="shared" si="65"/>
        <v>0</v>
      </c>
    </row>
    <row r="67" spans="1:39" x14ac:dyDescent="0.3">
      <c r="A67" s="86" t="s">
        <v>65</v>
      </c>
      <c r="B67" s="70">
        <v>45631</v>
      </c>
      <c r="C67" s="70" t="str">
        <f t="shared" si="83"/>
        <v>목</v>
      </c>
      <c r="D67" s="45">
        <f t="shared" ref="D67:E91" si="98">Q67+AD67</f>
        <v>0</v>
      </c>
      <c r="E67" s="45">
        <f t="shared" si="98"/>
        <v>0</v>
      </c>
      <c r="F67" s="47">
        <f t="shared" si="54"/>
        <v>0</v>
      </c>
      <c r="G67" s="45">
        <f t="shared" si="55"/>
        <v>0</v>
      </c>
      <c r="H67" s="45">
        <f t="shared" si="87"/>
        <v>0</v>
      </c>
      <c r="I67" s="45">
        <f t="shared" si="87"/>
        <v>0</v>
      </c>
      <c r="J67" s="45">
        <f t="shared" si="87"/>
        <v>0</v>
      </c>
      <c r="K67" s="46">
        <f t="shared" si="68"/>
        <v>0</v>
      </c>
      <c r="L67" s="45">
        <f t="shared" si="56"/>
        <v>0</v>
      </c>
      <c r="M67" s="57">
        <f t="shared" si="57"/>
        <v>0</v>
      </c>
      <c r="O67" s="70">
        <f t="shared" ref="O67:P91" si="99">B67</f>
        <v>45631</v>
      </c>
      <c r="P67" s="70" t="str">
        <f t="shared" si="99"/>
        <v>목</v>
      </c>
      <c r="Q67" s="45">
        <f t="shared" si="88"/>
        <v>0</v>
      </c>
      <c r="R67" s="45">
        <f t="shared" si="89"/>
        <v>0</v>
      </c>
      <c r="S67" s="47">
        <f t="shared" si="58"/>
        <v>0</v>
      </c>
      <c r="T67" s="45">
        <f t="shared" si="59"/>
        <v>0</v>
      </c>
      <c r="U67" s="45">
        <f t="shared" si="90"/>
        <v>0</v>
      </c>
      <c r="V67" s="45">
        <f t="shared" si="91"/>
        <v>0</v>
      </c>
      <c r="W67" s="45">
        <f t="shared" si="92"/>
        <v>0</v>
      </c>
      <c r="X67" s="46">
        <f t="shared" si="75"/>
        <v>0</v>
      </c>
      <c r="Y67" s="45">
        <f t="shared" si="60"/>
        <v>0</v>
      </c>
      <c r="Z67" s="46">
        <f t="shared" si="61"/>
        <v>0</v>
      </c>
      <c r="AB67" s="70">
        <f t="shared" ref="AB67:AC91" si="100">O67</f>
        <v>45631</v>
      </c>
      <c r="AC67" s="70" t="str">
        <f t="shared" si="100"/>
        <v>목</v>
      </c>
      <c r="AD67" s="45">
        <f t="shared" si="93"/>
        <v>0</v>
      </c>
      <c r="AE67" s="45">
        <f t="shared" si="94"/>
        <v>0</v>
      </c>
      <c r="AF67" s="47">
        <f t="shared" si="62"/>
        <v>0</v>
      </c>
      <c r="AG67" s="45">
        <f t="shared" si="63"/>
        <v>0</v>
      </c>
      <c r="AH67" s="45">
        <f t="shared" si="95"/>
        <v>0</v>
      </c>
      <c r="AI67" s="45">
        <f t="shared" si="96"/>
        <v>0</v>
      </c>
      <c r="AJ67" s="45">
        <f t="shared" si="97"/>
        <v>0</v>
      </c>
      <c r="AK67" s="46">
        <f t="shared" si="82"/>
        <v>0</v>
      </c>
      <c r="AL67" s="45">
        <f t="shared" si="64"/>
        <v>0</v>
      </c>
      <c r="AM67" s="46">
        <f t="shared" si="65"/>
        <v>0</v>
      </c>
    </row>
    <row r="68" spans="1:39" x14ac:dyDescent="0.3">
      <c r="A68" s="86" t="s">
        <v>68</v>
      </c>
      <c r="B68" s="70">
        <v>45632</v>
      </c>
      <c r="C68" s="70" t="str">
        <f t="shared" si="83"/>
        <v>금</v>
      </c>
      <c r="D68" s="45">
        <f t="shared" si="98"/>
        <v>0</v>
      </c>
      <c r="E68" s="45">
        <f t="shared" si="98"/>
        <v>0</v>
      </c>
      <c r="F68" s="47">
        <f t="shared" si="54"/>
        <v>0</v>
      </c>
      <c r="G68" s="45">
        <f t="shared" si="55"/>
        <v>0</v>
      </c>
      <c r="H68" s="45">
        <f t="shared" ref="H68:J91" si="101">U68+AH68</f>
        <v>0</v>
      </c>
      <c r="I68" s="45">
        <f t="shared" si="101"/>
        <v>0</v>
      </c>
      <c r="J68" s="45">
        <f t="shared" si="101"/>
        <v>0</v>
      </c>
      <c r="K68" s="46">
        <f t="shared" si="68"/>
        <v>0</v>
      </c>
      <c r="L68" s="45">
        <f t="shared" si="56"/>
        <v>0</v>
      </c>
      <c r="M68" s="57">
        <f t="shared" si="57"/>
        <v>0</v>
      </c>
      <c r="O68" s="70">
        <f t="shared" si="99"/>
        <v>45632</v>
      </c>
      <c r="P68" s="70" t="str">
        <f t="shared" si="99"/>
        <v>금</v>
      </c>
      <c r="Q68" s="45">
        <f t="shared" si="88"/>
        <v>0</v>
      </c>
      <c r="R68" s="45">
        <f t="shared" si="89"/>
        <v>0</v>
      </c>
      <c r="S68" s="47">
        <f t="shared" si="58"/>
        <v>0</v>
      </c>
      <c r="T68" s="45">
        <f t="shared" si="59"/>
        <v>0</v>
      </c>
      <c r="U68" s="45">
        <f t="shared" si="90"/>
        <v>0</v>
      </c>
      <c r="V68" s="45">
        <f t="shared" si="91"/>
        <v>0</v>
      </c>
      <c r="W68" s="45">
        <f t="shared" si="92"/>
        <v>0</v>
      </c>
      <c r="X68" s="46">
        <f t="shared" si="75"/>
        <v>0</v>
      </c>
      <c r="Y68" s="45">
        <f t="shared" si="60"/>
        <v>0</v>
      </c>
      <c r="Z68" s="46">
        <f t="shared" si="61"/>
        <v>0</v>
      </c>
      <c r="AB68" s="70">
        <f t="shared" si="100"/>
        <v>45632</v>
      </c>
      <c r="AC68" s="70" t="str">
        <f t="shared" si="100"/>
        <v>금</v>
      </c>
      <c r="AD68" s="45">
        <f t="shared" si="93"/>
        <v>0</v>
      </c>
      <c r="AE68" s="45">
        <f t="shared" si="94"/>
        <v>0</v>
      </c>
      <c r="AF68" s="47">
        <f t="shared" si="62"/>
        <v>0</v>
      </c>
      <c r="AG68" s="45">
        <f t="shared" si="63"/>
        <v>0</v>
      </c>
      <c r="AH68" s="45">
        <f t="shared" si="95"/>
        <v>0</v>
      </c>
      <c r="AI68" s="45">
        <f t="shared" si="96"/>
        <v>0</v>
      </c>
      <c r="AJ68" s="45">
        <f t="shared" si="97"/>
        <v>0</v>
      </c>
      <c r="AK68" s="46">
        <f t="shared" si="82"/>
        <v>0</v>
      </c>
      <c r="AL68" s="45">
        <f t="shared" si="64"/>
        <v>0</v>
      </c>
      <c r="AM68" s="46">
        <f t="shared" si="65"/>
        <v>0</v>
      </c>
    </row>
    <row r="69" spans="1:39" x14ac:dyDescent="0.3">
      <c r="A69" s="86" t="s">
        <v>77</v>
      </c>
      <c r="B69" s="70">
        <v>45633</v>
      </c>
      <c r="C69" s="70" t="str">
        <f t="shared" si="83"/>
        <v>토</v>
      </c>
      <c r="D69" s="45">
        <f t="shared" si="98"/>
        <v>0</v>
      </c>
      <c r="E69" s="45">
        <f t="shared" si="98"/>
        <v>0</v>
      </c>
      <c r="F69" s="47">
        <f t="shared" si="54"/>
        <v>0</v>
      </c>
      <c r="G69" s="45">
        <f t="shared" si="55"/>
        <v>0</v>
      </c>
      <c r="H69" s="45">
        <f t="shared" si="101"/>
        <v>0</v>
      </c>
      <c r="I69" s="45">
        <f t="shared" si="101"/>
        <v>0</v>
      </c>
      <c r="J69" s="45">
        <f t="shared" si="101"/>
        <v>0</v>
      </c>
      <c r="K69" s="46">
        <f t="shared" si="68"/>
        <v>0</v>
      </c>
      <c r="L69" s="45">
        <f t="shared" si="56"/>
        <v>0</v>
      </c>
      <c r="M69" s="57">
        <f t="shared" si="57"/>
        <v>0</v>
      </c>
      <c r="O69" s="70">
        <f t="shared" si="99"/>
        <v>45633</v>
      </c>
      <c r="P69" s="70" t="str">
        <f t="shared" si="99"/>
        <v>토</v>
      </c>
      <c r="Q69" s="45">
        <f t="shared" si="88"/>
        <v>0</v>
      </c>
      <c r="R69" s="45">
        <f t="shared" si="89"/>
        <v>0</v>
      </c>
      <c r="S69" s="47">
        <f t="shared" si="58"/>
        <v>0</v>
      </c>
      <c r="T69" s="45">
        <f t="shared" si="59"/>
        <v>0</v>
      </c>
      <c r="U69" s="45">
        <f t="shared" si="90"/>
        <v>0</v>
      </c>
      <c r="V69" s="45">
        <f t="shared" si="91"/>
        <v>0</v>
      </c>
      <c r="W69" s="45">
        <f t="shared" si="92"/>
        <v>0</v>
      </c>
      <c r="X69" s="46">
        <f t="shared" si="75"/>
        <v>0</v>
      </c>
      <c r="Y69" s="45">
        <f t="shared" si="60"/>
        <v>0</v>
      </c>
      <c r="Z69" s="46">
        <f t="shared" si="61"/>
        <v>0</v>
      </c>
      <c r="AB69" s="70">
        <f t="shared" si="100"/>
        <v>45633</v>
      </c>
      <c r="AC69" s="70" t="str">
        <f t="shared" si="100"/>
        <v>토</v>
      </c>
      <c r="AD69" s="45">
        <f t="shared" si="93"/>
        <v>0</v>
      </c>
      <c r="AE69" s="45">
        <f t="shared" si="94"/>
        <v>0</v>
      </c>
      <c r="AF69" s="47">
        <f t="shared" si="62"/>
        <v>0</v>
      </c>
      <c r="AG69" s="45">
        <f t="shared" si="63"/>
        <v>0</v>
      </c>
      <c r="AH69" s="45">
        <f t="shared" si="95"/>
        <v>0</v>
      </c>
      <c r="AI69" s="45">
        <f t="shared" si="96"/>
        <v>0</v>
      </c>
      <c r="AJ69" s="45">
        <f t="shared" si="97"/>
        <v>0</v>
      </c>
      <c r="AK69" s="46">
        <f t="shared" si="82"/>
        <v>0</v>
      </c>
      <c r="AL69" s="45">
        <f t="shared" si="64"/>
        <v>0</v>
      </c>
      <c r="AM69" s="46">
        <f t="shared" si="65"/>
        <v>0</v>
      </c>
    </row>
    <row r="70" spans="1:39" x14ac:dyDescent="0.3">
      <c r="A70" s="86" t="s">
        <v>85</v>
      </c>
      <c r="B70" s="70">
        <v>45634</v>
      </c>
      <c r="C70" s="70" t="str">
        <f t="shared" si="83"/>
        <v>일</v>
      </c>
      <c r="D70" s="45">
        <f t="shared" si="98"/>
        <v>0</v>
      </c>
      <c r="E70" s="45">
        <f t="shared" si="98"/>
        <v>0</v>
      </c>
      <c r="F70" s="47">
        <f t="shared" si="54"/>
        <v>0</v>
      </c>
      <c r="G70" s="45">
        <f t="shared" si="55"/>
        <v>0</v>
      </c>
      <c r="H70" s="45">
        <f t="shared" si="101"/>
        <v>0</v>
      </c>
      <c r="I70" s="45">
        <f t="shared" si="101"/>
        <v>0</v>
      </c>
      <c r="J70" s="45">
        <f t="shared" si="101"/>
        <v>0</v>
      </c>
      <c r="K70" s="46">
        <f t="shared" si="68"/>
        <v>0</v>
      </c>
      <c r="L70" s="45">
        <f t="shared" si="56"/>
        <v>0</v>
      </c>
      <c r="M70" s="57">
        <f t="shared" si="57"/>
        <v>0</v>
      </c>
      <c r="O70" s="70">
        <f t="shared" si="99"/>
        <v>45634</v>
      </c>
      <c r="P70" s="70" t="str">
        <f t="shared" si="99"/>
        <v>일</v>
      </c>
      <c r="Q70" s="45">
        <f t="shared" si="88"/>
        <v>0</v>
      </c>
      <c r="R70" s="45">
        <f t="shared" si="89"/>
        <v>0</v>
      </c>
      <c r="S70" s="47">
        <f t="shared" si="58"/>
        <v>0</v>
      </c>
      <c r="T70" s="45">
        <f t="shared" si="59"/>
        <v>0</v>
      </c>
      <c r="U70" s="45">
        <f t="shared" si="90"/>
        <v>0</v>
      </c>
      <c r="V70" s="45">
        <f t="shared" si="91"/>
        <v>0</v>
      </c>
      <c r="W70" s="45">
        <f t="shared" si="92"/>
        <v>0</v>
      </c>
      <c r="X70" s="46">
        <f t="shared" si="75"/>
        <v>0</v>
      </c>
      <c r="Y70" s="45">
        <f t="shared" si="60"/>
        <v>0</v>
      </c>
      <c r="Z70" s="46">
        <f t="shared" si="61"/>
        <v>0</v>
      </c>
      <c r="AB70" s="70">
        <f t="shared" si="100"/>
        <v>45634</v>
      </c>
      <c r="AC70" s="70" t="str">
        <f t="shared" si="100"/>
        <v>일</v>
      </c>
      <c r="AD70" s="45">
        <f t="shared" si="93"/>
        <v>0</v>
      </c>
      <c r="AE70" s="45">
        <f t="shared" si="94"/>
        <v>0</v>
      </c>
      <c r="AF70" s="47">
        <f t="shared" si="62"/>
        <v>0</v>
      </c>
      <c r="AG70" s="45">
        <f t="shared" si="63"/>
        <v>0</v>
      </c>
      <c r="AH70" s="45">
        <f t="shared" si="95"/>
        <v>0</v>
      </c>
      <c r="AI70" s="45">
        <f t="shared" si="96"/>
        <v>0</v>
      </c>
      <c r="AJ70" s="45">
        <f t="shared" si="97"/>
        <v>0</v>
      </c>
      <c r="AK70" s="46">
        <f t="shared" si="82"/>
        <v>0</v>
      </c>
      <c r="AL70" s="45">
        <f t="shared" si="64"/>
        <v>0</v>
      </c>
      <c r="AM70" s="46">
        <f t="shared" si="65"/>
        <v>0</v>
      </c>
    </row>
    <row r="71" spans="1:39" x14ac:dyDescent="0.3">
      <c r="A71" s="86" t="s">
        <v>80</v>
      </c>
      <c r="B71" s="70">
        <v>45635</v>
      </c>
      <c r="C71" s="70" t="str">
        <f t="shared" si="83"/>
        <v>월</v>
      </c>
      <c r="D71" s="45">
        <f t="shared" si="98"/>
        <v>0</v>
      </c>
      <c r="E71" s="45">
        <f t="shared" si="98"/>
        <v>0</v>
      </c>
      <c r="F71" s="47">
        <f t="shared" si="54"/>
        <v>0</v>
      </c>
      <c r="G71" s="45">
        <f t="shared" si="55"/>
        <v>0</v>
      </c>
      <c r="H71" s="45">
        <f t="shared" si="101"/>
        <v>0</v>
      </c>
      <c r="I71" s="45">
        <f t="shared" si="101"/>
        <v>0</v>
      </c>
      <c r="J71" s="45">
        <f t="shared" si="101"/>
        <v>0</v>
      </c>
      <c r="K71" s="46">
        <f t="shared" si="68"/>
        <v>0</v>
      </c>
      <c r="L71" s="45">
        <f t="shared" si="56"/>
        <v>0</v>
      </c>
      <c r="M71" s="57">
        <f t="shared" si="57"/>
        <v>0</v>
      </c>
      <c r="O71" s="70">
        <f t="shared" si="99"/>
        <v>45635</v>
      </c>
      <c r="P71" s="70" t="str">
        <f t="shared" si="99"/>
        <v>월</v>
      </c>
      <c r="Q71" s="45">
        <f t="shared" si="88"/>
        <v>0</v>
      </c>
      <c r="R71" s="45">
        <f t="shared" si="89"/>
        <v>0</v>
      </c>
      <c r="S71" s="47">
        <f t="shared" si="58"/>
        <v>0</v>
      </c>
      <c r="T71" s="45">
        <f t="shared" si="59"/>
        <v>0</v>
      </c>
      <c r="U71" s="45">
        <f t="shared" si="90"/>
        <v>0</v>
      </c>
      <c r="V71" s="45">
        <f t="shared" si="91"/>
        <v>0</v>
      </c>
      <c r="W71" s="45">
        <f t="shared" si="92"/>
        <v>0</v>
      </c>
      <c r="X71" s="46">
        <f t="shared" si="75"/>
        <v>0</v>
      </c>
      <c r="Y71" s="45">
        <f t="shared" si="60"/>
        <v>0</v>
      </c>
      <c r="Z71" s="46">
        <f t="shared" si="61"/>
        <v>0</v>
      </c>
      <c r="AB71" s="70">
        <f t="shared" si="100"/>
        <v>45635</v>
      </c>
      <c r="AC71" s="70" t="str">
        <f t="shared" si="100"/>
        <v>월</v>
      </c>
      <c r="AD71" s="45">
        <f t="shared" si="93"/>
        <v>0</v>
      </c>
      <c r="AE71" s="45">
        <f t="shared" si="94"/>
        <v>0</v>
      </c>
      <c r="AF71" s="47">
        <f t="shared" si="62"/>
        <v>0</v>
      </c>
      <c r="AG71" s="45">
        <f t="shared" si="63"/>
        <v>0</v>
      </c>
      <c r="AH71" s="45">
        <f t="shared" si="95"/>
        <v>0</v>
      </c>
      <c r="AI71" s="45">
        <f t="shared" si="96"/>
        <v>0</v>
      </c>
      <c r="AJ71" s="45">
        <f t="shared" si="97"/>
        <v>0</v>
      </c>
      <c r="AK71" s="46">
        <f t="shared" si="82"/>
        <v>0</v>
      </c>
      <c r="AL71" s="45">
        <f t="shared" si="64"/>
        <v>0</v>
      </c>
      <c r="AM71" s="46">
        <f t="shared" si="65"/>
        <v>0</v>
      </c>
    </row>
    <row r="72" spans="1:39" x14ac:dyDescent="0.3">
      <c r="A72" s="86" t="s">
        <v>82</v>
      </c>
      <c r="B72" s="70">
        <v>45636</v>
      </c>
      <c r="C72" s="70" t="str">
        <f t="shared" si="83"/>
        <v>화</v>
      </c>
      <c r="D72" s="45">
        <f t="shared" si="98"/>
        <v>0</v>
      </c>
      <c r="E72" s="45">
        <f t="shared" si="98"/>
        <v>0</v>
      </c>
      <c r="F72" s="47">
        <f t="shared" si="54"/>
        <v>0</v>
      </c>
      <c r="G72" s="45">
        <f t="shared" si="55"/>
        <v>0</v>
      </c>
      <c r="H72" s="45">
        <f t="shared" si="101"/>
        <v>0</v>
      </c>
      <c r="I72" s="45">
        <f t="shared" si="101"/>
        <v>0</v>
      </c>
      <c r="J72" s="45">
        <f t="shared" si="101"/>
        <v>0</v>
      </c>
      <c r="K72" s="46">
        <f t="shared" si="68"/>
        <v>0</v>
      </c>
      <c r="L72" s="45">
        <f t="shared" si="56"/>
        <v>0</v>
      </c>
      <c r="M72" s="57">
        <f t="shared" si="57"/>
        <v>0</v>
      </c>
      <c r="O72" s="70">
        <f t="shared" si="99"/>
        <v>45636</v>
      </c>
      <c r="P72" s="70" t="str">
        <f t="shared" si="99"/>
        <v>화</v>
      </c>
      <c r="Q72" s="45">
        <f t="shared" si="88"/>
        <v>0</v>
      </c>
      <c r="R72" s="45">
        <f t="shared" si="89"/>
        <v>0</v>
      </c>
      <c r="S72" s="47">
        <f t="shared" si="58"/>
        <v>0</v>
      </c>
      <c r="T72" s="45">
        <f t="shared" si="59"/>
        <v>0</v>
      </c>
      <c r="U72" s="45">
        <f t="shared" si="90"/>
        <v>0</v>
      </c>
      <c r="V72" s="45">
        <f t="shared" si="91"/>
        <v>0</v>
      </c>
      <c r="W72" s="45">
        <f t="shared" si="92"/>
        <v>0</v>
      </c>
      <c r="X72" s="46">
        <f t="shared" si="75"/>
        <v>0</v>
      </c>
      <c r="Y72" s="45">
        <f t="shared" si="60"/>
        <v>0</v>
      </c>
      <c r="Z72" s="46">
        <f t="shared" si="61"/>
        <v>0</v>
      </c>
      <c r="AB72" s="70">
        <f t="shared" si="100"/>
        <v>45636</v>
      </c>
      <c r="AC72" s="70" t="str">
        <f t="shared" si="100"/>
        <v>화</v>
      </c>
      <c r="AD72" s="45">
        <f t="shared" si="93"/>
        <v>0</v>
      </c>
      <c r="AE72" s="45">
        <f t="shared" si="94"/>
        <v>0</v>
      </c>
      <c r="AF72" s="47">
        <f t="shared" si="62"/>
        <v>0</v>
      </c>
      <c r="AG72" s="45">
        <f t="shared" si="63"/>
        <v>0</v>
      </c>
      <c r="AH72" s="45">
        <f t="shared" si="95"/>
        <v>0</v>
      </c>
      <c r="AI72" s="45">
        <f t="shared" si="96"/>
        <v>0</v>
      </c>
      <c r="AJ72" s="45">
        <f t="shared" si="97"/>
        <v>0</v>
      </c>
      <c r="AK72" s="46">
        <f t="shared" si="82"/>
        <v>0</v>
      </c>
      <c r="AL72" s="45">
        <f t="shared" si="64"/>
        <v>0</v>
      </c>
      <c r="AM72" s="46">
        <f t="shared" si="65"/>
        <v>0</v>
      </c>
    </row>
    <row r="73" spans="1:39" x14ac:dyDescent="0.3">
      <c r="A73" s="86" t="s">
        <v>88</v>
      </c>
      <c r="B73" s="70">
        <v>45637</v>
      </c>
      <c r="C73" s="70" t="str">
        <f t="shared" si="83"/>
        <v>수</v>
      </c>
      <c r="D73" s="45">
        <f t="shared" si="98"/>
        <v>0</v>
      </c>
      <c r="E73" s="45">
        <f t="shared" si="98"/>
        <v>0</v>
      </c>
      <c r="F73" s="47">
        <f t="shared" si="54"/>
        <v>0</v>
      </c>
      <c r="G73" s="45">
        <f t="shared" si="55"/>
        <v>0</v>
      </c>
      <c r="H73" s="45">
        <f t="shared" si="101"/>
        <v>0</v>
      </c>
      <c r="I73" s="45">
        <f t="shared" si="101"/>
        <v>0</v>
      </c>
      <c r="J73" s="45">
        <f t="shared" si="101"/>
        <v>0</v>
      </c>
      <c r="K73" s="46">
        <f t="shared" si="68"/>
        <v>0</v>
      </c>
      <c r="L73" s="45">
        <f t="shared" si="56"/>
        <v>0</v>
      </c>
      <c r="M73" s="57">
        <f t="shared" si="57"/>
        <v>0</v>
      </c>
      <c r="O73" s="70">
        <f t="shared" si="99"/>
        <v>45637</v>
      </c>
      <c r="P73" s="70" t="str">
        <f t="shared" si="99"/>
        <v>수</v>
      </c>
      <c r="Q73" s="45">
        <f t="shared" si="88"/>
        <v>0</v>
      </c>
      <c r="R73" s="45">
        <f t="shared" si="89"/>
        <v>0</v>
      </c>
      <c r="S73" s="47">
        <f t="shared" si="58"/>
        <v>0</v>
      </c>
      <c r="T73" s="45">
        <f t="shared" si="59"/>
        <v>0</v>
      </c>
      <c r="U73" s="45">
        <f t="shared" si="90"/>
        <v>0</v>
      </c>
      <c r="V73" s="45">
        <f t="shared" si="91"/>
        <v>0</v>
      </c>
      <c r="W73" s="45">
        <f t="shared" si="92"/>
        <v>0</v>
      </c>
      <c r="X73" s="46">
        <f t="shared" si="75"/>
        <v>0</v>
      </c>
      <c r="Y73" s="45">
        <f t="shared" si="60"/>
        <v>0</v>
      </c>
      <c r="Z73" s="46">
        <f t="shared" si="61"/>
        <v>0</v>
      </c>
      <c r="AB73" s="70">
        <f t="shared" si="100"/>
        <v>45637</v>
      </c>
      <c r="AC73" s="70" t="str">
        <f t="shared" si="100"/>
        <v>수</v>
      </c>
      <c r="AD73" s="45">
        <f t="shared" si="93"/>
        <v>0</v>
      </c>
      <c r="AE73" s="45">
        <f t="shared" si="94"/>
        <v>0</v>
      </c>
      <c r="AF73" s="47">
        <f t="shared" si="62"/>
        <v>0</v>
      </c>
      <c r="AG73" s="45">
        <f t="shared" si="63"/>
        <v>0</v>
      </c>
      <c r="AH73" s="45">
        <f t="shared" si="95"/>
        <v>0</v>
      </c>
      <c r="AI73" s="45">
        <f t="shared" si="96"/>
        <v>0</v>
      </c>
      <c r="AJ73" s="45">
        <f t="shared" si="97"/>
        <v>0</v>
      </c>
      <c r="AK73" s="46">
        <f t="shared" si="82"/>
        <v>0</v>
      </c>
      <c r="AL73" s="45">
        <f t="shared" si="64"/>
        <v>0</v>
      </c>
      <c r="AM73" s="46">
        <f t="shared" si="65"/>
        <v>0</v>
      </c>
    </row>
    <row r="74" spans="1:39" x14ac:dyDescent="0.3">
      <c r="A74" s="86" t="s">
        <v>91</v>
      </c>
      <c r="B74" s="70">
        <v>45638</v>
      </c>
      <c r="C74" s="70" t="str">
        <f t="shared" si="83"/>
        <v>목</v>
      </c>
      <c r="D74" s="45">
        <f t="shared" si="98"/>
        <v>0</v>
      </c>
      <c r="E74" s="45">
        <f t="shared" si="98"/>
        <v>0</v>
      </c>
      <c r="F74" s="47">
        <f t="shared" si="54"/>
        <v>0</v>
      </c>
      <c r="G74" s="45">
        <f t="shared" si="55"/>
        <v>0</v>
      </c>
      <c r="H74" s="45">
        <f t="shared" si="101"/>
        <v>0</v>
      </c>
      <c r="I74" s="45">
        <f t="shared" si="101"/>
        <v>0</v>
      </c>
      <c r="J74" s="45">
        <f t="shared" si="101"/>
        <v>0</v>
      </c>
      <c r="K74" s="46">
        <f t="shared" si="68"/>
        <v>0</v>
      </c>
      <c r="L74" s="45">
        <f t="shared" si="56"/>
        <v>0</v>
      </c>
      <c r="M74" s="57">
        <f t="shared" si="57"/>
        <v>0</v>
      </c>
      <c r="O74" s="70">
        <f t="shared" si="99"/>
        <v>45638</v>
      </c>
      <c r="P74" s="70" t="str">
        <f t="shared" si="99"/>
        <v>목</v>
      </c>
      <c r="Q74" s="45">
        <f t="shared" si="88"/>
        <v>0</v>
      </c>
      <c r="R74" s="45">
        <f t="shared" si="89"/>
        <v>0</v>
      </c>
      <c r="S74" s="47">
        <f t="shared" si="58"/>
        <v>0</v>
      </c>
      <c r="T74" s="45">
        <f t="shared" si="59"/>
        <v>0</v>
      </c>
      <c r="U74" s="45">
        <f t="shared" si="90"/>
        <v>0</v>
      </c>
      <c r="V74" s="45">
        <f t="shared" si="91"/>
        <v>0</v>
      </c>
      <c r="W74" s="45">
        <f t="shared" si="92"/>
        <v>0</v>
      </c>
      <c r="X74" s="46">
        <f t="shared" si="75"/>
        <v>0</v>
      </c>
      <c r="Y74" s="45">
        <f t="shared" si="60"/>
        <v>0</v>
      </c>
      <c r="Z74" s="46">
        <f t="shared" si="61"/>
        <v>0</v>
      </c>
      <c r="AB74" s="70">
        <f t="shared" si="100"/>
        <v>45638</v>
      </c>
      <c r="AC74" s="70" t="str">
        <f t="shared" si="100"/>
        <v>목</v>
      </c>
      <c r="AD74" s="45">
        <f t="shared" si="93"/>
        <v>0</v>
      </c>
      <c r="AE74" s="45">
        <f t="shared" si="94"/>
        <v>0</v>
      </c>
      <c r="AF74" s="47">
        <f t="shared" si="62"/>
        <v>0</v>
      </c>
      <c r="AG74" s="45">
        <f t="shared" si="63"/>
        <v>0</v>
      </c>
      <c r="AH74" s="45">
        <f t="shared" si="95"/>
        <v>0</v>
      </c>
      <c r="AI74" s="45">
        <f t="shared" si="96"/>
        <v>0</v>
      </c>
      <c r="AJ74" s="45">
        <f t="shared" si="97"/>
        <v>0</v>
      </c>
      <c r="AK74" s="46">
        <f t="shared" si="82"/>
        <v>0</v>
      </c>
      <c r="AL74" s="45">
        <f t="shared" si="64"/>
        <v>0</v>
      </c>
      <c r="AM74" s="46">
        <f t="shared" si="65"/>
        <v>0</v>
      </c>
    </row>
    <row r="75" spans="1:39" x14ac:dyDescent="0.3">
      <c r="A75" s="86" t="s">
        <v>86</v>
      </c>
      <c r="B75" s="70">
        <v>45639</v>
      </c>
      <c r="C75" s="70" t="str">
        <f t="shared" si="83"/>
        <v>금</v>
      </c>
      <c r="D75" s="45">
        <f t="shared" si="98"/>
        <v>0</v>
      </c>
      <c r="E75" s="45">
        <f t="shared" si="98"/>
        <v>0</v>
      </c>
      <c r="F75" s="47">
        <f t="shared" si="54"/>
        <v>0</v>
      </c>
      <c r="G75" s="45">
        <f t="shared" si="55"/>
        <v>0</v>
      </c>
      <c r="H75" s="45">
        <f t="shared" si="101"/>
        <v>0</v>
      </c>
      <c r="I75" s="45">
        <f t="shared" si="101"/>
        <v>0</v>
      </c>
      <c r="J75" s="45">
        <f t="shared" si="101"/>
        <v>0</v>
      </c>
      <c r="K75" s="46">
        <f t="shared" si="68"/>
        <v>0</v>
      </c>
      <c r="L75" s="45">
        <f t="shared" si="56"/>
        <v>0</v>
      </c>
      <c r="M75" s="57">
        <f t="shared" si="57"/>
        <v>0</v>
      </c>
      <c r="O75" s="70">
        <f t="shared" si="99"/>
        <v>45639</v>
      </c>
      <c r="P75" s="70" t="str">
        <f t="shared" si="99"/>
        <v>금</v>
      </c>
      <c r="Q75" s="45">
        <f t="shared" si="88"/>
        <v>0</v>
      </c>
      <c r="R75" s="45">
        <f t="shared" si="89"/>
        <v>0</v>
      </c>
      <c r="S75" s="47">
        <f t="shared" si="58"/>
        <v>0</v>
      </c>
      <c r="T75" s="45">
        <f t="shared" si="59"/>
        <v>0</v>
      </c>
      <c r="U75" s="45">
        <f t="shared" si="90"/>
        <v>0</v>
      </c>
      <c r="V75" s="45">
        <f t="shared" si="91"/>
        <v>0</v>
      </c>
      <c r="W75" s="45">
        <f t="shared" si="92"/>
        <v>0</v>
      </c>
      <c r="X75" s="46">
        <f t="shared" si="75"/>
        <v>0</v>
      </c>
      <c r="Y75" s="45">
        <f t="shared" si="60"/>
        <v>0</v>
      </c>
      <c r="Z75" s="46">
        <f t="shared" si="61"/>
        <v>0</v>
      </c>
      <c r="AB75" s="70">
        <f t="shared" si="100"/>
        <v>45639</v>
      </c>
      <c r="AC75" s="70" t="str">
        <f t="shared" si="100"/>
        <v>금</v>
      </c>
      <c r="AD75" s="45">
        <f t="shared" si="93"/>
        <v>0</v>
      </c>
      <c r="AE75" s="45">
        <f t="shared" si="94"/>
        <v>0</v>
      </c>
      <c r="AF75" s="47">
        <f t="shared" si="62"/>
        <v>0</v>
      </c>
      <c r="AG75" s="45">
        <f t="shared" si="63"/>
        <v>0</v>
      </c>
      <c r="AH75" s="45">
        <f t="shared" si="95"/>
        <v>0</v>
      </c>
      <c r="AI75" s="45">
        <f t="shared" si="96"/>
        <v>0</v>
      </c>
      <c r="AJ75" s="45">
        <f t="shared" si="97"/>
        <v>0</v>
      </c>
      <c r="AK75" s="46">
        <f t="shared" si="82"/>
        <v>0</v>
      </c>
      <c r="AL75" s="45">
        <f t="shared" si="64"/>
        <v>0</v>
      </c>
      <c r="AM75" s="46">
        <f t="shared" si="65"/>
        <v>0</v>
      </c>
    </row>
    <row r="76" spans="1:39" x14ac:dyDescent="0.3">
      <c r="A76" s="86" t="s">
        <v>90</v>
      </c>
      <c r="B76" s="70">
        <v>45640</v>
      </c>
      <c r="C76" s="70" t="str">
        <f t="shared" si="83"/>
        <v>토</v>
      </c>
      <c r="D76" s="45">
        <f t="shared" si="98"/>
        <v>0</v>
      </c>
      <c r="E76" s="45">
        <f t="shared" si="98"/>
        <v>0</v>
      </c>
      <c r="F76" s="47">
        <f t="shared" si="54"/>
        <v>0</v>
      </c>
      <c r="G76" s="45">
        <f t="shared" si="55"/>
        <v>0</v>
      </c>
      <c r="H76" s="45">
        <f t="shared" si="101"/>
        <v>0</v>
      </c>
      <c r="I76" s="45">
        <f t="shared" si="101"/>
        <v>0</v>
      </c>
      <c r="J76" s="45">
        <f t="shared" si="101"/>
        <v>0</v>
      </c>
      <c r="K76" s="46">
        <f t="shared" si="68"/>
        <v>0</v>
      </c>
      <c r="L76" s="45">
        <f t="shared" si="56"/>
        <v>0</v>
      </c>
      <c r="M76" s="57">
        <f t="shared" si="57"/>
        <v>0</v>
      </c>
      <c r="O76" s="70">
        <f t="shared" si="99"/>
        <v>45640</v>
      </c>
      <c r="P76" s="70" t="str">
        <f t="shared" si="99"/>
        <v>토</v>
      </c>
      <c r="Q76" s="45">
        <f t="shared" si="88"/>
        <v>0</v>
      </c>
      <c r="R76" s="45">
        <f t="shared" si="89"/>
        <v>0</v>
      </c>
      <c r="S76" s="47">
        <f t="shared" si="58"/>
        <v>0</v>
      </c>
      <c r="T76" s="45">
        <f t="shared" si="59"/>
        <v>0</v>
      </c>
      <c r="U76" s="45">
        <f t="shared" si="90"/>
        <v>0</v>
      </c>
      <c r="V76" s="45">
        <f t="shared" si="91"/>
        <v>0</v>
      </c>
      <c r="W76" s="45">
        <f t="shared" si="92"/>
        <v>0</v>
      </c>
      <c r="X76" s="46">
        <f t="shared" si="75"/>
        <v>0</v>
      </c>
      <c r="Y76" s="45">
        <f t="shared" si="60"/>
        <v>0</v>
      </c>
      <c r="Z76" s="46">
        <f t="shared" si="61"/>
        <v>0</v>
      </c>
      <c r="AB76" s="70">
        <f t="shared" si="100"/>
        <v>45640</v>
      </c>
      <c r="AC76" s="70" t="str">
        <f t="shared" si="100"/>
        <v>토</v>
      </c>
      <c r="AD76" s="45">
        <f t="shared" si="93"/>
        <v>0</v>
      </c>
      <c r="AE76" s="45">
        <f t="shared" si="94"/>
        <v>0</v>
      </c>
      <c r="AF76" s="47">
        <f t="shared" si="62"/>
        <v>0</v>
      </c>
      <c r="AG76" s="45">
        <f t="shared" si="63"/>
        <v>0</v>
      </c>
      <c r="AH76" s="45">
        <f t="shared" si="95"/>
        <v>0</v>
      </c>
      <c r="AI76" s="45">
        <f t="shared" si="96"/>
        <v>0</v>
      </c>
      <c r="AJ76" s="45">
        <f t="shared" si="97"/>
        <v>0</v>
      </c>
      <c r="AK76" s="46">
        <f t="shared" si="82"/>
        <v>0</v>
      </c>
      <c r="AL76" s="45">
        <f t="shared" si="64"/>
        <v>0</v>
      </c>
      <c r="AM76" s="46">
        <f t="shared" si="65"/>
        <v>0</v>
      </c>
    </row>
    <row r="77" spans="1:39" x14ac:dyDescent="0.3">
      <c r="A77" s="86" t="s">
        <v>87</v>
      </c>
      <c r="B77" s="70">
        <v>45641</v>
      </c>
      <c r="C77" s="70" t="str">
        <f t="shared" si="83"/>
        <v>일</v>
      </c>
      <c r="D77" s="45">
        <f t="shared" si="98"/>
        <v>0</v>
      </c>
      <c r="E77" s="45">
        <f t="shared" si="98"/>
        <v>0</v>
      </c>
      <c r="F77" s="47">
        <f t="shared" si="54"/>
        <v>0</v>
      </c>
      <c r="G77" s="45">
        <f t="shared" si="55"/>
        <v>0</v>
      </c>
      <c r="H77" s="45">
        <f t="shared" si="101"/>
        <v>0</v>
      </c>
      <c r="I77" s="45">
        <f t="shared" si="101"/>
        <v>0</v>
      </c>
      <c r="J77" s="45">
        <f t="shared" si="101"/>
        <v>0</v>
      </c>
      <c r="K77" s="46">
        <f t="shared" si="68"/>
        <v>0</v>
      </c>
      <c r="L77" s="45">
        <f t="shared" si="56"/>
        <v>0</v>
      </c>
      <c r="M77" s="57">
        <f t="shared" si="57"/>
        <v>0</v>
      </c>
      <c r="O77" s="70">
        <f t="shared" si="99"/>
        <v>45641</v>
      </c>
      <c r="P77" s="70" t="str">
        <f t="shared" si="99"/>
        <v>일</v>
      </c>
      <c r="Q77" s="45">
        <f t="shared" si="88"/>
        <v>0</v>
      </c>
      <c r="R77" s="45">
        <f t="shared" si="89"/>
        <v>0</v>
      </c>
      <c r="S77" s="47">
        <f t="shared" si="58"/>
        <v>0</v>
      </c>
      <c r="T77" s="45">
        <f t="shared" si="59"/>
        <v>0</v>
      </c>
      <c r="U77" s="45">
        <f t="shared" si="90"/>
        <v>0</v>
      </c>
      <c r="V77" s="45">
        <f t="shared" si="91"/>
        <v>0</v>
      </c>
      <c r="W77" s="45">
        <f t="shared" si="92"/>
        <v>0</v>
      </c>
      <c r="X77" s="46">
        <f t="shared" si="75"/>
        <v>0</v>
      </c>
      <c r="Y77" s="45">
        <f t="shared" si="60"/>
        <v>0</v>
      </c>
      <c r="Z77" s="46">
        <f t="shared" si="61"/>
        <v>0</v>
      </c>
      <c r="AB77" s="70">
        <f t="shared" si="100"/>
        <v>45641</v>
      </c>
      <c r="AC77" s="70" t="str">
        <f t="shared" si="100"/>
        <v>일</v>
      </c>
      <c r="AD77" s="45">
        <f t="shared" si="93"/>
        <v>0</v>
      </c>
      <c r="AE77" s="45">
        <f t="shared" si="94"/>
        <v>0</v>
      </c>
      <c r="AF77" s="47">
        <f t="shared" si="62"/>
        <v>0</v>
      </c>
      <c r="AG77" s="45">
        <f t="shared" si="63"/>
        <v>0</v>
      </c>
      <c r="AH77" s="45">
        <f t="shared" si="95"/>
        <v>0</v>
      </c>
      <c r="AI77" s="45">
        <f t="shared" si="96"/>
        <v>0</v>
      </c>
      <c r="AJ77" s="45">
        <f t="shared" si="97"/>
        <v>0</v>
      </c>
      <c r="AK77" s="46">
        <f t="shared" si="82"/>
        <v>0</v>
      </c>
      <c r="AL77" s="45">
        <f t="shared" si="64"/>
        <v>0</v>
      </c>
      <c r="AM77" s="46">
        <f t="shared" si="65"/>
        <v>0</v>
      </c>
    </row>
    <row r="78" spans="1:39" x14ac:dyDescent="0.3">
      <c r="A78" s="86" t="s">
        <v>92</v>
      </c>
      <c r="B78" s="70">
        <v>45642</v>
      </c>
      <c r="C78" s="70" t="str">
        <f t="shared" si="83"/>
        <v>월</v>
      </c>
      <c r="D78" s="45">
        <f t="shared" si="98"/>
        <v>0</v>
      </c>
      <c r="E78" s="45">
        <f t="shared" si="98"/>
        <v>0</v>
      </c>
      <c r="F78" s="47">
        <f t="shared" si="54"/>
        <v>0</v>
      </c>
      <c r="G78" s="45">
        <f t="shared" si="55"/>
        <v>0</v>
      </c>
      <c r="H78" s="45">
        <f t="shared" si="101"/>
        <v>0</v>
      </c>
      <c r="I78" s="45">
        <f t="shared" si="101"/>
        <v>0</v>
      </c>
      <c r="J78" s="45">
        <f t="shared" si="101"/>
        <v>0</v>
      </c>
      <c r="K78" s="46">
        <f t="shared" si="68"/>
        <v>0</v>
      </c>
      <c r="L78" s="45">
        <f t="shared" si="56"/>
        <v>0</v>
      </c>
      <c r="M78" s="57">
        <f t="shared" si="57"/>
        <v>0</v>
      </c>
      <c r="O78" s="70">
        <f t="shared" si="99"/>
        <v>45642</v>
      </c>
      <c r="P78" s="70" t="str">
        <f t="shared" si="99"/>
        <v>월</v>
      </c>
      <c r="Q78" s="45">
        <f t="shared" si="88"/>
        <v>0</v>
      </c>
      <c r="R78" s="45">
        <f t="shared" si="89"/>
        <v>0</v>
      </c>
      <c r="S78" s="47">
        <f t="shared" si="58"/>
        <v>0</v>
      </c>
      <c r="T78" s="45">
        <f t="shared" si="59"/>
        <v>0</v>
      </c>
      <c r="U78" s="45">
        <f t="shared" si="90"/>
        <v>0</v>
      </c>
      <c r="V78" s="45">
        <f t="shared" si="91"/>
        <v>0</v>
      </c>
      <c r="W78" s="45">
        <f t="shared" si="92"/>
        <v>0</v>
      </c>
      <c r="X78" s="46">
        <f t="shared" si="75"/>
        <v>0</v>
      </c>
      <c r="Y78" s="45">
        <f t="shared" si="60"/>
        <v>0</v>
      </c>
      <c r="Z78" s="46">
        <f t="shared" si="61"/>
        <v>0</v>
      </c>
      <c r="AB78" s="70">
        <f t="shared" si="100"/>
        <v>45642</v>
      </c>
      <c r="AC78" s="70" t="str">
        <f t="shared" si="100"/>
        <v>월</v>
      </c>
      <c r="AD78" s="45">
        <f t="shared" si="93"/>
        <v>0</v>
      </c>
      <c r="AE78" s="45">
        <f t="shared" si="94"/>
        <v>0</v>
      </c>
      <c r="AF78" s="47">
        <f t="shared" si="62"/>
        <v>0</v>
      </c>
      <c r="AG78" s="45">
        <f t="shared" si="63"/>
        <v>0</v>
      </c>
      <c r="AH78" s="45">
        <f t="shared" si="95"/>
        <v>0</v>
      </c>
      <c r="AI78" s="45">
        <f t="shared" si="96"/>
        <v>0</v>
      </c>
      <c r="AJ78" s="45">
        <f t="shared" si="97"/>
        <v>0</v>
      </c>
      <c r="AK78" s="46">
        <f t="shared" si="82"/>
        <v>0</v>
      </c>
      <c r="AL78" s="45">
        <f t="shared" si="64"/>
        <v>0</v>
      </c>
      <c r="AM78" s="46">
        <f t="shared" si="65"/>
        <v>0</v>
      </c>
    </row>
    <row r="79" spans="1:39" x14ac:dyDescent="0.3">
      <c r="A79" s="86" t="s">
        <v>84</v>
      </c>
      <c r="B79" s="70">
        <v>45643</v>
      </c>
      <c r="C79" s="70" t="str">
        <f t="shared" si="83"/>
        <v>화</v>
      </c>
      <c r="D79" s="45">
        <f t="shared" si="98"/>
        <v>0</v>
      </c>
      <c r="E79" s="45">
        <f t="shared" si="98"/>
        <v>0</v>
      </c>
      <c r="F79" s="47">
        <f t="shared" si="54"/>
        <v>0</v>
      </c>
      <c r="G79" s="45">
        <f t="shared" si="55"/>
        <v>0</v>
      </c>
      <c r="H79" s="45">
        <f t="shared" si="101"/>
        <v>0</v>
      </c>
      <c r="I79" s="45">
        <f t="shared" si="101"/>
        <v>0</v>
      </c>
      <c r="J79" s="45">
        <f t="shared" si="101"/>
        <v>0</v>
      </c>
      <c r="K79" s="46">
        <f t="shared" si="68"/>
        <v>0</v>
      </c>
      <c r="L79" s="45">
        <f t="shared" si="56"/>
        <v>0</v>
      </c>
      <c r="M79" s="57">
        <f t="shared" si="57"/>
        <v>0</v>
      </c>
      <c r="O79" s="70">
        <f t="shared" si="99"/>
        <v>45643</v>
      </c>
      <c r="P79" s="70" t="str">
        <f t="shared" si="99"/>
        <v>화</v>
      </c>
      <c r="Q79" s="45">
        <f t="shared" si="88"/>
        <v>0</v>
      </c>
      <c r="R79" s="45">
        <f t="shared" si="89"/>
        <v>0</v>
      </c>
      <c r="S79" s="47">
        <f t="shared" si="58"/>
        <v>0</v>
      </c>
      <c r="T79" s="45">
        <f t="shared" si="59"/>
        <v>0</v>
      </c>
      <c r="U79" s="45">
        <f t="shared" si="90"/>
        <v>0</v>
      </c>
      <c r="V79" s="45">
        <f t="shared" si="91"/>
        <v>0</v>
      </c>
      <c r="W79" s="45">
        <f t="shared" si="92"/>
        <v>0</v>
      </c>
      <c r="X79" s="46">
        <f t="shared" si="75"/>
        <v>0</v>
      </c>
      <c r="Y79" s="45">
        <f t="shared" si="60"/>
        <v>0</v>
      </c>
      <c r="Z79" s="46">
        <f t="shared" si="61"/>
        <v>0</v>
      </c>
      <c r="AB79" s="70">
        <f t="shared" si="100"/>
        <v>45643</v>
      </c>
      <c r="AC79" s="70" t="str">
        <f t="shared" si="100"/>
        <v>화</v>
      </c>
      <c r="AD79" s="45">
        <f t="shared" si="93"/>
        <v>0</v>
      </c>
      <c r="AE79" s="45">
        <f t="shared" si="94"/>
        <v>0</v>
      </c>
      <c r="AF79" s="47">
        <f t="shared" si="62"/>
        <v>0</v>
      </c>
      <c r="AG79" s="45">
        <f t="shared" si="63"/>
        <v>0</v>
      </c>
      <c r="AH79" s="45">
        <f t="shared" si="95"/>
        <v>0</v>
      </c>
      <c r="AI79" s="45">
        <f t="shared" si="96"/>
        <v>0</v>
      </c>
      <c r="AJ79" s="45">
        <f t="shared" si="97"/>
        <v>0</v>
      </c>
      <c r="AK79" s="46">
        <f t="shared" si="82"/>
        <v>0</v>
      </c>
      <c r="AL79" s="45">
        <f t="shared" si="64"/>
        <v>0</v>
      </c>
      <c r="AM79" s="46">
        <f t="shared" si="65"/>
        <v>0</v>
      </c>
    </row>
    <row r="80" spans="1:39" x14ac:dyDescent="0.3">
      <c r="A80" s="86" t="s">
        <v>83</v>
      </c>
      <c r="B80" s="70">
        <v>45644</v>
      </c>
      <c r="C80" s="70" t="str">
        <f t="shared" si="83"/>
        <v>수</v>
      </c>
      <c r="D80" s="45">
        <f t="shared" si="98"/>
        <v>0</v>
      </c>
      <c r="E80" s="45">
        <f t="shared" si="98"/>
        <v>0</v>
      </c>
      <c r="F80" s="47">
        <f t="shared" si="54"/>
        <v>0</v>
      </c>
      <c r="G80" s="45">
        <f t="shared" si="55"/>
        <v>0</v>
      </c>
      <c r="H80" s="45">
        <f t="shared" si="101"/>
        <v>0</v>
      </c>
      <c r="I80" s="45">
        <f t="shared" si="101"/>
        <v>0</v>
      </c>
      <c r="J80" s="45">
        <f t="shared" si="101"/>
        <v>0</v>
      </c>
      <c r="K80" s="46">
        <f t="shared" si="68"/>
        <v>0</v>
      </c>
      <c r="L80" s="45">
        <f t="shared" si="56"/>
        <v>0</v>
      </c>
      <c r="M80" s="57">
        <f t="shared" si="57"/>
        <v>0</v>
      </c>
      <c r="O80" s="70">
        <f t="shared" si="99"/>
        <v>45644</v>
      </c>
      <c r="P80" s="70" t="str">
        <f t="shared" si="99"/>
        <v>수</v>
      </c>
      <c r="Q80" s="45">
        <f t="shared" si="88"/>
        <v>0</v>
      </c>
      <c r="R80" s="45">
        <f t="shared" si="89"/>
        <v>0</v>
      </c>
      <c r="S80" s="47">
        <f t="shared" si="58"/>
        <v>0</v>
      </c>
      <c r="T80" s="45">
        <f t="shared" si="59"/>
        <v>0</v>
      </c>
      <c r="U80" s="45">
        <f t="shared" si="90"/>
        <v>0</v>
      </c>
      <c r="V80" s="45">
        <f t="shared" si="91"/>
        <v>0</v>
      </c>
      <c r="W80" s="45">
        <f t="shared" si="92"/>
        <v>0</v>
      </c>
      <c r="X80" s="46">
        <f t="shared" si="75"/>
        <v>0</v>
      </c>
      <c r="Y80" s="45">
        <f t="shared" si="60"/>
        <v>0</v>
      </c>
      <c r="Z80" s="46">
        <f t="shared" si="61"/>
        <v>0</v>
      </c>
      <c r="AB80" s="70">
        <f t="shared" si="100"/>
        <v>45644</v>
      </c>
      <c r="AC80" s="70" t="str">
        <f t="shared" si="100"/>
        <v>수</v>
      </c>
      <c r="AD80" s="45">
        <f t="shared" si="93"/>
        <v>0</v>
      </c>
      <c r="AE80" s="45">
        <f t="shared" si="94"/>
        <v>0</v>
      </c>
      <c r="AF80" s="47">
        <f t="shared" si="62"/>
        <v>0</v>
      </c>
      <c r="AG80" s="45">
        <f t="shared" si="63"/>
        <v>0</v>
      </c>
      <c r="AH80" s="45">
        <f t="shared" si="95"/>
        <v>0</v>
      </c>
      <c r="AI80" s="45">
        <f t="shared" si="96"/>
        <v>0</v>
      </c>
      <c r="AJ80" s="45">
        <f t="shared" si="97"/>
        <v>0</v>
      </c>
      <c r="AK80" s="46">
        <f t="shared" si="82"/>
        <v>0</v>
      </c>
      <c r="AL80" s="45">
        <f t="shared" si="64"/>
        <v>0</v>
      </c>
      <c r="AM80" s="46">
        <f t="shared" si="65"/>
        <v>0</v>
      </c>
    </row>
    <row r="81" spans="1:39" x14ac:dyDescent="0.3">
      <c r="A81" s="86" t="s">
        <v>89</v>
      </c>
      <c r="B81" s="70">
        <v>45645</v>
      </c>
      <c r="C81" s="70" t="str">
        <f t="shared" si="83"/>
        <v>목</v>
      </c>
      <c r="D81" s="45">
        <f t="shared" si="98"/>
        <v>0</v>
      </c>
      <c r="E81" s="45">
        <f t="shared" si="98"/>
        <v>0</v>
      </c>
      <c r="F81" s="47">
        <f t="shared" si="54"/>
        <v>0</v>
      </c>
      <c r="G81" s="45">
        <f t="shared" si="55"/>
        <v>0</v>
      </c>
      <c r="H81" s="45">
        <f t="shared" si="101"/>
        <v>0</v>
      </c>
      <c r="I81" s="45">
        <f t="shared" si="101"/>
        <v>0</v>
      </c>
      <c r="J81" s="45">
        <f t="shared" si="101"/>
        <v>0</v>
      </c>
      <c r="K81" s="46">
        <f t="shared" si="68"/>
        <v>0</v>
      </c>
      <c r="L81" s="45">
        <f t="shared" si="56"/>
        <v>0</v>
      </c>
      <c r="M81" s="57">
        <f t="shared" si="57"/>
        <v>0</v>
      </c>
      <c r="O81" s="70">
        <f t="shared" si="99"/>
        <v>45645</v>
      </c>
      <c r="P81" s="70" t="str">
        <f t="shared" si="99"/>
        <v>목</v>
      </c>
      <c r="Q81" s="45">
        <f t="shared" si="88"/>
        <v>0</v>
      </c>
      <c r="R81" s="45">
        <f t="shared" si="89"/>
        <v>0</v>
      </c>
      <c r="S81" s="47">
        <f t="shared" si="58"/>
        <v>0</v>
      </c>
      <c r="T81" s="45">
        <f t="shared" si="59"/>
        <v>0</v>
      </c>
      <c r="U81" s="45">
        <f t="shared" si="90"/>
        <v>0</v>
      </c>
      <c r="V81" s="45">
        <f t="shared" si="91"/>
        <v>0</v>
      </c>
      <c r="W81" s="45">
        <f t="shared" si="92"/>
        <v>0</v>
      </c>
      <c r="X81" s="46">
        <f t="shared" si="75"/>
        <v>0</v>
      </c>
      <c r="Y81" s="45">
        <f t="shared" si="60"/>
        <v>0</v>
      </c>
      <c r="Z81" s="46">
        <f t="shared" si="61"/>
        <v>0</v>
      </c>
      <c r="AB81" s="70">
        <f t="shared" si="100"/>
        <v>45645</v>
      </c>
      <c r="AC81" s="70" t="str">
        <f t="shared" si="100"/>
        <v>목</v>
      </c>
      <c r="AD81" s="45">
        <f t="shared" si="93"/>
        <v>0</v>
      </c>
      <c r="AE81" s="45">
        <f t="shared" si="94"/>
        <v>0</v>
      </c>
      <c r="AF81" s="47">
        <f t="shared" si="62"/>
        <v>0</v>
      </c>
      <c r="AG81" s="45">
        <f t="shared" si="63"/>
        <v>0</v>
      </c>
      <c r="AH81" s="45">
        <f t="shared" si="95"/>
        <v>0</v>
      </c>
      <c r="AI81" s="45">
        <f t="shared" si="96"/>
        <v>0</v>
      </c>
      <c r="AJ81" s="45">
        <f t="shared" si="97"/>
        <v>0</v>
      </c>
      <c r="AK81" s="46">
        <f t="shared" si="82"/>
        <v>0</v>
      </c>
      <c r="AL81" s="45">
        <f t="shared" si="64"/>
        <v>0</v>
      </c>
      <c r="AM81" s="46">
        <f t="shared" si="65"/>
        <v>0</v>
      </c>
    </row>
    <row r="82" spans="1:39" x14ac:dyDescent="0.3">
      <c r="A82" s="86" t="s">
        <v>81</v>
      </c>
      <c r="B82" s="70">
        <v>45646</v>
      </c>
      <c r="C82" s="70" t="str">
        <f t="shared" si="83"/>
        <v>금</v>
      </c>
      <c r="D82" s="45">
        <f t="shared" si="98"/>
        <v>0</v>
      </c>
      <c r="E82" s="45">
        <f t="shared" si="98"/>
        <v>0</v>
      </c>
      <c r="F82" s="47">
        <f t="shared" si="54"/>
        <v>0</v>
      </c>
      <c r="G82" s="45">
        <f t="shared" si="55"/>
        <v>0</v>
      </c>
      <c r="H82" s="45">
        <f t="shared" si="101"/>
        <v>0</v>
      </c>
      <c r="I82" s="45">
        <f t="shared" si="101"/>
        <v>0</v>
      </c>
      <c r="J82" s="45">
        <f t="shared" si="101"/>
        <v>0</v>
      </c>
      <c r="K82" s="46">
        <f t="shared" si="68"/>
        <v>0</v>
      </c>
      <c r="L82" s="45">
        <f t="shared" si="56"/>
        <v>0</v>
      </c>
      <c r="M82" s="57">
        <f t="shared" si="57"/>
        <v>0</v>
      </c>
      <c r="O82" s="70">
        <f t="shared" si="99"/>
        <v>45646</v>
      </c>
      <c r="P82" s="70" t="str">
        <f t="shared" si="99"/>
        <v>금</v>
      </c>
      <c r="Q82" s="45">
        <f t="shared" si="88"/>
        <v>0</v>
      </c>
      <c r="R82" s="45">
        <f t="shared" si="89"/>
        <v>0</v>
      </c>
      <c r="S82" s="47">
        <f t="shared" si="58"/>
        <v>0</v>
      </c>
      <c r="T82" s="45">
        <f t="shared" si="59"/>
        <v>0</v>
      </c>
      <c r="U82" s="45">
        <f t="shared" si="90"/>
        <v>0</v>
      </c>
      <c r="V82" s="45">
        <f t="shared" si="91"/>
        <v>0</v>
      </c>
      <c r="W82" s="45">
        <f t="shared" si="92"/>
        <v>0</v>
      </c>
      <c r="X82" s="46">
        <f t="shared" si="75"/>
        <v>0</v>
      </c>
      <c r="Y82" s="45">
        <f t="shared" si="60"/>
        <v>0</v>
      </c>
      <c r="Z82" s="46">
        <f t="shared" si="61"/>
        <v>0</v>
      </c>
      <c r="AB82" s="70">
        <f t="shared" si="100"/>
        <v>45646</v>
      </c>
      <c r="AC82" s="70" t="str">
        <f t="shared" si="100"/>
        <v>금</v>
      </c>
      <c r="AD82" s="45">
        <f t="shared" si="93"/>
        <v>0</v>
      </c>
      <c r="AE82" s="45">
        <f t="shared" si="94"/>
        <v>0</v>
      </c>
      <c r="AF82" s="47">
        <f t="shared" si="62"/>
        <v>0</v>
      </c>
      <c r="AG82" s="45">
        <f t="shared" si="63"/>
        <v>0</v>
      </c>
      <c r="AH82" s="45">
        <f t="shared" si="95"/>
        <v>0</v>
      </c>
      <c r="AI82" s="45">
        <f t="shared" si="96"/>
        <v>0</v>
      </c>
      <c r="AJ82" s="45">
        <f t="shared" si="97"/>
        <v>0</v>
      </c>
      <c r="AK82" s="46">
        <f t="shared" si="82"/>
        <v>0</v>
      </c>
      <c r="AL82" s="45">
        <f t="shared" si="64"/>
        <v>0</v>
      </c>
      <c r="AM82" s="46">
        <f t="shared" si="65"/>
        <v>0</v>
      </c>
    </row>
    <row r="83" spans="1:39" x14ac:dyDescent="0.3">
      <c r="A83" s="86" t="s">
        <v>78</v>
      </c>
      <c r="B83" s="70">
        <v>45647</v>
      </c>
      <c r="C83" s="70" t="str">
        <f t="shared" si="83"/>
        <v>토</v>
      </c>
      <c r="D83" s="45">
        <f t="shared" si="98"/>
        <v>0</v>
      </c>
      <c r="E83" s="45">
        <f t="shared" si="98"/>
        <v>0</v>
      </c>
      <c r="F83" s="47">
        <f t="shared" si="54"/>
        <v>0</v>
      </c>
      <c r="G83" s="45">
        <f t="shared" si="55"/>
        <v>0</v>
      </c>
      <c r="H83" s="45">
        <f t="shared" si="101"/>
        <v>0</v>
      </c>
      <c r="I83" s="45">
        <f t="shared" si="101"/>
        <v>0</v>
      </c>
      <c r="J83" s="45">
        <f t="shared" si="101"/>
        <v>0</v>
      </c>
      <c r="K83" s="46">
        <f t="shared" si="68"/>
        <v>0</v>
      </c>
      <c r="L83" s="45">
        <f t="shared" si="56"/>
        <v>0</v>
      </c>
      <c r="M83" s="57">
        <f t="shared" si="57"/>
        <v>0</v>
      </c>
      <c r="O83" s="70">
        <f t="shared" si="99"/>
        <v>45647</v>
      </c>
      <c r="P83" s="70" t="str">
        <f t="shared" si="99"/>
        <v>토</v>
      </c>
      <c r="Q83" s="45">
        <f t="shared" si="88"/>
        <v>0</v>
      </c>
      <c r="R83" s="45">
        <f t="shared" si="89"/>
        <v>0</v>
      </c>
      <c r="S83" s="47">
        <f t="shared" si="58"/>
        <v>0</v>
      </c>
      <c r="T83" s="45">
        <f t="shared" si="59"/>
        <v>0</v>
      </c>
      <c r="U83" s="45">
        <f t="shared" si="90"/>
        <v>0</v>
      </c>
      <c r="V83" s="45">
        <f t="shared" si="91"/>
        <v>0</v>
      </c>
      <c r="W83" s="45">
        <f t="shared" si="92"/>
        <v>0</v>
      </c>
      <c r="X83" s="46">
        <f t="shared" si="75"/>
        <v>0</v>
      </c>
      <c r="Y83" s="45">
        <f t="shared" si="60"/>
        <v>0</v>
      </c>
      <c r="Z83" s="46">
        <f t="shared" si="61"/>
        <v>0</v>
      </c>
      <c r="AB83" s="70">
        <f t="shared" si="100"/>
        <v>45647</v>
      </c>
      <c r="AC83" s="70" t="str">
        <f t="shared" si="100"/>
        <v>토</v>
      </c>
      <c r="AD83" s="45">
        <f t="shared" si="93"/>
        <v>0</v>
      </c>
      <c r="AE83" s="45">
        <f t="shared" si="94"/>
        <v>0</v>
      </c>
      <c r="AF83" s="47">
        <f t="shared" si="62"/>
        <v>0</v>
      </c>
      <c r="AG83" s="45">
        <f t="shared" si="63"/>
        <v>0</v>
      </c>
      <c r="AH83" s="45">
        <f t="shared" si="95"/>
        <v>0</v>
      </c>
      <c r="AI83" s="45">
        <f t="shared" si="96"/>
        <v>0</v>
      </c>
      <c r="AJ83" s="45">
        <f t="shared" si="97"/>
        <v>0</v>
      </c>
      <c r="AK83" s="46">
        <f t="shared" si="82"/>
        <v>0</v>
      </c>
      <c r="AL83" s="45">
        <f t="shared" si="64"/>
        <v>0</v>
      </c>
      <c r="AM83" s="46">
        <f t="shared" si="65"/>
        <v>0</v>
      </c>
    </row>
    <row r="84" spans="1:39" x14ac:dyDescent="0.3">
      <c r="A84" s="86" t="s">
        <v>79</v>
      </c>
      <c r="B84" s="70">
        <v>45648</v>
      </c>
      <c r="C84" s="70" t="str">
        <f t="shared" si="83"/>
        <v>일</v>
      </c>
      <c r="D84" s="45">
        <f t="shared" si="98"/>
        <v>0</v>
      </c>
      <c r="E84" s="45">
        <f t="shared" si="98"/>
        <v>0</v>
      </c>
      <c r="F84" s="47">
        <f t="shared" si="54"/>
        <v>0</v>
      </c>
      <c r="G84" s="45">
        <f t="shared" si="55"/>
        <v>0</v>
      </c>
      <c r="H84" s="45">
        <f t="shared" si="101"/>
        <v>0</v>
      </c>
      <c r="I84" s="45">
        <f t="shared" si="101"/>
        <v>0</v>
      </c>
      <c r="J84" s="45">
        <f t="shared" si="101"/>
        <v>0</v>
      </c>
      <c r="K84" s="46">
        <f t="shared" si="68"/>
        <v>0</v>
      </c>
      <c r="L84" s="45">
        <f t="shared" si="56"/>
        <v>0</v>
      </c>
      <c r="M84" s="57">
        <f t="shared" si="57"/>
        <v>0</v>
      </c>
      <c r="O84" s="70">
        <f t="shared" si="99"/>
        <v>45648</v>
      </c>
      <c r="P84" s="70" t="str">
        <f t="shared" si="99"/>
        <v>일</v>
      </c>
      <c r="Q84" s="45">
        <f t="shared" si="88"/>
        <v>0</v>
      </c>
      <c r="R84" s="45">
        <f t="shared" si="89"/>
        <v>0</v>
      </c>
      <c r="S84" s="47">
        <f t="shared" si="58"/>
        <v>0</v>
      </c>
      <c r="T84" s="45">
        <f t="shared" si="59"/>
        <v>0</v>
      </c>
      <c r="U84" s="45">
        <f t="shared" si="90"/>
        <v>0</v>
      </c>
      <c r="V84" s="45">
        <f t="shared" si="91"/>
        <v>0</v>
      </c>
      <c r="W84" s="45">
        <f t="shared" si="92"/>
        <v>0</v>
      </c>
      <c r="X84" s="46">
        <f t="shared" si="75"/>
        <v>0</v>
      </c>
      <c r="Y84" s="45">
        <f t="shared" si="60"/>
        <v>0</v>
      </c>
      <c r="Z84" s="46">
        <f t="shared" si="61"/>
        <v>0</v>
      </c>
      <c r="AB84" s="70">
        <f t="shared" si="100"/>
        <v>45648</v>
      </c>
      <c r="AC84" s="70" t="str">
        <f t="shared" si="100"/>
        <v>일</v>
      </c>
      <c r="AD84" s="45">
        <f t="shared" si="93"/>
        <v>0</v>
      </c>
      <c r="AE84" s="45">
        <f t="shared" si="94"/>
        <v>0</v>
      </c>
      <c r="AF84" s="47">
        <f t="shared" si="62"/>
        <v>0</v>
      </c>
      <c r="AG84" s="45">
        <f t="shared" si="63"/>
        <v>0</v>
      </c>
      <c r="AH84" s="45">
        <f t="shared" si="95"/>
        <v>0</v>
      </c>
      <c r="AI84" s="45">
        <f t="shared" si="96"/>
        <v>0</v>
      </c>
      <c r="AJ84" s="45">
        <f t="shared" si="97"/>
        <v>0</v>
      </c>
      <c r="AK84" s="46">
        <f t="shared" si="82"/>
        <v>0</v>
      </c>
      <c r="AL84" s="45">
        <f t="shared" si="64"/>
        <v>0</v>
      </c>
      <c r="AM84" s="46">
        <f t="shared" si="65"/>
        <v>0</v>
      </c>
    </row>
    <row r="85" spans="1:39" x14ac:dyDescent="0.3">
      <c r="A85" s="86" t="s">
        <v>102</v>
      </c>
      <c r="B85" s="70">
        <v>45649</v>
      </c>
      <c r="C85" s="70" t="str">
        <f t="shared" si="83"/>
        <v>월</v>
      </c>
      <c r="D85" s="45">
        <f t="shared" si="98"/>
        <v>0</v>
      </c>
      <c r="E85" s="45">
        <f t="shared" si="98"/>
        <v>0</v>
      </c>
      <c r="F85" s="47">
        <f t="shared" si="54"/>
        <v>0</v>
      </c>
      <c r="G85" s="45">
        <f t="shared" si="55"/>
        <v>0</v>
      </c>
      <c r="H85" s="45">
        <f t="shared" si="101"/>
        <v>0</v>
      </c>
      <c r="I85" s="45">
        <f t="shared" si="101"/>
        <v>0</v>
      </c>
      <c r="J85" s="45">
        <f t="shared" si="101"/>
        <v>0</v>
      </c>
      <c r="K85" s="46">
        <f t="shared" si="68"/>
        <v>0</v>
      </c>
      <c r="L85" s="45">
        <f t="shared" si="56"/>
        <v>0</v>
      </c>
      <c r="M85" s="57">
        <f t="shared" si="57"/>
        <v>0</v>
      </c>
      <c r="O85" s="70">
        <f t="shared" si="99"/>
        <v>45649</v>
      </c>
      <c r="P85" s="70" t="str">
        <f t="shared" si="99"/>
        <v>월</v>
      </c>
      <c r="Q85" s="45">
        <f t="shared" si="88"/>
        <v>0</v>
      </c>
      <c r="R85" s="45">
        <f t="shared" si="89"/>
        <v>0</v>
      </c>
      <c r="S85" s="47">
        <f t="shared" si="58"/>
        <v>0</v>
      </c>
      <c r="T85" s="45">
        <f t="shared" si="59"/>
        <v>0</v>
      </c>
      <c r="U85" s="45">
        <f t="shared" si="90"/>
        <v>0</v>
      </c>
      <c r="V85" s="45">
        <f t="shared" si="91"/>
        <v>0</v>
      </c>
      <c r="W85" s="45">
        <f t="shared" si="92"/>
        <v>0</v>
      </c>
      <c r="X85" s="46">
        <f t="shared" si="75"/>
        <v>0</v>
      </c>
      <c r="Y85" s="45">
        <f t="shared" si="60"/>
        <v>0</v>
      </c>
      <c r="Z85" s="46">
        <f t="shared" si="61"/>
        <v>0</v>
      </c>
      <c r="AB85" s="70">
        <f t="shared" si="100"/>
        <v>45649</v>
      </c>
      <c r="AC85" s="70" t="str">
        <f t="shared" si="100"/>
        <v>월</v>
      </c>
      <c r="AD85" s="45">
        <f t="shared" si="93"/>
        <v>0</v>
      </c>
      <c r="AE85" s="45">
        <f t="shared" si="94"/>
        <v>0</v>
      </c>
      <c r="AF85" s="47">
        <f t="shared" si="62"/>
        <v>0</v>
      </c>
      <c r="AG85" s="45">
        <f t="shared" si="63"/>
        <v>0</v>
      </c>
      <c r="AH85" s="45">
        <f t="shared" si="95"/>
        <v>0</v>
      </c>
      <c r="AI85" s="45">
        <f t="shared" si="96"/>
        <v>0</v>
      </c>
      <c r="AJ85" s="45">
        <f t="shared" si="97"/>
        <v>0</v>
      </c>
      <c r="AK85" s="46">
        <f t="shared" si="82"/>
        <v>0</v>
      </c>
      <c r="AL85" s="45">
        <f t="shared" si="64"/>
        <v>0</v>
      </c>
      <c r="AM85" s="46">
        <f t="shared" si="65"/>
        <v>0</v>
      </c>
    </row>
    <row r="86" spans="1:39" x14ac:dyDescent="0.3">
      <c r="A86" s="86" t="s">
        <v>101</v>
      </c>
      <c r="B86" s="70">
        <v>45650</v>
      </c>
      <c r="C86" s="70" t="str">
        <f t="shared" si="83"/>
        <v>화</v>
      </c>
      <c r="D86" s="45">
        <f t="shared" si="98"/>
        <v>0</v>
      </c>
      <c r="E86" s="45">
        <f t="shared" si="98"/>
        <v>0</v>
      </c>
      <c r="F86" s="47">
        <f t="shared" si="54"/>
        <v>0</v>
      </c>
      <c r="G86" s="45">
        <f t="shared" si="55"/>
        <v>0</v>
      </c>
      <c r="H86" s="45">
        <f t="shared" si="101"/>
        <v>0</v>
      </c>
      <c r="I86" s="45">
        <f t="shared" si="101"/>
        <v>0</v>
      </c>
      <c r="J86" s="45">
        <f t="shared" si="101"/>
        <v>0</v>
      </c>
      <c r="K86" s="46">
        <f t="shared" si="68"/>
        <v>0</v>
      </c>
      <c r="L86" s="45">
        <f t="shared" si="56"/>
        <v>0</v>
      </c>
      <c r="M86" s="57">
        <f t="shared" si="57"/>
        <v>0</v>
      </c>
      <c r="O86" s="70">
        <f t="shared" si="99"/>
        <v>45650</v>
      </c>
      <c r="P86" s="70" t="str">
        <f t="shared" si="99"/>
        <v>화</v>
      </c>
      <c r="Q86" s="45">
        <f t="shared" si="88"/>
        <v>0</v>
      </c>
      <c r="R86" s="45">
        <f t="shared" si="89"/>
        <v>0</v>
      </c>
      <c r="S86" s="47">
        <f t="shared" si="58"/>
        <v>0</v>
      </c>
      <c r="T86" s="45">
        <f t="shared" si="59"/>
        <v>0</v>
      </c>
      <c r="U86" s="45">
        <f t="shared" si="90"/>
        <v>0</v>
      </c>
      <c r="V86" s="45">
        <f t="shared" si="91"/>
        <v>0</v>
      </c>
      <c r="W86" s="45">
        <f t="shared" si="92"/>
        <v>0</v>
      </c>
      <c r="X86" s="46">
        <f t="shared" si="75"/>
        <v>0</v>
      </c>
      <c r="Y86" s="45">
        <f t="shared" si="60"/>
        <v>0</v>
      </c>
      <c r="Z86" s="46">
        <f t="shared" si="61"/>
        <v>0</v>
      </c>
      <c r="AB86" s="70">
        <f t="shared" si="100"/>
        <v>45650</v>
      </c>
      <c r="AC86" s="70" t="str">
        <f t="shared" si="100"/>
        <v>화</v>
      </c>
      <c r="AD86" s="45">
        <f t="shared" si="93"/>
        <v>0</v>
      </c>
      <c r="AE86" s="45">
        <f t="shared" si="94"/>
        <v>0</v>
      </c>
      <c r="AF86" s="47">
        <f t="shared" si="62"/>
        <v>0</v>
      </c>
      <c r="AG86" s="45">
        <f t="shared" si="63"/>
        <v>0</v>
      </c>
      <c r="AH86" s="45">
        <f t="shared" si="95"/>
        <v>0</v>
      </c>
      <c r="AI86" s="45">
        <f t="shared" si="96"/>
        <v>0</v>
      </c>
      <c r="AJ86" s="45">
        <f t="shared" si="97"/>
        <v>0</v>
      </c>
      <c r="AK86" s="46">
        <f t="shared" si="82"/>
        <v>0</v>
      </c>
      <c r="AL86" s="45">
        <f t="shared" si="64"/>
        <v>0</v>
      </c>
      <c r="AM86" s="46">
        <f t="shared" si="65"/>
        <v>0</v>
      </c>
    </row>
    <row r="87" spans="1:39" x14ac:dyDescent="0.3">
      <c r="A87" s="86" t="s">
        <v>105</v>
      </c>
      <c r="B87" s="70">
        <v>45651</v>
      </c>
      <c r="C87" s="70" t="str">
        <f t="shared" si="83"/>
        <v>수</v>
      </c>
      <c r="D87" s="45">
        <f t="shared" si="98"/>
        <v>0</v>
      </c>
      <c r="E87" s="45">
        <f t="shared" si="98"/>
        <v>0</v>
      </c>
      <c r="F87" s="47">
        <f t="shared" si="54"/>
        <v>0</v>
      </c>
      <c r="G87" s="45">
        <f t="shared" si="55"/>
        <v>0</v>
      </c>
      <c r="H87" s="45">
        <f t="shared" si="101"/>
        <v>0</v>
      </c>
      <c r="I87" s="45">
        <f t="shared" si="101"/>
        <v>0</v>
      </c>
      <c r="J87" s="45">
        <f t="shared" si="101"/>
        <v>0</v>
      </c>
      <c r="K87" s="46">
        <f t="shared" si="68"/>
        <v>0</v>
      </c>
      <c r="L87" s="45">
        <f t="shared" si="56"/>
        <v>0</v>
      </c>
      <c r="M87" s="57">
        <f t="shared" si="57"/>
        <v>0</v>
      </c>
      <c r="O87" s="70">
        <f t="shared" si="99"/>
        <v>45651</v>
      </c>
      <c r="P87" s="70" t="str">
        <f t="shared" si="99"/>
        <v>수</v>
      </c>
      <c r="Q87" s="45">
        <f t="shared" si="88"/>
        <v>0</v>
      </c>
      <c r="R87" s="45">
        <f t="shared" si="89"/>
        <v>0</v>
      </c>
      <c r="S87" s="47">
        <f t="shared" si="58"/>
        <v>0</v>
      </c>
      <c r="T87" s="45">
        <f t="shared" si="59"/>
        <v>0</v>
      </c>
      <c r="U87" s="45">
        <f t="shared" si="90"/>
        <v>0</v>
      </c>
      <c r="V87" s="45">
        <f t="shared" si="91"/>
        <v>0</v>
      </c>
      <c r="W87" s="45">
        <f t="shared" si="92"/>
        <v>0</v>
      </c>
      <c r="X87" s="46">
        <f t="shared" si="75"/>
        <v>0</v>
      </c>
      <c r="Y87" s="45">
        <f t="shared" si="60"/>
        <v>0</v>
      </c>
      <c r="Z87" s="46">
        <f t="shared" si="61"/>
        <v>0</v>
      </c>
      <c r="AB87" s="70">
        <f t="shared" si="100"/>
        <v>45651</v>
      </c>
      <c r="AC87" s="70" t="str">
        <f t="shared" si="100"/>
        <v>수</v>
      </c>
      <c r="AD87" s="45">
        <f t="shared" si="93"/>
        <v>0</v>
      </c>
      <c r="AE87" s="45">
        <f t="shared" si="94"/>
        <v>0</v>
      </c>
      <c r="AF87" s="47">
        <f t="shared" si="62"/>
        <v>0</v>
      </c>
      <c r="AG87" s="45">
        <f t="shared" si="63"/>
        <v>0</v>
      </c>
      <c r="AH87" s="45">
        <f t="shared" si="95"/>
        <v>0</v>
      </c>
      <c r="AI87" s="45">
        <f t="shared" si="96"/>
        <v>0</v>
      </c>
      <c r="AJ87" s="45">
        <f t="shared" si="97"/>
        <v>0</v>
      </c>
      <c r="AK87" s="46">
        <f t="shared" si="82"/>
        <v>0</v>
      </c>
      <c r="AL87" s="45">
        <f t="shared" si="64"/>
        <v>0</v>
      </c>
      <c r="AM87" s="46">
        <f t="shared" si="65"/>
        <v>0</v>
      </c>
    </row>
    <row r="88" spans="1:39" x14ac:dyDescent="0.3">
      <c r="A88" s="86" t="s">
        <v>98</v>
      </c>
      <c r="B88" s="70">
        <v>45652</v>
      </c>
      <c r="C88" s="70" t="str">
        <f t="shared" si="83"/>
        <v>목</v>
      </c>
      <c r="D88" s="45">
        <f t="shared" si="98"/>
        <v>0</v>
      </c>
      <c r="E88" s="45">
        <f t="shared" si="98"/>
        <v>0</v>
      </c>
      <c r="F88" s="47">
        <f t="shared" si="54"/>
        <v>0</v>
      </c>
      <c r="G88" s="45">
        <f t="shared" si="55"/>
        <v>0</v>
      </c>
      <c r="H88" s="45">
        <f t="shared" si="101"/>
        <v>0</v>
      </c>
      <c r="I88" s="45">
        <f t="shared" si="101"/>
        <v>0</v>
      </c>
      <c r="J88" s="45">
        <f t="shared" si="101"/>
        <v>0</v>
      </c>
      <c r="K88" s="46">
        <f t="shared" si="68"/>
        <v>0</v>
      </c>
      <c r="L88" s="45">
        <f t="shared" si="56"/>
        <v>0</v>
      </c>
      <c r="M88" s="57">
        <f t="shared" si="57"/>
        <v>0</v>
      </c>
      <c r="O88" s="70">
        <f t="shared" si="99"/>
        <v>45652</v>
      </c>
      <c r="P88" s="70" t="str">
        <f t="shared" si="99"/>
        <v>목</v>
      </c>
      <c r="Q88" s="45">
        <f t="shared" si="88"/>
        <v>0</v>
      </c>
      <c r="R88" s="45">
        <f t="shared" si="89"/>
        <v>0</v>
      </c>
      <c r="S88" s="47">
        <f t="shared" si="58"/>
        <v>0</v>
      </c>
      <c r="T88" s="45">
        <f t="shared" si="59"/>
        <v>0</v>
      </c>
      <c r="U88" s="45">
        <f t="shared" si="90"/>
        <v>0</v>
      </c>
      <c r="V88" s="45">
        <f t="shared" si="91"/>
        <v>0</v>
      </c>
      <c r="W88" s="45">
        <f t="shared" si="92"/>
        <v>0</v>
      </c>
      <c r="X88" s="46">
        <f t="shared" si="75"/>
        <v>0</v>
      </c>
      <c r="Y88" s="45">
        <f t="shared" si="60"/>
        <v>0</v>
      </c>
      <c r="Z88" s="46">
        <f t="shared" si="61"/>
        <v>0</v>
      </c>
      <c r="AB88" s="70">
        <f t="shared" si="100"/>
        <v>45652</v>
      </c>
      <c r="AC88" s="70" t="str">
        <f t="shared" si="100"/>
        <v>목</v>
      </c>
      <c r="AD88" s="45">
        <f t="shared" si="93"/>
        <v>0</v>
      </c>
      <c r="AE88" s="45">
        <f t="shared" si="94"/>
        <v>0</v>
      </c>
      <c r="AF88" s="47">
        <f t="shared" si="62"/>
        <v>0</v>
      </c>
      <c r="AG88" s="45">
        <f t="shared" si="63"/>
        <v>0</v>
      </c>
      <c r="AH88" s="45">
        <f t="shared" si="95"/>
        <v>0</v>
      </c>
      <c r="AI88" s="45">
        <f t="shared" si="96"/>
        <v>0</v>
      </c>
      <c r="AJ88" s="45">
        <f t="shared" si="97"/>
        <v>0</v>
      </c>
      <c r="AK88" s="46">
        <f t="shared" si="82"/>
        <v>0</v>
      </c>
      <c r="AL88" s="45">
        <f t="shared" si="64"/>
        <v>0</v>
      </c>
      <c r="AM88" s="46">
        <f t="shared" si="65"/>
        <v>0</v>
      </c>
    </row>
    <row r="89" spans="1:39" x14ac:dyDescent="0.3">
      <c r="A89" s="86" t="s">
        <v>103</v>
      </c>
      <c r="B89" s="70">
        <v>45653</v>
      </c>
      <c r="C89" s="70" t="str">
        <f t="shared" si="83"/>
        <v>금</v>
      </c>
      <c r="D89" s="45">
        <f t="shared" si="98"/>
        <v>0</v>
      </c>
      <c r="E89" s="45">
        <f t="shared" si="98"/>
        <v>0</v>
      </c>
      <c r="F89" s="47">
        <f t="shared" si="54"/>
        <v>0</v>
      </c>
      <c r="G89" s="45">
        <f t="shared" si="55"/>
        <v>0</v>
      </c>
      <c r="H89" s="45">
        <f t="shared" si="101"/>
        <v>0</v>
      </c>
      <c r="I89" s="45">
        <f t="shared" si="101"/>
        <v>0</v>
      </c>
      <c r="J89" s="45">
        <f t="shared" si="101"/>
        <v>0</v>
      </c>
      <c r="K89" s="46">
        <f t="shared" si="68"/>
        <v>0</v>
      </c>
      <c r="L89" s="45">
        <f t="shared" si="56"/>
        <v>0</v>
      </c>
      <c r="M89" s="57">
        <f t="shared" si="57"/>
        <v>0</v>
      </c>
      <c r="O89" s="70">
        <f t="shared" si="99"/>
        <v>45653</v>
      </c>
      <c r="P89" s="70" t="str">
        <f t="shared" si="99"/>
        <v>금</v>
      </c>
      <c r="Q89" s="45">
        <f t="shared" si="88"/>
        <v>0</v>
      </c>
      <c r="R89" s="45">
        <f t="shared" si="89"/>
        <v>0</v>
      </c>
      <c r="S89" s="47">
        <f t="shared" si="58"/>
        <v>0</v>
      </c>
      <c r="T89" s="45">
        <f t="shared" si="59"/>
        <v>0</v>
      </c>
      <c r="U89" s="45">
        <f t="shared" si="90"/>
        <v>0</v>
      </c>
      <c r="V89" s="45">
        <f t="shared" si="91"/>
        <v>0</v>
      </c>
      <c r="W89" s="45">
        <f t="shared" si="92"/>
        <v>0</v>
      </c>
      <c r="X89" s="46">
        <f t="shared" si="75"/>
        <v>0</v>
      </c>
      <c r="Y89" s="45">
        <f t="shared" si="60"/>
        <v>0</v>
      </c>
      <c r="Z89" s="46">
        <f t="shared" si="61"/>
        <v>0</v>
      </c>
      <c r="AB89" s="70">
        <f t="shared" si="100"/>
        <v>45653</v>
      </c>
      <c r="AC89" s="70" t="str">
        <f t="shared" si="100"/>
        <v>금</v>
      </c>
      <c r="AD89" s="45">
        <f t="shared" si="93"/>
        <v>0</v>
      </c>
      <c r="AE89" s="45">
        <f t="shared" si="94"/>
        <v>0</v>
      </c>
      <c r="AF89" s="47">
        <f t="shared" si="62"/>
        <v>0</v>
      </c>
      <c r="AG89" s="45">
        <f t="shared" si="63"/>
        <v>0</v>
      </c>
      <c r="AH89" s="45">
        <f t="shared" si="95"/>
        <v>0</v>
      </c>
      <c r="AI89" s="45">
        <f t="shared" si="96"/>
        <v>0</v>
      </c>
      <c r="AJ89" s="45">
        <f t="shared" si="97"/>
        <v>0</v>
      </c>
      <c r="AK89" s="46">
        <f t="shared" si="82"/>
        <v>0</v>
      </c>
      <c r="AL89" s="45">
        <f t="shared" si="64"/>
        <v>0</v>
      </c>
      <c r="AM89" s="46">
        <f t="shared" si="65"/>
        <v>0</v>
      </c>
    </row>
    <row r="90" spans="1:39" x14ac:dyDescent="0.3">
      <c r="A90" s="86" t="s">
        <v>106</v>
      </c>
      <c r="B90" s="70">
        <v>45654</v>
      </c>
      <c r="C90" s="70" t="str">
        <f t="shared" si="83"/>
        <v>토</v>
      </c>
      <c r="D90" s="45">
        <f t="shared" si="98"/>
        <v>0</v>
      </c>
      <c r="E90" s="45">
        <f t="shared" si="98"/>
        <v>0</v>
      </c>
      <c r="F90" s="47">
        <f t="shared" si="54"/>
        <v>0</v>
      </c>
      <c r="G90" s="45">
        <f t="shared" si="55"/>
        <v>0</v>
      </c>
      <c r="H90" s="45">
        <f t="shared" si="101"/>
        <v>0</v>
      </c>
      <c r="I90" s="45">
        <f t="shared" si="101"/>
        <v>0</v>
      </c>
      <c r="J90" s="45">
        <f t="shared" si="101"/>
        <v>0</v>
      </c>
      <c r="K90" s="46">
        <f t="shared" si="68"/>
        <v>0</v>
      </c>
      <c r="L90" s="45">
        <f t="shared" si="56"/>
        <v>0</v>
      </c>
      <c r="M90" s="57">
        <f t="shared" si="57"/>
        <v>0</v>
      </c>
      <c r="O90" s="70">
        <f t="shared" si="99"/>
        <v>45654</v>
      </c>
      <c r="P90" s="70" t="str">
        <f t="shared" si="99"/>
        <v>토</v>
      </c>
      <c r="Q90" s="45">
        <f t="shared" si="88"/>
        <v>0</v>
      </c>
      <c r="R90" s="45">
        <f t="shared" si="89"/>
        <v>0</v>
      </c>
      <c r="S90" s="47">
        <f t="shared" si="58"/>
        <v>0</v>
      </c>
      <c r="T90" s="45">
        <f t="shared" si="59"/>
        <v>0</v>
      </c>
      <c r="U90" s="45">
        <f t="shared" si="90"/>
        <v>0</v>
      </c>
      <c r="V90" s="45">
        <f t="shared" si="91"/>
        <v>0</v>
      </c>
      <c r="W90" s="45">
        <f t="shared" si="92"/>
        <v>0</v>
      </c>
      <c r="X90" s="46">
        <f t="shared" si="75"/>
        <v>0</v>
      </c>
      <c r="Y90" s="45">
        <f t="shared" si="60"/>
        <v>0</v>
      </c>
      <c r="Z90" s="46">
        <f t="shared" si="61"/>
        <v>0</v>
      </c>
      <c r="AB90" s="70">
        <f t="shared" si="100"/>
        <v>45654</v>
      </c>
      <c r="AC90" s="70" t="str">
        <f t="shared" si="100"/>
        <v>토</v>
      </c>
      <c r="AD90" s="45">
        <f t="shared" si="93"/>
        <v>0</v>
      </c>
      <c r="AE90" s="45">
        <f t="shared" si="94"/>
        <v>0</v>
      </c>
      <c r="AF90" s="47">
        <f t="shared" si="62"/>
        <v>0</v>
      </c>
      <c r="AG90" s="45">
        <f t="shared" si="63"/>
        <v>0</v>
      </c>
      <c r="AH90" s="45">
        <f t="shared" si="95"/>
        <v>0</v>
      </c>
      <c r="AI90" s="45">
        <f t="shared" si="96"/>
        <v>0</v>
      </c>
      <c r="AJ90" s="45">
        <f t="shared" si="97"/>
        <v>0</v>
      </c>
      <c r="AK90" s="46">
        <f t="shared" si="82"/>
        <v>0</v>
      </c>
      <c r="AL90" s="45">
        <f t="shared" si="64"/>
        <v>0</v>
      </c>
      <c r="AM90" s="46">
        <f t="shared" si="65"/>
        <v>0</v>
      </c>
    </row>
    <row r="91" spans="1:39" x14ac:dyDescent="0.3">
      <c r="A91" s="86" t="s">
        <v>100</v>
      </c>
      <c r="B91" s="70">
        <v>45655</v>
      </c>
      <c r="C91" s="70" t="str">
        <f t="shared" si="83"/>
        <v>일</v>
      </c>
      <c r="D91" s="45">
        <f>Q91+AD91</f>
        <v>0</v>
      </c>
      <c r="E91" s="45">
        <f t="shared" si="98"/>
        <v>0</v>
      </c>
      <c r="F91" s="47">
        <f t="shared" si="54"/>
        <v>0</v>
      </c>
      <c r="G91" s="45">
        <f t="shared" si="55"/>
        <v>0</v>
      </c>
      <c r="H91" s="45">
        <f t="shared" si="101"/>
        <v>0</v>
      </c>
      <c r="I91" s="45">
        <f t="shared" si="101"/>
        <v>0</v>
      </c>
      <c r="J91" s="45">
        <f t="shared" si="101"/>
        <v>0</v>
      </c>
      <c r="K91" s="46">
        <f t="shared" si="68"/>
        <v>0</v>
      </c>
      <c r="L91" s="45">
        <f t="shared" si="56"/>
        <v>0</v>
      </c>
      <c r="M91" s="57">
        <f t="shared" si="57"/>
        <v>0</v>
      </c>
      <c r="O91" s="70">
        <f t="shared" si="99"/>
        <v>45655</v>
      </c>
      <c r="P91" s="70" t="str">
        <f t="shared" si="99"/>
        <v>일</v>
      </c>
      <c r="Q91" s="45">
        <f t="shared" si="88"/>
        <v>0</v>
      </c>
      <c r="R91" s="45">
        <f t="shared" si="89"/>
        <v>0</v>
      </c>
      <c r="S91" s="47">
        <f t="shared" si="58"/>
        <v>0</v>
      </c>
      <c r="T91" s="45">
        <f t="shared" si="59"/>
        <v>0</v>
      </c>
      <c r="U91" s="45">
        <f t="shared" si="90"/>
        <v>0</v>
      </c>
      <c r="V91" s="45">
        <f t="shared" si="91"/>
        <v>0</v>
      </c>
      <c r="W91" s="45">
        <f t="shared" si="92"/>
        <v>0</v>
      </c>
      <c r="X91" s="46">
        <f t="shared" si="75"/>
        <v>0</v>
      </c>
      <c r="Y91" s="45">
        <f t="shared" si="60"/>
        <v>0</v>
      </c>
      <c r="Z91" s="46">
        <f t="shared" si="61"/>
        <v>0</v>
      </c>
      <c r="AB91" s="70">
        <f t="shared" si="100"/>
        <v>45655</v>
      </c>
      <c r="AC91" s="70" t="str">
        <f t="shared" si="100"/>
        <v>일</v>
      </c>
      <c r="AD91" s="45">
        <f t="shared" si="93"/>
        <v>0</v>
      </c>
      <c r="AE91" s="45">
        <f t="shared" si="94"/>
        <v>0</v>
      </c>
      <c r="AF91" s="47">
        <f t="shared" si="62"/>
        <v>0</v>
      </c>
      <c r="AG91" s="45">
        <f t="shared" si="63"/>
        <v>0</v>
      </c>
      <c r="AH91" s="45">
        <f t="shared" si="95"/>
        <v>0</v>
      </c>
      <c r="AI91" s="45">
        <f t="shared" si="96"/>
        <v>0</v>
      </c>
      <c r="AJ91" s="45">
        <f t="shared" si="97"/>
        <v>0</v>
      </c>
      <c r="AK91" s="46">
        <f t="shared" si="82"/>
        <v>0</v>
      </c>
      <c r="AL91" s="45">
        <f t="shared" si="64"/>
        <v>0</v>
      </c>
      <c r="AM91" s="46">
        <f t="shared" si="65"/>
        <v>0</v>
      </c>
    </row>
    <row r="92" spans="1:39" x14ac:dyDescent="0.3">
      <c r="A92" s="86" t="s">
        <v>97</v>
      </c>
      <c r="B92" s="70">
        <v>45656</v>
      </c>
      <c r="C92" s="70" t="str">
        <f t="shared" si="83"/>
        <v>월</v>
      </c>
      <c r="D92" s="45">
        <f t="shared" ref="D92:E98" si="102">Q92+AD92</f>
        <v>0</v>
      </c>
      <c r="E92" s="45">
        <f t="shared" si="102"/>
        <v>0</v>
      </c>
      <c r="F92" s="47">
        <f t="shared" ref="F92:F98" si="103">IF(ISERROR(E92/D92),,E92/D92)</f>
        <v>0</v>
      </c>
      <c r="G92" s="45">
        <f t="shared" ref="G92:G98" si="104">IF(ISERROR(H92/E92),,H92/E92)</f>
        <v>0</v>
      </c>
      <c r="H92" s="45">
        <f t="shared" ref="H92:J98" si="105">U92+AH92</f>
        <v>0</v>
      </c>
      <c r="I92" s="45">
        <f t="shared" si="105"/>
        <v>0</v>
      </c>
      <c r="J92" s="45">
        <f t="shared" si="105"/>
        <v>0</v>
      </c>
      <c r="K92" s="46">
        <f t="shared" si="68"/>
        <v>0</v>
      </c>
      <c r="L92" s="45">
        <f t="shared" ref="L92:L98" si="106">IF(ISERROR(H92/SUM(I92:I92)),,H92/SUM(I92:I92))</f>
        <v>0</v>
      </c>
      <c r="M92" s="57">
        <f t="shared" ref="M92:M98" si="107">IF(ISERROR(J92/H92),,J92/H92)</f>
        <v>0</v>
      </c>
      <c r="O92" s="70">
        <f t="shared" ref="O92:P98" si="108">B92</f>
        <v>45656</v>
      </c>
      <c r="P92" s="70" t="str">
        <f t="shared" si="108"/>
        <v>월</v>
      </c>
      <c r="Q92" s="45">
        <f t="shared" ref="Q92:R96" si="109">SUMIFS(AQ:AQ,$AO:$AO,$A92,$AP:$AP,"모바일")</f>
        <v>0</v>
      </c>
      <c r="R92" s="45">
        <f t="shared" si="109"/>
        <v>0</v>
      </c>
      <c r="S92" s="47">
        <f t="shared" ref="S92:S98" si="110">IF(ISERROR(R92/Q92),,R92/Q92)</f>
        <v>0</v>
      </c>
      <c r="T92" s="45">
        <f t="shared" ref="T92:T98" si="111">IF(ISERROR(U92/R92),,U92/R92)</f>
        <v>0</v>
      </c>
      <c r="U92" s="45">
        <f t="shared" ref="U92:W96" si="112">SUMIFS(AU:AU,$AO:$AO,$A92,$AP:$AP,"모바일")</f>
        <v>0</v>
      </c>
      <c r="V92" s="45">
        <f t="shared" si="112"/>
        <v>0</v>
      </c>
      <c r="W92" s="45">
        <f t="shared" si="112"/>
        <v>0</v>
      </c>
      <c r="X92" s="46">
        <f t="shared" si="75"/>
        <v>0</v>
      </c>
      <c r="Y92" s="45">
        <f t="shared" ref="Y92:Y98" si="113">IF(ISERROR(U92/SUM(V92:V92)),,U92/SUM(V92:V92))</f>
        <v>0</v>
      </c>
      <c r="Z92" s="46">
        <f t="shared" ref="Z92:Z98" si="114">IF(ISERROR(W92/U92),,W92/U92)</f>
        <v>0</v>
      </c>
      <c r="AB92" s="70">
        <f t="shared" ref="AB92:AC98" si="115">O92</f>
        <v>45656</v>
      </c>
      <c r="AC92" s="70" t="str">
        <f t="shared" si="115"/>
        <v>월</v>
      </c>
      <c r="AD92" s="45">
        <f t="shared" ref="AD92:AE96" si="116">SUMIFS(AQ:AQ,$AO:$AO,$A92,$AP:$AP,"PC")</f>
        <v>0</v>
      </c>
      <c r="AE92" s="45">
        <f t="shared" si="116"/>
        <v>0</v>
      </c>
      <c r="AF92" s="47">
        <f t="shared" ref="AF92:AF98" si="117">IF(ISERROR(AE92/AD92),,AE92/AD92)</f>
        <v>0</v>
      </c>
      <c r="AG92" s="45">
        <f t="shared" ref="AG92:AG98" si="118">IF(ISERROR(AH92/AE92),,AH92/AE92)</f>
        <v>0</v>
      </c>
      <c r="AH92" s="45">
        <f t="shared" ref="AH92:AJ96" si="119">SUMIFS(AU:AU,$AO:$AO,$A92,$AP:$AP,"PC")</f>
        <v>0</v>
      </c>
      <c r="AI92" s="45">
        <f t="shared" si="119"/>
        <v>0</v>
      </c>
      <c r="AJ92" s="45">
        <f t="shared" si="119"/>
        <v>0</v>
      </c>
      <c r="AK92" s="46">
        <f t="shared" si="82"/>
        <v>0</v>
      </c>
      <c r="AL92" s="45">
        <f t="shared" ref="AL92:AL98" si="120">IF(ISERROR(AH92/SUM(AI92:AI92)),,AH92/SUM(AI92:AI92))</f>
        <v>0</v>
      </c>
      <c r="AM92" s="46">
        <f t="shared" ref="AM92:AM98" si="121">IF(ISERROR(AJ92/AH92),,AJ92/AH92)</f>
        <v>0</v>
      </c>
    </row>
    <row r="93" spans="1:39" x14ac:dyDescent="0.3">
      <c r="A93" s="86" t="s">
        <v>104</v>
      </c>
      <c r="B93" s="70">
        <v>45657</v>
      </c>
      <c r="C93" s="70" t="str">
        <f t="shared" si="83"/>
        <v>화</v>
      </c>
      <c r="D93" s="45">
        <f t="shared" si="102"/>
        <v>0</v>
      </c>
      <c r="E93" s="45">
        <f t="shared" si="102"/>
        <v>0</v>
      </c>
      <c r="F93" s="47">
        <f t="shared" si="103"/>
        <v>0</v>
      </c>
      <c r="G93" s="45">
        <f t="shared" si="104"/>
        <v>0</v>
      </c>
      <c r="H93" s="45">
        <f t="shared" si="105"/>
        <v>0</v>
      </c>
      <c r="I93" s="45">
        <f t="shared" si="105"/>
        <v>0</v>
      </c>
      <c r="J93" s="45">
        <f t="shared" si="105"/>
        <v>0</v>
      </c>
      <c r="K93" s="46">
        <f t="shared" ref="K93:K98" si="122">IF(ISERROR(SUM(I93:I93)/E93),,SUM(I93:I93)/E93)</f>
        <v>0</v>
      </c>
      <c r="L93" s="45">
        <f t="shared" si="106"/>
        <v>0</v>
      </c>
      <c r="M93" s="57">
        <f t="shared" si="107"/>
        <v>0</v>
      </c>
      <c r="O93" s="70">
        <f t="shared" si="108"/>
        <v>45657</v>
      </c>
      <c r="P93" s="70" t="str">
        <f t="shared" si="108"/>
        <v>화</v>
      </c>
      <c r="Q93" s="45">
        <f t="shared" si="109"/>
        <v>0</v>
      </c>
      <c r="R93" s="45">
        <f t="shared" si="109"/>
        <v>0</v>
      </c>
      <c r="S93" s="47">
        <f t="shared" si="110"/>
        <v>0</v>
      </c>
      <c r="T93" s="45">
        <f t="shared" si="111"/>
        <v>0</v>
      </c>
      <c r="U93" s="45">
        <f t="shared" si="112"/>
        <v>0</v>
      </c>
      <c r="V93" s="45">
        <f t="shared" si="112"/>
        <v>0</v>
      </c>
      <c r="W93" s="45">
        <f t="shared" si="112"/>
        <v>0</v>
      </c>
      <c r="X93" s="46">
        <f t="shared" ref="X93:X98" si="123">IF(ISERROR(SUM(V93:V93)/R93),,SUM(V93:V93)/R93)</f>
        <v>0</v>
      </c>
      <c r="Y93" s="45">
        <f t="shared" si="113"/>
        <v>0</v>
      </c>
      <c r="Z93" s="46">
        <f t="shared" si="114"/>
        <v>0</v>
      </c>
      <c r="AB93" s="70">
        <f t="shared" si="115"/>
        <v>45657</v>
      </c>
      <c r="AC93" s="70" t="str">
        <f t="shared" si="115"/>
        <v>화</v>
      </c>
      <c r="AD93" s="45">
        <f t="shared" si="116"/>
        <v>0</v>
      </c>
      <c r="AE93" s="45">
        <f t="shared" si="116"/>
        <v>0</v>
      </c>
      <c r="AF93" s="47">
        <f t="shared" si="117"/>
        <v>0</v>
      </c>
      <c r="AG93" s="45">
        <f t="shared" si="118"/>
        <v>0</v>
      </c>
      <c r="AH93" s="45">
        <f t="shared" si="119"/>
        <v>0</v>
      </c>
      <c r="AI93" s="45">
        <f t="shared" si="119"/>
        <v>0</v>
      </c>
      <c r="AJ93" s="45">
        <f t="shared" si="119"/>
        <v>0</v>
      </c>
      <c r="AK93" s="46">
        <f t="shared" ref="AK93:AK98" si="124">IF(ISERROR(SUM(AI93:AI93)/AE93),,SUM(AI93:AI93)/AE93)</f>
        <v>0</v>
      </c>
      <c r="AL93" s="45">
        <f t="shared" si="120"/>
        <v>0</v>
      </c>
      <c r="AM93" s="46">
        <f t="shared" si="121"/>
        <v>0</v>
      </c>
    </row>
    <row r="94" spans="1:39" x14ac:dyDescent="0.3">
      <c r="A94" s="86" t="s">
        <v>93</v>
      </c>
      <c r="B94" s="70">
        <v>45658</v>
      </c>
      <c r="C94" s="70" t="str">
        <f t="shared" ref="C94:C98" si="125">IF(B94="","",CHOOSE(WEEKDAY(B94,2),"월","화","수","목","금","토","일"))</f>
        <v>수</v>
      </c>
      <c r="D94" s="45">
        <f t="shared" si="102"/>
        <v>0</v>
      </c>
      <c r="E94" s="45">
        <f t="shared" si="102"/>
        <v>0</v>
      </c>
      <c r="F94" s="47">
        <f t="shared" si="103"/>
        <v>0</v>
      </c>
      <c r="G94" s="45">
        <f t="shared" si="104"/>
        <v>0</v>
      </c>
      <c r="H94" s="45">
        <f t="shared" si="105"/>
        <v>0</v>
      </c>
      <c r="I94" s="45">
        <f t="shared" si="105"/>
        <v>0</v>
      </c>
      <c r="J94" s="45">
        <f t="shared" si="105"/>
        <v>0</v>
      </c>
      <c r="K94" s="46">
        <f t="shared" si="122"/>
        <v>0</v>
      </c>
      <c r="L94" s="45">
        <f t="shared" si="106"/>
        <v>0</v>
      </c>
      <c r="M94" s="57">
        <f t="shared" si="107"/>
        <v>0</v>
      </c>
      <c r="O94" s="70">
        <f t="shared" si="108"/>
        <v>45658</v>
      </c>
      <c r="P94" s="70" t="str">
        <f t="shared" si="108"/>
        <v>수</v>
      </c>
      <c r="Q94" s="45">
        <f t="shared" si="109"/>
        <v>0</v>
      </c>
      <c r="R94" s="45">
        <f t="shared" si="109"/>
        <v>0</v>
      </c>
      <c r="S94" s="47">
        <f t="shared" si="110"/>
        <v>0</v>
      </c>
      <c r="T94" s="45">
        <f t="shared" si="111"/>
        <v>0</v>
      </c>
      <c r="U94" s="45">
        <f t="shared" si="112"/>
        <v>0</v>
      </c>
      <c r="V94" s="45">
        <f t="shared" si="112"/>
        <v>0</v>
      </c>
      <c r="W94" s="45">
        <f t="shared" si="112"/>
        <v>0</v>
      </c>
      <c r="X94" s="46">
        <f t="shared" si="123"/>
        <v>0</v>
      </c>
      <c r="Y94" s="45">
        <f t="shared" si="113"/>
        <v>0</v>
      </c>
      <c r="Z94" s="46">
        <f t="shared" si="114"/>
        <v>0</v>
      </c>
      <c r="AB94" s="70">
        <f t="shared" si="115"/>
        <v>45658</v>
      </c>
      <c r="AC94" s="70" t="str">
        <f t="shared" si="115"/>
        <v>수</v>
      </c>
      <c r="AD94" s="45">
        <f t="shared" si="116"/>
        <v>0</v>
      </c>
      <c r="AE94" s="45">
        <f t="shared" si="116"/>
        <v>0</v>
      </c>
      <c r="AF94" s="47">
        <f t="shared" si="117"/>
        <v>0</v>
      </c>
      <c r="AG94" s="45">
        <f t="shared" si="118"/>
        <v>0</v>
      </c>
      <c r="AH94" s="45">
        <f t="shared" si="119"/>
        <v>0</v>
      </c>
      <c r="AI94" s="45">
        <f t="shared" si="119"/>
        <v>0</v>
      </c>
      <c r="AJ94" s="45">
        <f t="shared" si="119"/>
        <v>0</v>
      </c>
      <c r="AK94" s="46">
        <f t="shared" si="124"/>
        <v>0</v>
      </c>
      <c r="AL94" s="45">
        <f t="shared" si="120"/>
        <v>0</v>
      </c>
      <c r="AM94" s="46">
        <f t="shared" si="121"/>
        <v>0</v>
      </c>
    </row>
    <row r="95" spans="1:39" x14ac:dyDescent="0.3">
      <c r="A95" s="86" t="s">
        <v>99</v>
      </c>
      <c r="B95" s="70">
        <v>45659</v>
      </c>
      <c r="C95" s="70" t="str">
        <f t="shared" si="125"/>
        <v>목</v>
      </c>
      <c r="D95" s="45">
        <f t="shared" si="102"/>
        <v>0</v>
      </c>
      <c r="E95" s="45">
        <f t="shared" si="102"/>
        <v>0</v>
      </c>
      <c r="F95" s="47">
        <f t="shared" si="103"/>
        <v>0</v>
      </c>
      <c r="G95" s="45">
        <f t="shared" si="104"/>
        <v>0</v>
      </c>
      <c r="H95" s="45">
        <f t="shared" si="105"/>
        <v>0</v>
      </c>
      <c r="I95" s="45">
        <f t="shared" si="105"/>
        <v>0</v>
      </c>
      <c r="J95" s="45">
        <f t="shared" si="105"/>
        <v>0</v>
      </c>
      <c r="K95" s="46">
        <f t="shared" si="122"/>
        <v>0</v>
      </c>
      <c r="L95" s="45">
        <f t="shared" si="106"/>
        <v>0</v>
      </c>
      <c r="M95" s="57">
        <f t="shared" si="107"/>
        <v>0</v>
      </c>
      <c r="O95" s="70">
        <f t="shared" si="108"/>
        <v>45659</v>
      </c>
      <c r="P95" s="70" t="str">
        <f t="shared" si="108"/>
        <v>목</v>
      </c>
      <c r="Q95" s="45">
        <f t="shared" si="109"/>
        <v>0</v>
      </c>
      <c r="R95" s="45">
        <f t="shared" si="109"/>
        <v>0</v>
      </c>
      <c r="S95" s="47">
        <f t="shared" si="110"/>
        <v>0</v>
      </c>
      <c r="T95" s="45">
        <f t="shared" si="111"/>
        <v>0</v>
      </c>
      <c r="U95" s="45">
        <f t="shared" si="112"/>
        <v>0</v>
      </c>
      <c r="V95" s="45">
        <f t="shared" si="112"/>
        <v>0</v>
      </c>
      <c r="W95" s="45">
        <f t="shared" si="112"/>
        <v>0</v>
      </c>
      <c r="X95" s="46">
        <f t="shared" si="123"/>
        <v>0</v>
      </c>
      <c r="Y95" s="45">
        <f t="shared" si="113"/>
        <v>0</v>
      </c>
      <c r="Z95" s="46">
        <f t="shared" si="114"/>
        <v>0</v>
      </c>
      <c r="AB95" s="70">
        <f t="shared" si="115"/>
        <v>45659</v>
      </c>
      <c r="AC95" s="70" t="str">
        <f t="shared" si="115"/>
        <v>목</v>
      </c>
      <c r="AD95" s="45">
        <f t="shared" si="116"/>
        <v>0</v>
      </c>
      <c r="AE95" s="45">
        <f t="shared" si="116"/>
        <v>0</v>
      </c>
      <c r="AF95" s="47">
        <f t="shared" si="117"/>
        <v>0</v>
      </c>
      <c r="AG95" s="45">
        <f t="shared" si="118"/>
        <v>0</v>
      </c>
      <c r="AH95" s="45">
        <f t="shared" si="119"/>
        <v>0</v>
      </c>
      <c r="AI95" s="45">
        <f t="shared" si="119"/>
        <v>0</v>
      </c>
      <c r="AJ95" s="45">
        <f t="shared" si="119"/>
        <v>0</v>
      </c>
      <c r="AK95" s="46">
        <f t="shared" si="124"/>
        <v>0</v>
      </c>
      <c r="AL95" s="45">
        <f t="shared" si="120"/>
        <v>0</v>
      </c>
      <c r="AM95" s="46">
        <f t="shared" si="121"/>
        <v>0</v>
      </c>
    </row>
    <row r="96" spans="1:39" x14ac:dyDescent="0.3">
      <c r="A96" s="86" t="s">
        <v>96</v>
      </c>
      <c r="B96" s="70">
        <v>45660</v>
      </c>
      <c r="C96" s="70" t="str">
        <f t="shared" si="125"/>
        <v>금</v>
      </c>
      <c r="D96" s="45">
        <f t="shared" si="102"/>
        <v>0</v>
      </c>
      <c r="E96" s="45">
        <f t="shared" si="102"/>
        <v>0</v>
      </c>
      <c r="F96" s="47">
        <f t="shared" si="103"/>
        <v>0</v>
      </c>
      <c r="G96" s="45">
        <f t="shared" si="104"/>
        <v>0</v>
      </c>
      <c r="H96" s="45">
        <f t="shared" si="105"/>
        <v>0</v>
      </c>
      <c r="I96" s="45">
        <f t="shared" si="105"/>
        <v>0</v>
      </c>
      <c r="J96" s="45">
        <f t="shared" si="105"/>
        <v>0</v>
      </c>
      <c r="K96" s="46">
        <f t="shared" si="122"/>
        <v>0</v>
      </c>
      <c r="L96" s="45">
        <f t="shared" si="106"/>
        <v>0</v>
      </c>
      <c r="M96" s="57">
        <f t="shared" si="107"/>
        <v>0</v>
      </c>
      <c r="O96" s="70">
        <f t="shared" si="108"/>
        <v>45660</v>
      </c>
      <c r="P96" s="70" t="str">
        <f t="shared" si="108"/>
        <v>금</v>
      </c>
      <c r="Q96" s="45">
        <f t="shared" si="109"/>
        <v>0</v>
      </c>
      <c r="R96" s="45">
        <f t="shared" si="109"/>
        <v>0</v>
      </c>
      <c r="S96" s="47">
        <f t="shared" si="110"/>
        <v>0</v>
      </c>
      <c r="T96" s="45">
        <f t="shared" si="111"/>
        <v>0</v>
      </c>
      <c r="U96" s="45">
        <f t="shared" si="112"/>
        <v>0</v>
      </c>
      <c r="V96" s="45">
        <f t="shared" si="112"/>
        <v>0</v>
      </c>
      <c r="W96" s="45">
        <f t="shared" si="112"/>
        <v>0</v>
      </c>
      <c r="X96" s="46">
        <f t="shared" si="123"/>
        <v>0</v>
      </c>
      <c r="Y96" s="45">
        <f t="shared" si="113"/>
        <v>0</v>
      </c>
      <c r="Z96" s="46">
        <f t="shared" si="114"/>
        <v>0</v>
      </c>
      <c r="AB96" s="70">
        <f t="shared" si="115"/>
        <v>45660</v>
      </c>
      <c r="AC96" s="70" t="str">
        <f t="shared" si="115"/>
        <v>금</v>
      </c>
      <c r="AD96" s="45">
        <f t="shared" si="116"/>
        <v>0</v>
      </c>
      <c r="AE96" s="45">
        <f t="shared" si="116"/>
        <v>0</v>
      </c>
      <c r="AF96" s="47">
        <f t="shared" si="117"/>
        <v>0</v>
      </c>
      <c r="AG96" s="45">
        <f t="shared" si="118"/>
        <v>0</v>
      </c>
      <c r="AH96" s="45">
        <f t="shared" si="119"/>
        <v>0</v>
      </c>
      <c r="AI96" s="45">
        <f t="shared" si="119"/>
        <v>0</v>
      </c>
      <c r="AJ96" s="45">
        <f t="shared" si="119"/>
        <v>0</v>
      </c>
      <c r="AK96" s="46">
        <f t="shared" si="124"/>
        <v>0</v>
      </c>
      <c r="AL96" s="45">
        <f t="shared" si="120"/>
        <v>0</v>
      </c>
      <c r="AM96" s="46">
        <f t="shared" si="121"/>
        <v>0</v>
      </c>
    </row>
    <row r="97" spans="1:39" x14ac:dyDescent="0.3">
      <c r="A97" s="86" t="s">
        <v>94</v>
      </c>
      <c r="B97" s="70">
        <v>45661</v>
      </c>
      <c r="C97" s="70" t="str">
        <f t="shared" si="125"/>
        <v>토</v>
      </c>
      <c r="D97" s="45">
        <f>Q97+AD97</f>
        <v>0</v>
      </c>
      <c r="E97" s="45">
        <f t="shared" si="102"/>
        <v>0</v>
      </c>
      <c r="F97" s="47">
        <f t="shared" si="103"/>
        <v>0</v>
      </c>
      <c r="G97" s="45">
        <f t="shared" si="104"/>
        <v>0</v>
      </c>
      <c r="H97" s="45">
        <f t="shared" si="105"/>
        <v>0</v>
      </c>
      <c r="I97" s="45">
        <f t="shared" si="105"/>
        <v>0</v>
      </c>
      <c r="J97" s="45">
        <f t="shared" si="105"/>
        <v>0</v>
      </c>
      <c r="K97" s="46">
        <f t="shared" si="122"/>
        <v>0</v>
      </c>
      <c r="L97" s="45">
        <f t="shared" si="106"/>
        <v>0</v>
      </c>
      <c r="M97" s="57">
        <f t="shared" si="107"/>
        <v>0</v>
      </c>
      <c r="O97" s="70">
        <f t="shared" si="108"/>
        <v>45661</v>
      </c>
      <c r="P97" s="70" t="str">
        <f t="shared" si="108"/>
        <v>토</v>
      </c>
      <c r="Q97" s="45">
        <f>SUMIFS(AQ:AQ,$AO:$AO,$A97,$AP:$AP,"모바일")</f>
        <v>0</v>
      </c>
      <c r="R97" s="45">
        <f>SUMIFS(AR:AR,$AO:$AO,$A97,$AP:$AP,"모바일")</f>
        <v>0</v>
      </c>
      <c r="S97" s="47">
        <f t="shared" si="110"/>
        <v>0</v>
      </c>
      <c r="T97" s="45">
        <f t="shared" si="111"/>
        <v>0</v>
      </c>
      <c r="U97" s="45">
        <f>SUMIFS(AU:AU,$AO:$AO,$A97,$AP:$AP,"모바일")</f>
        <v>0</v>
      </c>
      <c r="V97" s="45">
        <f>SUMIFS(AV:AV,$AO:$AO,$A97,$AP:$AP,"모바일")</f>
        <v>0</v>
      </c>
      <c r="W97" s="45">
        <f>SUMIFS(AW:AW,$AO:$AO,$A97,$AP:$AP,"모바일")</f>
        <v>0</v>
      </c>
      <c r="X97" s="46">
        <f t="shared" si="123"/>
        <v>0</v>
      </c>
      <c r="Y97" s="45">
        <f t="shared" si="113"/>
        <v>0</v>
      </c>
      <c r="Z97" s="46">
        <f t="shared" si="114"/>
        <v>0</v>
      </c>
      <c r="AB97" s="70">
        <f t="shared" si="115"/>
        <v>45661</v>
      </c>
      <c r="AC97" s="70" t="str">
        <f t="shared" si="115"/>
        <v>토</v>
      </c>
      <c r="AD97" s="45">
        <f>SUMIFS(AQ:AQ,$AO:$AO,$A97,$AP:$AP,"PC")</f>
        <v>0</v>
      </c>
      <c r="AE97" s="45">
        <f>SUMIFS(AR:AR,$AO:$AO,$A97,$AP:$AP,"PC")</f>
        <v>0</v>
      </c>
      <c r="AF97" s="47">
        <f t="shared" si="117"/>
        <v>0</v>
      </c>
      <c r="AG97" s="45">
        <f t="shared" si="118"/>
        <v>0</v>
      </c>
      <c r="AH97" s="45">
        <f>SUMIFS(AU:AU,$AO:$AO,$A97,$AP:$AP,"PC")</f>
        <v>0</v>
      </c>
      <c r="AI97" s="45">
        <f>SUMIFS(AV:AV,$AO:$AO,$A97,$AP:$AP,"PC")</f>
        <v>0</v>
      </c>
      <c r="AJ97" s="45">
        <f>SUMIFS(AW:AW,$AO:$AO,$A97,$AP:$AP,"PC")</f>
        <v>0</v>
      </c>
      <c r="AK97" s="46">
        <f t="shared" si="124"/>
        <v>0</v>
      </c>
      <c r="AL97" s="45">
        <f t="shared" si="120"/>
        <v>0</v>
      </c>
      <c r="AM97" s="46">
        <f t="shared" si="121"/>
        <v>0</v>
      </c>
    </row>
    <row r="98" spans="1:39" x14ac:dyDescent="0.3">
      <c r="A98" s="86" t="s">
        <v>95</v>
      </c>
      <c r="B98" s="70">
        <v>45662</v>
      </c>
      <c r="C98" s="70" t="str">
        <f t="shared" si="125"/>
        <v>일</v>
      </c>
      <c r="D98" s="45">
        <f>Q98+AD98</f>
        <v>0</v>
      </c>
      <c r="E98" s="45">
        <f t="shared" si="102"/>
        <v>0</v>
      </c>
      <c r="F98" s="47">
        <f t="shared" si="103"/>
        <v>0</v>
      </c>
      <c r="G98" s="45">
        <f t="shared" si="104"/>
        <v>0</v>
      </c>
      <c r="H98" s="45">
        <f t="shared" si="105"/>
        <v>0</v>
      </c>
      <c r="I98" s="45">
        <f t="shared" si="105"/>
        <v>0</v>
      </c>
      <c r="J98" s="45">
        <f t="shared" si="105"/>
        <v>0</v>
      </c>
      <c r="K98" s="46">
        <f t="shared" si="122"/>
        <v>0</v>
      </c>
      <c r="L98" s="45">
        <f t="shared" si="106"/>
        <v>0</v>
      </c>
      <c r="M98" s="57">
        <f t="shared" si="107"/>
        <v>0</v>
      </c>
      <c r="O98" s="70">
        <f t="shared" si="108"/>
        <v>45662</v>
      </c>
      <c r="P98" s="70" t="str">
        <f t="shared" si="108"/>
        <v>일</v>
      </c>
      <c r="Q98" s="45">
        <f t="shared" ref="Q98:R98" si="126">SUMIFS(AQ:AQ,$AO:$AO,$A98,$AP:$AP,"모바일")</f>
        <v>0</v>
      </c>
      <c r="R98" s="45">
        <f t="shared" si="126"/>
        <v>0</v>
      </c>
      <c r="S98" s="47">
        <f t="shared" si="110"/>
        <v>0</v>
      </c>
      <c r="T98" s="45">
        <f t="shared" si="111"/>
        <v>0</v>
      </c>
      <c r="U98" s="45">
        <f t="shared" ref="U98:W98" si="127">SUMIFS(AU:AU,$AO:$AO,$A98,$AP:$AP,"모바일")</f>
        <v>0</v>
      </c>
      <c r="V98" s="45">
        <f t="shared" si="127"/>
        <v>0</v>
      </c>
      <c r="W98" s="45">
        <f t="shared" si="127"/>
        <v>0</v>
      </c>
      <c r="X98" s="46">
        <f t="shared" si="123"/>
        <v>0</v>
      </c>
      <c r="Y98" s="45">
        <f t="shared" si="113"/>
        <v>0</v>
      </c>
      <c r="Z98" s="46">
        <f t="shared" si="114"/>
        <v>0</v>
      </c>
      <c r="AB98" s="70">
        <f t="shared" si="115"/>
        <v>45662</v>
      </c>
      <c r="AC98" s="70" t="str">
        <f t="shared" si="115"/>
        <v>일</v>
      </c>
      <c r="AD98" s="45">
        <f t="shared" ref="AD98:AE98" si="128">SUMIFS(AQ:AQ,$AO:$AO,$A98,$AP:$AP,"PC")</f>
        <v>0</v>
      </c>
      <c r="AE98" s="45">
        <f t="shared" si="128"/>
        <v>0</v>
      </c>
      <c r="AF98" s="47">
        <f t="shared" si="117"/>
        <v>0</v>
      </c>
      <c r="AG98" s="45">
        <f t="shared" si="118"/>
        <v>0</v>
      </c>
      <c r="AH98" s="45">
        <f t="shared" ref="AH98:AJ98" si="129">SUMIFS(AU:AU,$AO:$AO,$A98,$AP:$AP,"PC")</f>
        <v>0</v>
      </c>
      <c r="AI98" s="45">
        <f t="shared" si="129"/>
        <v>0</v>
      </c>
      <c r="AJ98" s="45">
        <f t="shared" si="129"/>
        <v>0</v>
      </c>
      <c r="AK98" s="46">
        <f t="shared" si="124"/>
        <v>0</v>
      </c>
      <c r="AL98" s="45">
        <f t="shared" si="120"/>
        <v>0</v>
      </c>
      <c r="AM98" s="46">
        <f t="shared" si="121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3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69999998807907104" right="0.69999998807907104" top="0.75" bottom="0.75" header="0.30000001192092896" footer="0.30000001192092896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28"/>
  <sheetViews>
    <sheetView zoomScaleNormal="75" zoomScaleSheetLayoutView="100" workbookViewId="0">
      <selection activeCell="C56" sqref="C56"/>
    </sheetView>
  </sheetViews>
  <sheetFormatPr defaultColWidth="0" defaultRowHeight="16.5" x14ac:dyDescent="0.3"/>
  <cols>
    <col min="1" max="1" width="2.5" style="2" customWidth="1"/>
    <col min="2" max="2" width="33.375" style="10" bestFit="1" customWidth="1"/>
    <col min="3" max="3" width="11.625" style="103" bestFit="1" customWidth="1"/>
    <col min="4" max="4" width="10.125" style="103" bestFit="1" customWidth="1"/>
    <col min="5" max="5" width="11.625" style="103" bestFit="1" customWidth="1"/>
    <col min="6" max="6" width="12.375" style="103" bestFit="1" customWidth="1"/>
    <col min="7" max="7" width="17.625" style="104" customWidth="1"/>
    <col min="8" max="8" width="17.625" style="104" bestFit="1" customWidth="1"/>
    <col min="9" max="9" width="13.625" style="103" customWidth="1"/>
    <col min="10" max="10" width="13.625" style="104" bestFit="1" customWidth="1"/>
    <col min="11" max="11" width="2.5" style="2" customWidth="1"/>
    <col min="12" max="16384" width="8.625" style="2" hidden="1"/>
  </cols>
  <sheetData>
    <row r="1" spans="1:11" ht="16.5" customHeight="1" x14ac:dyDescent="0.3">
      <c r="A1" s="3"/>
      <c r="B1" s="112" t="s">
        <v>114</v>
      </c>
      <c r="C1" s="112"/>
      <c r="D1" s="112"/>
      <c r="E1" s="112"/>
      <c r="F1" s="112"/>
      <c r="G1" s="112"/>
      <c r="H1" s="112"/>
      <c r="I1" s="112"/>
      <c r="J1" s="112"/>
      <c r="K1"/>
    </row>
    <row r="2" spans="1:11" ht="16.5" customHeight="1" x14ac:dyDescent="0.3">
      <c r="A2" s="3"/>
      <c r="B2" s="112"/>
      <c r="C2" s="112"/>
      <c r="D2" s="112"/>
      <c r="E2" s="112"/>
      <c r="F2" s="112"/>
      <c r="G2" s="112"/>
      <c r="H2" s="112"/>
      <c r="I2" s="112"/>
      <c r="J2" s="112"/>
      <c r="K2"/>
    </row>
    <row r="3" spans="1:11" x14ac:dyDescent="0.3">
      <c r="A3"/>
      <c r="B3"/>
      <c r="C3"/>
      <c r="D3"/>
      <c r="E3"/>
      <c r="F3"/>
      <c r="G3"/>
      <c r="H3" s="95"/>
      <c r="I3"/>
      <c r="J3"/>
      <c r="K3"/>
    </row>
    <row r="4" spans="1:11" x14ac:dyDescent="0.3">
      <c r="A4"/>
      <c r="B4"/>
      <c r="C4"/>
      <c r="D4"/>
      <c r="E4"/>
      <c r="F4"/>
      <c r="G4"/>
      <c r="H4" s="95"/>
      <c r="I4"/>
      <c r="J4"/>
      <c r="K4"/>
    </row>
    <row r="5" spans="1:11" x14ac:dyDescent="0.3">
      <c r="A5"/>
      <c r="B5"/>
      <c r="C5"/>
      <c r="D5"/>
      <c r="E5"/>
      <c r="F5"/>
      <c r="G5"/>
      <c r="H5" s="95"/>
      <c r="I5"/>
      <c r="J5"/>
      <c r="K5"/>
    </row>
    <row r="6" spans="1:11" x14ac:dyDescent="0.3">
      <c r="A6"/>
      <c r="B6"/>
      <c r="C6"/>
      <c r="D6"/>
      <c r="E6"/>
      <c r="F6"/>
      <c r="G6"/>
      <c r="H6" s="95"/>
      <c r="I6"/>
      <c r="J6"/>
      <c r="K6"/>
    </row>
    <row r="7" spans="1:11" x14ac:dyDescent="0.3">
      <c r="A7"/>
      <c r="B7"/>
      <c r="C7"/>
      <c r="D7"/>
      <c r="E7"/>
      <c r="F7"/>
      <c r="G7"/>
      <c r="H7" s="95"/>
      <c r="I7"/>
      <c r="J7"/>
      <c r="K7"/>
    </row>
    <row r="8" spans="1:11" x14ac:dyDescent="0.3">
      <c r="A8"/>
      <c r="B8"/>
      <c r="C8"/>
      <c r="D8"/>
      <c r="E8"/>
      <c r="F8"/>
      <c r="G8"/>
      <c r="H8" s="95"/>
      <c r="I8"/>
      <c r="J8"/>
      <c r="K8"/>
    </row>
    <row r="9" spans="1:11" x14ac:dyDescent="0.3">
      <c r="A9"/>
      <c r="B9"/>
      <c r="C9"/>
      <c r="D9"/>
      <c r="E9"/>
      <c r="F9"/>
      <c r="G9"/>
      <c r="H9" s="95"/>
      <c r="I9"/>
      <c r="J9"/>
      <c r="K9"/>
    </row>
    <row r="10" spans="1:11" x14ac:dyDescent="0.3">
      <c r="A10"/>
      <c r="B10"/>
      <c r="C10"/>
      <c r="D10"/>
      <c r="E10"/>
      <c r="F10"/>
      <c r="G10"/>
      <c r="H10" s="95"/>
      <c r="I10"/>
      <c r="J10"/>
      <c r="K10"/>
    </row>
    <row r="11" spans="1:11" x14ac:dyDescent="0.3">
      <c r="A11"/>
      <c r="B11"/>
      <c r="C11"/>
      <c r="D11"/>
      <c r="E11"/>
      <c r="F11"/>
      <c r="G11"/>
      <c r="H11" s="95"/>
      <c r="I11"/>
      <c r="J11"/>
      <c r="K11"/>
    </row>
    <row r="12" spans="1:11" x14ac:dyDescent="0.3">
      <c r="A12"/>
      <c r="B12"/>
      <c r="C12"/>
      <c r="D12"/>
      <c r="E12"/>
      <c r="F12"/>
      <c r="G12"/>
      <c r="H12" s="95"/>
      <c r="I12"/>
      <c r="J12"/>
      <c r="K12"/>
    </row>
    <row r="13" spans="1:11" x14ac:dyDescent="0.3">
      <c r="A13"/>
      <c r="B13"/>
      <c r="C13"/>
      <c r="D13"/>
      <c r="E13"/>
      <c r="F13"/>
      <c r="G13"/>
      <c r="H13" s="95"/>
      <c r="I13"/>
      <c r="J13"/>
      <c r="K13"/>
    </row>
    <row r="14" spans="1:11" x14ac:dyDescent="0.3">
      <c r="A14"/>
      <c r="B14"/>
      <c r="C14"/>
      <c r="D14"/>
      <c r="E14"/>
      <c r="F14"/>
      <c r="G14"/>
      <c r="H14" s="95"/>
      <c r="I14"/>
      <c r="J14"/>
      <c r="K14"/>
    </row>
    <row r="15" spans="1:11" x14ac:dyDescent="0.3">
      <c r="A15"/>
      <c r="B15"/>
      <c r="C15"/>
      <c r="D15"/>
      <c r="E15"/>
      <c r="F15"/>
      <c r="G15"/>
      <c r="H15" s="95"/>
      <c r="I15"/>
      <c r="J15"/>
      <c r="K15"/>
    </row>
    <row r="16" spans="1:11" ht="16.5" customHeight="1" x14ac:dyDescent="0.3">
      <c r="A16"/>
      <c r="B16"/>
      <c r="C16"/>
      <c r="D16"/>
      <c r="E16"/>
      <c r="F16"/>
      <c r="G16"/>
      <c r="H16" s="95"/>
      <c r="I16"/>
      <c r="J16"/>
      <c r="K16"/>
    </row>
    <row r="17" spans="1:11" x14ac:dyDescent="0.3">
      <c r="A17"/>
      <c r="B17" s="19" t="s">
        <v>113</v>
      </c>
      <c r="C17"/>
      <c r="D17"/>
      <c r="E17"/>
      <c r="F17"/>
      <c r="G17"/>
      <c r="H17" s="95"/>
      <c r="I17"/>
      <c r="J17"/>
      <c r="K17"/>
    </row>
    <row r="18" spans="1:11" x14ac:dyDescent="0.3">
      <c r="A18"/>
      <c r="B18"/>
      <c r="C18"/>
      <c r="D18"/>
      <c r="E18"/>
      <c r="F18"/>
      <c r="G18"/>
      <c r="H18" s="95"/>
      <c r="I18"/>
      <c r="J18"/>
      <c r="K18"/>
    </row>
    <row r="19" spans="1:11" x14ac:dyDescent="0.3">
      <c r="A19"/>
      <c r="B19"/>
      <c r="C19"/>
      <c r="D19"/>
      <c r="E19"/>
      <c r="F19"/>
      <c r="G19"/>
      <c r="H19" s="95"/>
      <c r="I19"/>
      <c r="J19"/>
      <c r="K19"/>
    </row>
    <row r="20" spans="1:11" x14ac:dyDescent="0.3">
      <c r="A20"/>
      <c r="B20"/>
      <c r="C20"/>
      <c r="D20"/>
      <c r="E20"/>
      <c r="F20"/>
      <c r="G20"/>
      <c r="H20" s="95"/>
      <c r="I20"/>
      <c r="J20"/>
      <c r="K20"/>
    </row>
    <row r="21" spans="1:11" x14ac:dyDescent="0.3">
      <c r="A21"/>
      <c r="B21"/>
      <c r="C21"/>
      <c r="D21"/>
      <c r="E21"/>
      <c r="F21"/>
      <c r="G21"/>
      <c r="H21" s="95"/>
      <c r="I21"/>
      <c r="J21"/>
      <c r="K21"/>
    </row>
    <row r="22" spans="1:11" x14ac:dyDescent="0.3">
      <c r="A22"/>
      <c r="B22"/>
      <c r="C22"/>
      <c r="D22"/>
      <c r="E22"/>
      <c r="F22"/>
      <c r="G22"/>
      <c r="H22" s="95"/>
      <c r="I22"/>
      <c r="J22"/>
      <c r="K22"/>
    </row>
    <row r="23" spans="1:11" x14ac:dyDescent="0.3">
      <c r="A23"/>
      <c r="B23"/>
      <c r="C23"/>
      <c r="D23"/>
      <c r="E23"/>
      <c r="F23"/>
      <c r="G23"/>
      <c r="H23" s="95"/>
      <c r="I23"/>
      <c r="J23"/>
      <c r="K23"/>
    </row>
    <row r="24" spans="1:11" x14ac:dyDescent="0.3">
      <c r="A24"/>
      <c r="B24"/>
      <c r="C24"/>
      <c r="D24"/>
      <c r="E24"/>
      <c r="F24"/>
      <c r="G24"/>
      <c r="H24" s="95"/>
      <c r="I24"/>
      <c r="J24"/>
      <c r="K24"/>
    </row>
    <row r="25" spans="1:11" x14ac:dyDescent="0.3">
      <c r="A25"/>
      <c r="B25"/>
      <c r="C25"/>
      <c r="D25"/>
      <c r="E25"/>
      <c r="F25"/>
      <c r="G25"/>
      <c r="H25" s="95"/>
      <c r="I25"/>
      <c r="J25"/>
      <c r="K25"/>
    </row>
    <row r="26" spans="1:11" x14ac:dyDescent="0.3">
      <c r="A26"/>
      <c r="B26"/>
      <c r="C26"/>
      <c r="D26"/>
      <c r="E26"/>
      <c r="F26"/>
      <c r="G26"/>
      <c r="H26" s="95"/>
      <c r="I26"/>
      <c r="J26"/>
      <c r="K26"/>
    </row>
    <row r="27" spans="1:11" x14ac:dyDescent="0.3">
      <c r="A27"/>
      <c r="B27"/>
      <c r="C27"/>
      <c r="D27"/>
      <c r="E27"/>
      <c r="F27"/>
      <c r="G27"/>
      <c r="H27" s="95"/>
      <c r="I27"/>
      <c r="J27"/>
      <c r="K27"/>
    </row>
    <row r="28" spans="1:11" x14ac:dyDescent="0.3">
      <c r="A28"/>
      <c r="B28"/>
      <c r="C28"/>
      <c r="D28"/>
      <c r="E28"/>
      <c r="F28"/>
      <c r="G28"/>
      <c r="H28" s="95"/>
      <c r="I28"/>
      <c r="J28"/>
      <c r="K28"/>
    </row>
    <row r="29" spans="1:11" x14ac:dyDescent="0.3">
      <c r="A29"/>
      <c r="B29"/>
      <c r="C29"/>
      <c r="D29"/>
      <c r="E29"/>
      <c r="F29"/>
      <c r="G29"/>
      <c r="H29" s="95"/>
      <c r="I29"/>
      <c r="J29"/>
      <c r="K29"/>
    </row>
    <row r="30" spans="1:11" x14ac:dyDescent="0.3">
      <c r="A30"/>
      <c r="B30"/>
      <c r="C30"/>
      <c r="D30"/>
      <c r="E30"/>
      <c r="F30"/>
      <c r="G30"/>
      <c r="H30" s="95"/>
      <c r="I30"/>
      <c r="J30"/>
      <c r="K30"/>
    </row>
    <row r="31" spans="1:11" x14ac:dyDescent="0.3">
      <c r="A31"/>
      <c r="B31"/>
      <c r="C31"/>
      <c r="D31"/>
      <c r="E31"/>
      <c r="F31"/>
      <c r="G31"/>
      <c r="H31" s="95"/>
      <c r="I31"/>
      <c r="J31"/>
      <c r="K31"/>
    </row>
    <row r="32" spans="1:11" x14ac:dyDescent="0.3">
      <c r="A32"/>
      <c r="B32" s="22" t="s">
        <v>111</v>
      </c>
      <c r="C32" s="22" t="s">
        <v>6</v>
      </c>
      <c r="D32" s="22" t="s">
        <v>5</v>
      </c>
      <c r="E32" s="22" t="s">
        <v>205</v>
      </c>
      <c r="F32" s="3"/>
      <c r="G32" s="89" t="s">
        <v>12</v>
      </c>
      <c r="H32" s="96" t="s">
        <v>6</v>
      </c>
      <c r="I32" s="89" t="s">
        <v>5</v>
      </c>
      <c r="J32" s="89" t="s">
        <v>205</v>
      </c>
      <c r="K32"/>
    </row>
    <row r="33" spans="1:11" x14ac:dyDescent="0.3">
      <c r="A33"/>
      <c r="B33" s="90" t="s">
        <v>156</v>
      </c>
      <c r="C33" s="20">
        <f t="shared" ref="C33:C56" si="0">SUMIF($C$60:$C$100000,$B33,$D$60:$D$100000)</f>
        <v>0</v>
      </c>
      <c r="D33" s="20">
        <f t="shared" ref="D33:D56" si="1">SUMIF($C$60:$C$100000,$B33,$I$60:$I$100000)</f>
        <v>0</v>
      </c>
      <c r="E33" s="20">
        <f t="shared" ref="E33:E56" si="2">SUMIF($C$60:$C$100000,$B33,$J$60:$J$100000)</f>
        <v>0</v>
      </c>
      <c r="F33" s="3"/>
      <c r="G33" s="90" t="s">
        <v>8</v>
      </c>
      <c r="H33" s="91">
        <f>SUMIF($B$60:$B$100000,$G33,$D$60:$D$100000)</f>
        <v>0</v>
      </c>
      <c r="I33" s="92">
        <f>SUMIF($B$60:$B$100000,$G33,$I$61:$I$100001)</f>
        <v>0</v>
      </c>
      <c r="J33" s="92">
        <f>SUMIF($B$60:$B$100000,$G33,$J$61:$J$100001)</f>
        <v>0</v>
      </c>
      <c r="K33"/>
    </row>
    <row r="34" spans="1:11" x14ac:dyDescent="0.3">
      <c r="A34"/>
      <c r="B34" s="90" t="s">
        <v>159</v>
      </c>
      <c r="C34" s="20">
        <f t="shared" si="0"/>
        <v>0</v>
      </c>
      <c r="D34" s="20">
        <f t="shared" si="1"/>
        <v>0</v>
      </c>
      <c r="E34" s="20">
        <f t="shared" si="2"/>
        <v>0</v>
      </c>
      <c r="F34" s="3"/>
      <c r="G34" s="90" t="s">
        <v>32</v>
      </c>
      <c r="H34" s="91">
        <f t="shared" ref="H34:H39" si="3">SUMIF($B$60:$B$100000,$G34,$D$60:$D$100000)</f>
        <v>0</v>
      </c>
      <c r="I34" s="92">
        <f t="shared" ref="I34:I39" si="4">SUMIF($B$60:$B$100000,$G34,$I$61:$I$100001)</f>
        <v>0</v>
      </c>
      <c r="J34" s="92">
        <f t="shared" ref="J34:J39" si="5">SUMIF($B$60:$B$100000,$G34,$J$61:$J$100001)</f>
        <v>0</v>
      </c>
      <c r="K34"/>
    </row>
    <row r="35" spans="1:11" x14ac:dyDescent="0.3">
      <c r="A35"/>
      <c r="B35" s="90" t="s">
        <v>161</v>
      </c>
      <c r="C35" s="20">
        <f t="shared" si="0"/>
        <v>0</v>
      </c>
      <c r="D35" s="20">
        <f t="shared" si="1"/>
        <v>0</v>
      </c>
      <c r="E35" s="20">
        <f t="shared" si="2"/>
        <v>0</v>
      </c>
      <c r="F35" s="3"/>
      <c r="G35" s="90" t="s">
        <v>16</v>
      </c>
      <c r="H35" s="91">
        <f t="shared" si="3"/>
        <v>0</v>
      </c>
      <c r="I35" s="92">
        <f t="shared" si="4"/>
        <v>0</v>
      </c>
      <c r="J35" s="92">
        <f t="shared" si="5"/>
        <v>0</v>
      </c>
      <c r="K35"/>
    </row>
    <row r="36" spans="1:11" x14ac:dyDescent="0.3">
      <c r="A36"/>
      <c r="B36" s="90" t="s">
        <v>168</v>
      </c>
      <c r="C36" s="20">
        <f t="shared" si="0"/>
        <v>0</v>
      </c>
      <c r="D36" s="20">
        <f t="shared" si="1"/>
        <v>0</v>
      </c>
      <c r="E36" s="20">
        <f t="shared" si="2"/>
        <v>0</v>
      </c>
      <c r="F36" s="3"/>
      <c r="G36" s="90" t="s">
        <v>22</v>
      </c>
      <c r="H36" s="91">
        <f t="shared" si="3"/>
        <v>0</v>
      </c>
      <c r="I36" s="92">
        <f t="shared" si="4"/>
        <v>0</v>
      </c>
      <c r="J36" s="92">
        <f t="shared" si="5"/>
        <v>0</v>
      </c>
      <c r="K36"/>
    </row>
    <row r="37" spans="1:11" x14ac:dyDescent="0.3">
      <c r="A37"/>
      <c r="B37" s="90" t="s">
        <v>172</v>
      </c>
      <c r="C37" s="20">
        <f t="shared" si="0"/>
        <v>0</v>
      </c>
      <c r="D37" s="20">
        <f t="shared" si="1"/>
        <v>0</v>
      </c>
      <c r="E37" s="20">
        <f t="shared" si="2"/>
        <v>0</v>
      </c>
      <c r="F37" s="3"/>
      <c r="G37" s="90" t="s">
        <v>37</v>
      </c>
      <c r="H37" s="91">
        <f t="shared" si="3"/>
        <v>0</v>
      </c>
      <c r="I37" s="92">
        <f t="shared" si="4"/>
        <v>0</v>
      </c>
      <c r="J37" s="92">
        <f t="shared" si="5"/>
        <v>0</v>
      </c>
      <c r="K37"/>
    </row>
    <row r="38" spans="1:11" x14ac:dyDescent="0.3">
      <c r="A38"/>
      <c r="B38" s="90" t="s">
        <v>176</v>
      </c>
      <c r="C38" s="20">
        <f t="shared" si="0"/>
        <v>0</v>
      </c>
      <c r="D38" s="20">
        <f t="shared" si="1"/>
        <v>0</v>
      </c>
      <c r="E38" s="20">
        <f t="shared" si="2"/>
        <v>0</v>
      </c>
      <c r="F38" s="3"/>
      <c r="G38" s="90" t="s">
        <v>24</v>
      </c>
      <c r="H38" s="91">
        <f t="shared" si="3"/>
        <v>0</v>
      </c>
      <c r="I38" s="92">
        <f t="shared" si="4"/>
        <v>0</v>
      </c>
      <c r="J38" s="92">
        <f t="shared" si="5"/>
        <v>0</v>
      </c>
      <c r="K38"/>
    </row>
    <row r="39" spans="1:11" x14ac:dyDescent="0.3">
      <c r="A39"/>
      <c r="B39" s="90" t="s">
        <v>175</v>
      </c>
      <c r="C39" s="20">
        <f t="shared" si="0"/>
        <v>0</v>
      </c>
      <c r="D39" s="20">
        <f t="shared" si="1"/>
        <v>0</v>
      </c>
      <c r="E39" s="20">
        <f t="shared" si="2"/>
        <v>0</v>
      </c>
      <c r="F39" s="3"/>
      <c r="G39" s="90" t="s">
        <v>27</v>
      </c>
      <c r="H39" s="91">
        <f t="shared" si="3"/>
        <v>0</v>
      </c>
      <c r="I39" s="92">
        <f t="shared" si="4"/>
        <v>0</v>
      </c>
      <c r="J39" s="92">
        <f t="shared" si="5"/>
        <v>0</v>
      </c>
      <c r="K39"/>
    </row>
    <row r="40" spans="1:11" x14ac:dyDescent="0.3">
      <c r="A40"/>
      <c r="B40" s="90" t="s">
        <v>187</v>
      </c>
      <c r="C40" s="20">
        <f t="shared" si="0"/>
        <v>0</v>
      </c>
      <c r="D40" s="20">
        <f t="shared" si="1"/>
        <v>0</v>
      </c>
      <c r="E40" s="20">
        <f t="shared" si="2"/>
        <v>0</v>
      </c>
      <c r="F40" s="3"/>
      <c r="G40" s="3"/>
      <c r="H40" s="97"/>
      <c r="I40"/>
      <c r="J40"/>
      <c r="K40"/>
    </row>
    <row r="41" spans="1:11" x14ac:dyDescent="0.3">
      <c r="A41"/>
      <c r="B41" s="90" t="s">
        <v>188</v>
      </c>
      <c r="C41" s="20">
        <f t="shared" si="0"/>
        <v>0</v>
      </c>
      <c r="D41" s="20">
        <f t="shared" si="1"/>
        <v>0</v>
      </c>
      <c r="E41" s="20">
        <f t="shared" si="2"/>
        <v>0</v>
      </c>
      <c r="F41" s="3"/>
      <c r="G41" s="3"/>
      <c r="H41" s="97"/>
      <c r="I41"/>
      <c r="J41"/>
      <c r="K41"/>
    </row>
    <row r="42" spans="1:11" x14ac:dyDescent="0.3">
      <c r="A42"/>
      <c r="B42" s="90" t="s">
        <v>184</v>
      </c>
      <c r="C42" s="20">
        <f t="shared" si="0"/>
        <v>0</v>
      </c>
      <c r="D42" s="20">
        <f t="shared" si="1"/>
        <v>0</v>
      </c>
      <c r="E42" s="20">
        <f t="shared" si="2"/>
        <v>0</v>
      </c>
      <c r="F42" s="3"/>
      <c r="G42" s="3"/>
      <c r="H42" s="97"/>
      <c r="I42"/>
      <c r="J42"/>
      <c r="K42"/>
    </row>
    <row r="43" spans="1:11" x14ac:dyDescent="0.3">
      <c r="A43"/>
      <c r="B43" s="90" t="s">
        <v>192</v>
      </c>
      <c r="C43" s="20">
        <f t="shared" si="0"/>
        <v>0</v>
      </c>
      <c r="D43" s="20">
        <f t="shared" si="1"/>
        <v>0</v>
      </c>
      <c r="E43" s="20">
        <f t="shared" si="2"/>
        <v>0</v>
      </c>
      <c r="F43" s="3"/>
      <c r="G43" s="3"/>
      <c r="H43" s="97"/>
      <c r="I43"/>
      <c r="J43"/>
      <c r="K43"/>
    </row>
    <row r="44" spans="1:11" x14ac:dyDescent="0.3">
      <c r="A44"/>
      <c r="B44" s="90" t="s">
        <v>186</v>
      </c>
      <c r="C44" s="20">
        <f t="shared" si="0"/>
        <v>0</v>
      </c>
      <c r="D44" s="20">
        <f t="shared" si="1"/>
        <v>0</v>
      </c>
      <c r="E44" s="20">
        <f t="shared" si="2"/>
        <v>0</v>
      </c>
      <c r="F44" s="3"/>
      <c r="G44" s="3"/>
      <c r="H44" s="97"/>
      <c r="I44"/>
      <c r="J44"/>
      <c r="K44"/>
    </row>
    <row r="45" spans="1:11" x14ac:dyDescent="0.3">
      <c r="A45"/>
      <c r="B45" s="90" t="s">
        <v>158</v>
      </c>
      <c r="C45" s="20">
        <f t="shared" si="0"/>
        <v>0</v>
      </c>
      <c r="D45" s="20">
        <f t="shared" si="1"/>
        <v>0</v>
      </c>
      <c r="E45" s="20">
        <f t="shared" si="2"/>
        <v>0</v>
      </c>
      <c r="F45" s="3"/>
      <c r="G45" s="3"/>
      <c r="H45" s="97"/>
      <c r="I45"/>
      <c r="J45"/>
      <c r="K45"/>
    </row>
    <row r="46" spans="1:11" x14ac:dyDescent="0.3">
      <c r="A46"/>
      <c r="B46" s="90" t="s">
        <v>160</v>
      </c>
      <c r="C46" s="20">
        <f t="shared" si="0"/>
        <v>0</v>
      </c>
      <c r="D46" s="20">
        <f t="shared" si="1"/>
        <v>0</v>
      </c>
      <c r="E46" s="20">
        <f t="shared" si="2"/>
        <v>0</v>
      </c>
      <c r="F46" s="3"/>
      <c r="G46" s="3"/>
      <c r="H46" s="97"/>
      <c r="I46"/>
      <c r="J46"/>
      <c r="K46"/>
    </row>
    <row r="47" spans="1:11" x14ac:dyDescent="0.3">
      <c r="A47"/>
      <c r="B47" s="90" t="s">
        <v>171</v>
      </c>
      <c r="C47" s="20">
        <f t="shared" si="0"/>
        <v>0</v>
      </c>
      <c r="D47" s="20">
        <f t="shared" si="1"/>
        <v>0</v>
      </c>
      <c r="E47" s="20">
        <f t="shared" si="2"/>
        <v>0</v>
      </c>
      <c r="F47" s="3"/>
      <c r="G47" s="3"/>
      <c r="H47" s="97"/>
      <c r="I47"/>
      <c r="J47"/>
      <c r="K47"/>
    </row>
    <row r="48" spans="1:11" x14ac:dyDescent="0.3">
      <c r="A48"/>
      <c r="B48" s="90" t="s">
        <v>183</v>
      </c>
      <c r="C48" s="20">
        <f t="shared" si="0"/>
        <v>0</v>
      </c>
      <c r="D48" s="20">
        <f t="shared" si="1"/>
        <v>0</v>
      </c>
      <c r="E48" s="20">
        <f t="shared" si="2"/>
        <v>0</v>
      </c>
      <c r="F48" s="3"/>
      <c r="G48" s="3"/>
      <c r="H48" s="97"/>
      <c r="I48"/>
      <c r="J48"/>
      <c r="K48"/>
    </row>
    <row r="49" spans="1:11" x14ac:dyDescent="0.3">
      <c r="A49"/>
      <c r="B49" s="90" t="s">
        <v>162</v>
      </c>
      <c r="C49" s="20">
        <f t="shared" si="0"/>
        <v>0</v>
      </c>
      <c r="D49" s="20">
        <f t="shared" si="1"/>
        <v>0</v>
      </c>
      <c r="E49" s="20">
        <f t="shared" si="2"/>
        <v>0</v>
      </c>
      <c r="F49" s="3"/>
      <c r="G49" s="3"/>
      <c r="H49" s="97"/>
      <c r="I49"/>
      <c r="J49"/>
      <c r="K49"/>
    </row>
    <row r="50" spans="1:11" x14ac:dyDescent="0.3">
      <c r="A50"/>
      <c r="B50" s="90" t="s">
        <v>185</v>
      </c>
      <c r="C50" s="20">
        <f t="shared" si="0"/>
        <v>0</v>
      </c>
      <c r="D50" s="20">
        <f t="shared" si="1"/>
        <v>0</v>
      </c>
      <c r="E50" s="20">
        <f t="shared" si="2"/>
        <v>0</v>
      </c>
      <c r="F50" s="3"/>
      <c r="G50" s="3"/>
      <c r="H50" s="97"/>
      <c r="I50"/>
      <c r="J50"/>
      <c r="K50"/>
    </row>
    <row r="51" spans="1:11" x14ac:dyDescent="0.3">
      <c r="A51"/>
      <c r="B51" s="90" t="s">
        <v>179</v>
      </c>
      <c r="C51" s="20">
        <f t="shared" si="0"/>
        <v>0</v>
      </c>
      <c r="D51" s="20">
        <f t="shared" si="1"/>
        <v>0</v>
      </c>
      <c r="E51" s="20">
        <f t="shared" si="2"/>
        <v>0</v>
      </c>
      <c r="F51" s="3"/>
      <c r="G51" s="3"/>
      <c r="H51" s="97"/>
      <c r="I51"/>
      <c r="J51"/>
      <c r="K51"/>
    </row>
    <row r="52" spans="1:11" x14ac:dyDescent="0.3">
      <c r="A52"/>
      <c r="B52" s="90" t="s">
        <v>166</v>
      </c>
      <c r="C52" s="20">
        <f t="shared" si="0"/>
        <v>0</v>
      </c>
      <c r="D52" s="20">
        <f t="shared" si="1"/>
        <v>0</v>
      </c>
      <c r="E52" s="20">
        <f t="shared" si="2"/>
        <v>0</v>
      </c>
      <c r="F52" s="3"/>
      <c r="G52" s="3"/>
      <c r="H52" s="97"/>
      <c r="I52"/>
      <c r="J52"/>
      <c r="K52"/>
    </row>
    <row r="53" spans="1:11" x14ac:dyDescent="0.3">
      <c r="A53"/>
      <c r="B53" s="90" t="s">
        <v>178</v>
      </c>
      <c r="C53" s="20">
        <f t="shared" si="0"/>
        <v>0</v>
      </c>
      <c r="D53" s="20">
        <f t="shared" si="1"/>
        <v>0</v>
      </c>
      <c r="E53" s="20">
        <f t="shared" si="2"/>
        <v>0</v>
      </c>
      <c r="F53" s="3"/>
      <c r="G53" s="3"/>
      <c r="H53" s="97"/>
      <c r="I53"/>
      <c r="J53"/>
      <c r="K53"/>
    </row>
    <row r="54" spans="1:11" x14ac:dyDescent="0.3">
      <c r="A54"/>
      <c r="B54" s="90" t="s">
        <v>163</v>
      </c>
      <c r="C54" s="20">
        <f t="shared" si="0"/>
        <v>0</v>
      </c>
      <c r="D54" s="20">
        <f t="shared" si="1"/>
        <v>0</v>
      </c>
      <c r="E54" s="20">
        <f t="shared" si="2"/>
        <v>0</v>
      </c>
      <c r="F54" s="3"/>
      <c r="G54" s="3"/>
      <c r="H54" s="97"/>
      <c r="I54"/>
      <c r="J54"/>
      <c r="K54"/>
    </row>
    <row r="55" spans="1:11" x14ac:dyDescent="0.3">
      <c r="A55"/>
      <c r="B55" s="90" t="s">
        <v>167</v>
      </c>
      <c r="C55" s="20">
        <f t="shared" si="0"/>
        <v>0</v>
      </c>
      <c r="D55" s="20">
        <f t="shared" si="1"/>
        <v>0</v>
      </c>
      <c r="E55" s="20">
        <f t="shared" si="2"/>
        <v>0</v>
      </c>
      <c r="F55" s="3"/>
      <c r="G55" s="3"/>
      <c r="H55" s="97"/>
      <c r="I55"/>
      <c r="J55"/>
      <c r="K55"/>
    </row>
    <row r="56" spans="1:11" x14ac:dyDescent="0.3">
      <c r="A56"/>
      <c r="B56" s="90" t="s">
        <v>169</v>
      </c>
      <c r="C56" s="20">
        <f t="shared" si="0"/>
        <v>0</v>
      </c>
      <c r="D56" s="20">
        <f t="shared" si="1"/>
        <v>0</v>
      </c>
      <c r="E56" s="20">
        <f t="shared" si="2"/>
        <v>0</v>
      </c>
      <c r="F56" s="3"/>
      <c r="G56" s="3"/>
      <c r="H56" s="97"/>
      <c r="I56"/>
      <c r="J56"/>
      <c r="K56"/>
    </row>
    <row r="57" spans="1:11" x14ac:dyDescent="0.3">
      <c r="A57"/>
      <c r="B57" s="93"/>
      <c r="C57" s="94"/>
      <c r="D57" s="93"/>
      <c r="E57" s="94"/>
      <c r="F57" s="3"/>
      <c r="G57" s="3"/>
      <c r="H57" s="97"/>
      <c r="I57"/>
      <c r="J57"/>
      <c r="K57"/>
    </row>
    <row r="58" spans="1:11" ht="2.4500000000000002" customHeight="1" x14ac:dyDescent="0.3">
      <c r="A58"/>
      <c r="B58" s="9"/>
      <c r="C58" s="9"/>
      <c r="D58" s="9"/>
      <c r="E58" s="9"/>
      <c r="F58" s="9"/>
      <c r="G58" s="9"/>
      <c r="H58" s="98"/>
      <c r="I58" s="9"/>
      <c r="J58" s="9"/>
      <c r="K58"/>
    </row>
    <row r="59" spans="1:11" x14ac:dyDescent="0.3">
      <c r="B59" s="21"/>
      <c r="C59" s="21"/>
      <c r="D59" s="21"/>
      <c r="E59" s="21"/>
      <c r="F59" s="21"/>
      <c r="G59" s="21"/>
      <c r="H59" s="99"/>
      <c r="I59" s="2"/>
      <c r="J59" s="2"/>
    </row>
    <row r="60" spans="1:11" x14ac:dyDescent="0.3">
      <c r="B60" s="100" t="s">
        <v>30</v>
      </c>
      <c r="C60" s="100" t="s">
        <v>173</v>
      </c>
      <c r="D60" s="100" t="s">
        <v>6</v>
      </c>
      <c r="E60" s="100" t="s">
        <v>164</v>
      </c>
      <c r="F60" s="100" t="s">
        <v>157</v>
      </c>
      <c r="G60" s="101" t="s">
        <v>54</v>
      </c>
      <c r="H60" s="101" t="s">
        <v>57</v>
      </c>
      <c r="I60" s="100" t="s">
        <v>5</v>
      </c>
      <c r="J60" s="101" t="s">
        <v>110</v>
      </c>
    </row>
    <row r="61" spans="1:11" x14ac:dyDescent="0.3">
      <c r="B61" s="2"/>
      <c r="C61" s="2"/>
      <c r="D61" s="2"/>
      <c r="E61" s="2"/>
      <c r="F61" s="2"/>
      <c r="G61" s="102"/>
      <c r="H61" s="102"/>
      <c r="I61" s="2"/>
      <c r="J61" s="102"/>
    </row>
    <row r="62" spans="1:11" x14ac:dyDescent="0.3">
      <c r="B62" s="2"/>
      <c r="C62" s="2"/>
      <c r="D62" s="2"/>
      <c r="E62" s="2"/>
      <c r="F62" s="2"/>
      <c r="G62" s="102"/>
      <c r="H62" s="102"/>
      <c r="I62" s="2"/>
      <c r="J62" s="102"/>
    </row>
    <row r="63" spans="1:11" x14ac:dyDescent="0.3">
      <c r="B63" s="2"/>
      <c r="C63" s="2"/>
      <c r="D63" s="2"/>
      <c r="E63" s="2"/>
      <c r="F63" s="2"/>
      <c r="G63" s="102"/>
      <c r="H63" s="102"/>
      <c r="I63" s="2"/>
      <c r="J63" s="102"/>
    </row>
    <row r="64" spans="1:11" x14ac:dyDescent="0.3">
      <c r="B64" s="2"/>
      <c r="C64" s="2"/>
      <c r="D64" s="2"/>
      <c r="E64" s="2"/>
      <c r="F64" s="2"/>
      <c r="G64" s="102"/>
      <c r="H64" s="102"/>
      <c r="I64" s="2"/>
      <c r="J64" s="102"/>
    </row>
    <row r="65" spans="2:10" x14ac:dyDescent="0.3">
      <c r="B65" s="2"/>
      <c r="C65" s="2"/>
      <c r="D65" s="2"/>
      <c r="E65" s="2"/>
      <c r="F65" s="2"/>
      <c r="G65" s="102"/>
      <c r="H65" s="102"/>
      <c r="I65" s="2"/>
      <c r="J65" s="102"/>
    </row>
    <row r="66" spans="2:10" x14ac:dyDescent="0.3">
      <c r="B66" s="2"/>
      <c r="C66" s="2"/>
      <c r="D66" s="2"/>
      <c r="E66" s="2"/>
      <c r="F66" s="2"/>
      <c r="G66" s="102"/>
      <c r="H66" s="102"/>
      <c r="I66" s="2"/>
      <c r="J66" s="102"/>
    </row>
    <row r="67" spans="2:10" x14ac:dyDescent="0.3">
      <c r="B67" s="2"/>
      <c r="C67" s="2"/>
      <c r="D67" s="2"/>
      <c r="E67" s="2"/>
      <c r="F67" s="2"/>
      <c r="G67" s="102"/>
      <c r="H67" s="102"/>
      <c r="I67" s="2"/>
      <c r="J67" s="102"/>
    </row>
    <row r="68" spans="2:10" x14ac:dyDescent="0.3">
      <c r="B68" s="2"/>
      <c r="C68" s="2"/>
      <c r="D68" s="2"/>
      <c r="E68" s="2"/>
      <c r="F68" s="2"/>
      <c r="G68" s="102"/>
      <c r="H68" s="102"/>
      <c r="I68" s="2"/>
      <c r="J68" s="102"/>
    </row>
    <row r="69" spans="2:10" x14ac:dyDescent="0.3">
      <c r="B69" s="2"/>
      <c r="C69" s="2"/>
      <c r="D69" s="2"/>
      <c r="E69" s="2"/>
      <c r="F69" s="2"/>
      <c r="G69" s="102"/>
      <c r="H69" s="102"/>
      <c r="I69" s="2"/>
      <c r="J69" s="102"/>
    </row>
    <row r="70" spans="2:10" x14ac:dyDescent="0.3">
      <c r="B70" s="2"/>
      <c r="C70" s="2"/>
      <c r="D70" s="2"/>
      <c r="E70" s="2"/>
      <c r="F70" s="2"/>
      <c r="G70" s="102"/>
      <c r="H70" s="102"/>
      <c r="I70" s="2"/>
      <c r="J70" s="102"/>
    </row>
    <row r="71" spans="2:10" x14ac:dyDescent="0.3">
      <c r="B71" s="2"/>
      <c r="C71" s="2"/>
      <c r="D71" s="2"/>
      <c r="E71" s="2"/>
      <c r="F71" s="2"/>
      <c r="G71" s="102"/>
      <c r="H71" s="102"/>
      <c r="I71" s="2"/>
      <c r="J71" s="102"/>
    </row>
    <row r="72" spans="2:10" x14ac:dyDescent="0.3">
      <c r="B72" s="2"/>
      <c r="C72" s="2"/>
      <c r="D72" s="2"/>
      <c r="E72" s="2"/>
      <c r="F72" s="2"/>
      <c r="G72" s="102"/>
      <c r="H72" s="102"/>
      <c r="I72" s="2"/>
      <c r="J72" s="102"/>
    </row>
    <row r="73" spans="2:10" x14ac:dyDescent="0.3">
      <c r="B73" s="2"/>
      <c r="C73" s="2"/>
      <c r="D73" s="2"/>
      <c r="E73" s="2"/>
      <c r="F73" s="2"/>
      <c r="G73" s="102"/>
      <c r="H73" s="102"/>
      <c r="I73" s="2"/>
      <c r="J73" s="102"/>
    </row>
    <row r="74" spans="2:10" x14ac:dyDescent="0.3">
      <c r="B74" s="2"/>
      <c r="C74" s="2"/>
      <c r="D74" s="2"/>
      <c r="E74" s="2"/>
      <c r="F74" s="2"/>
      <c r="G74" s="102"/>
      <c r="H74" s="102"/>
      <c r="I74" s="2"/>
      <c r="J74" s="102"/>
    </row>
    <row r="75" spans="2:10" x14ac:dyDescent="0.3">
      <c r="B75" s="2"/>
      <c r="C75" s="2"/>
      <c r="D75" s="2"/>
      <c r="E75" s="2"/>
      <c r="F75" s="2"/>
      <c r="G75" s="102"/>
      <c r="H75" s="102"/>
      <c r="I75" s="2"/>
      <c r="J75" s="102"/>
    </row>
    <row r="76" spans="2:10" x14ac:dyDescent="0.3">
      <c r="B76" s="2"/>
      <c r="C76" s="2"/>
      <c r="D76" s="2"/>
      <c r="E76" s="2"/>
      <c r="F76" s="2"/>
      <c r="G76" s="102"/>
      <c r="H76" s="102"/>
      <c r="I76" s="2"/>
      <c r="J76" s="102"/>
    </row>
    <row r="77" spans="2:10" x14ac:dyDescent="0.3">
      <c r="B77" s="2"/>
      <c r="C77" s="2"/>
      <c r="D77" s="2"/>
      <c r="E77" s="2"/>
      <c r="F77" s="2"/>
      <c r="G77" s="102"/>
      <c r="H77" s="102"/>
      <c r="I77" s="2"/>
      <c r="J77" s="102"/>
    </row>
    <row r="78" spans="2:10" x14ac:dyDescent="0.3">
      <c r="B78" s="2"/>
      <c r="C78" s="2"/>
      <c r="D78" s="2"/>
      <c r="E78" s="2"/>
      <c r="F78" s="2"/>
      <c r="G78" s="102"/>
      <c r="H78" s="102"/>
      <c r="I78" s="2"/>
      <c r="J78" s="102"/>
    </row>
    <row r="79" spans="2:10" x14ac:dyDescent="0.3">
      <c r="B79" s="2"/>
      <c r="C79" s="2"/>
      <c r="D79" s="2"/>
      <c r="E79" s="2"/>
      <c r="F79" s="2"/>
      <c r="G79" s="102"/>
      <c r="H79" s="102"/>
      <c r="I79" s="2"/>
      <c r="J79" s="102"/>
    </row>
    <row r="80" spans="2:10" x14ac:dyDescent="0.3">
      <c r="B80" s="2"/>
      <c r="C80" s="2"/>
      <c r="D80" s="2"/>
      <c r="E80" s="2"/>
      <c r="F80" s="2"/>
      <c r="G80" s="102"/>
      <c r="H80" s="102"/>
      <c r="I80" s="2"/>
      <c r="J80" s="102"/>
    </row>
    <row r="81" spans="2:10" x14ac:dyDescent="0.3">
      <c r="B81" s="2"/>
      <c r="C81" s="2"/>
      <c r="D81" s="2"/>
      <c r="E81" s="2"/>
      <c r="F81" s="2"/>
      <c r="G81" s="102"/>
      <c r="H81" s="102"/>
      <c r="I81" s="2"/>
      <c r="J81" s="102"/>
    </row>
    <row r="82" spans="2:10" x14ac:dyDescent="0.3">
      <c r="B82" s="2"/>
      <c r="C82" s="2"/>
      <c r="D82" s="2"/>
      <c r="E82" s="2"/>
      <c r="F82" s="2"/>
      <c r="G82" s="102"/>
      <c r="H82" s="102"/>
      <c r="I82" s="2"/>
      <c r="J82" s="102"/>
    </row>
    <row r="83" spans="2:10" x14ac:dyDescent="0.3">
      <c r="B83" s="2"/>
      <c r="C83" s="2"/>
      <c r="D83" s="2"/>
      <c r="E83" s="2"/>
      <c r="F83" s="2"/>
      <c r="G83" s="102"/>
      <c r="H83" s="102"/>
      <c r="I83" s="2"/>
      <c r="J83" s="102"/>
    </row>
    <row r="84" spans="2:10" x14ac:dyDescent="0.3">
      <c r="B84" s="2"/>
      <c r="C84" s="2"/>
      <c r="D84" s="2"/>
      <c r="E84" s="2"/>
      <c r="F84" s="2"/>
      <c r="G84" s="102"/>
      <c r="H84" s="102"/>
      <c r="I84" s="2"/>
      <c r="J84" s="102"/>
    </row>
    <row r="85" spans="2:10" x14ac:dyDescent="0.3">
      <c r="B85" s="2"/>
      <c r="C85" s="2"/>
      <c r="D85" s="2"/>
      <c r="E85" s="2"/>
      <c r="F85" s="2"/>
      <c r="G85" s="102"/>
      <c r="H85" s="102"/>
      <c r="I85" s="2"/>
      <c r="J85" s="102"/>
    </row>
    <row r="86" spans="2:10" x14ac:dyDescent="0.3">
      <c r="B86" s="2"/>
      <c r="C86" s="2"/>
      <c r="D86" s="2"/>
      <c r="E86" s="2"/>
      <c r="F86" s="2"/>
      <c r="G86" s="102"/>
      <c r="H86" s="102"/>
      <c r="I86" s="2"/>
      <c r="J86" s="102"/>
    </row>
    <row r="87" spans="2:10" x14ac:dyDescent="0.3">
      <c r="B87" s="2"/>
      <c r="C87" s="2"/>
      <c r="D87" s="2"/>
      <c r="E87" s="2"/>
      <c r="F87" s="2"/>
      <c r="G87" s="102"/>
      <c r="H87" s="102"/>
      <c r="I87" s="2"/>
      <c r="J87" s="102"/>
    </row>
    <row r="88" spans="2:10" x14ac:dyDescent="0.3">
      <c r="B88" s="2"/>
      <c r="C88" s="2"/>
      <c r="D88" s="2"/>
      <c r="E88" s="2"/>
      <c r="F88" s="2"/>
      <c r="G88" s="102"/>
      <c r="H88" s="102"/>
      <c r="I88" s="2"/>
      <c r="J88" s="102"/>
    </row>
    <row r="89" spans="2:10" x14ac:dyDescent="0.3">
      <c r="B89" s="2"/>
      <c r="C89" s="2"/>
      <c r="D89" s="2"/>
      <c r="E89" s="2"/>
      <c r="F89" s="2"/>
      <c r="G89" s="102"/>
      <c r="H89" s="102"/>
      <c r="I89" s="2"/>
      <c r="J89" s="102"/>
    </row>
    <row r="90" spans="2:10" x14ac:dyDescent="0.3">
      <c r="B90" s="2"/>
      <c r="C90" s="2"/>
      <c r="D90" s="2"/>
      <c r="E90" s="2"/>
      <c r="F90" s="2"/>
      <c r="G90" s="102"/>
      <c r="H90" s="102"/>
      <c r="I90" s="2"/>
      <c r="J90" s="102"/>
    </row>
    <row r="91" spans="2:10" x14ac:dyDescent="0.3">
      <c r="B91" s="2"/>
      <c r="C91" s="2"/>
      <c r="D91" s="2"/>
      <c r="E91" s="2"/>
      <c r="F91" s="2"/>
      <c r="G91" s="102"/>
      <c r="H91" s="102"/>
      <c r="I91" s="2"/>
      <c r="J91" s="102"/>
    </row>
    <row r="92" spans="2:10" x14ac:dyDescent="0.3">
      <c r="B92" s="2"/>
      <c r="C92" s="2"/>
      <c r="D92" s="2"/>
      <c r="E92" s="2"/>
      <c r="F92" s="2"/>
      <c r="G92" s="102"/>
      <c r="H92" s="102"/>
      <c r="I92" s="2"/>
      <c r="J92" s="102"/>
    </row>
    <row r="93" spans="2:10" x14ac:dyDescent="0.3">
      <c r="B93" s="2"/>
      <c r="C93" s="2"/>
      <c r="D93" s="2"/>
      <c r="E93" s="2"/>
      <c r="F93" s="2"/>
      <c r="G93" s="102"/>
      <c r="H93" s="102"/>
      <c r="I93" s="2"/>
      <c r="J93" s="102"/>
    </row>
    <row r="94" spans="2:10" x14ac:dyDescent="0.3">
      <c r="B94" s="2"/>
      <c r="C94" s="2"/>
      <c r="D94" s="2"/>
      <c r="E94" s="2"/>
      <c r="F94" s="2"/>
      <c r="G94" s="102"/>
      <c r="H94" s="102"/>
      <c r="I94" s="2"/>
      <c r="J94" s="102"/>
    </row>
    <row r="95" spans="2:10" x14ac:dyDescent="0.3">
      <c r="B95" s="2"/>
      <c r="C95" s="2"/>
      <c r="D95" s="2"/>
      <c r="E95" s="2"/>
      <c r="F95" s="2"/>
      <c r="G95" s="102"/>
      <c r="H95" s="102"/>
      <c r="I95" s="2"/>
      <c r="J95" s="102"/>
    </row>
    <row r="96" spans="2:10" x14ac:dyDescent="0.3">
      <c r="B96" s="2"/>
      <c r="C96" s="2"/>
      <c r="D96" s="2"/>
      <c r="E96" s="2"/>
      <c r="F96" s="2"/>
      <c r="G96" s="102"/>
      <c r="H96" s="102"/>
      <c r="I96" s="2"/>
      <c r="J96" s="102"/>
    </row>
    <row r="97" spans="2:10" x14ac:dyDescent="0.3">
      <c r="B97" s="2"/>
      <c r="C97" s="2"/>
      <c r="D97" s="2"/>
      <c r="E97" s="2"/>
      <c r="F97" s="2"/>
      <c r="G97" s="102"/>
      <c r="H97" s="102"/>
      <c r="I97" s="2"/>
      <c r="J97" s="102"/>
    </row>
    <row r="98" spans="2:10" x14ac:dyDescent="0.3">
      <c r="B98" s="2"/>
      <c r="C98" s="2"/>
      <c r="D98" s="2"/>
      <c r="E98" s="2"/>
      <c r="F98" s="2"/>
      <c r="G98" s="102"/>
      <c r="H98" s="102"/>
      <c r="I98" s="2"/>
      <c r="J98" s="102"/>
    </row>
    <row r="99" spans="2:10" x14ac:dyDescent="0.3">
      <c r="B99" s="2"/>
      <c r="C99" s="2"/>
      <c r="D99" s="2"/>
      <c r="E99" s="2"/>
      <c r="F99" s="2"/>
      <c r="G99" s="102"/>
      <c r="H99" s="102"/>
      <c r="I99" s="2"/>
      <c r="J99" s="102"/>
    </row>
    <row r="100" spans="2:10" x14ac:dyDescent="0.3">
      <c r="B100" s="2"/>
      <c r="C100" s="2"/>
      <c r="D100" s="2"/>
      <c r="E100" s="2"/>
      <c r="F100" s="2"/>
      <c r="G100" s="102"/>
      <c r="H100" s="102"/>
      <c r="I100" s="2"/>
      <c r="J100" s="102"/>
    </row>
    <row r="101" spans="2:10" x14ac:dyDescent="0.3">
      <c r="B101" s="2"/>
      <c r="C101" s="2"/>
      <c r="D101" s="2"/>
      <c r="E101" s="2"/>
      <c r="F101" s="2"/>
      <c r="G101" s="102"/>
      <c r="H101" s="102"/>
      <c r="I101" s="2"/>
      <c r="J101" s="102"/>
    </row>
    <row r="102" spans="2:10" x14ac:dyDescent="0.3">
      <c r="B102" s="2"/>
      <c r="C102" s="2"/>
      <c r="D102" s="2"/>
      <c r="E102" s="2"/>
      <c r="F102" s="2"/>
      <c r="G102" s="102"/>
      <c r="H102" s="102"/>
      <c r="I102" s="2"/>
      <c r="J102" s="102"/>
    </row>
    <row r="103" spans="2:10" x14ac:dyDescent="0.3">
      <c r="B103" s="2"/>
      <c r="C103" s="2"/>
      <c r="D103" s="2"/>
      <c r="E103" s="2"/>
      <c r="F103" s="2"/>
      <c r="G103" s="102"/>
      <c r="H103" s="102"/>
      <c r="I103" s="2"/>
      <c r="J103" s="102"/>
    </row>
    <row r="104" spans="2:10" x14ac:dyDescent="0.3">
      <c r="B104" s="2"/>
      <c r="C104" s="2"/>
      <c r="D104" s="2"/>
      <c r="E104" s="2"/>
      <c r="F104" s="2"/>
      <c r="G104" s="102"/>
      <c r="H104" s="102"/>
      <c r="I104" s="2"/>
      <c r="J104" s="102"/>
    </row>
    <row r="105" spans="2:10" x14ac:dyDescent="0.3">
      <c r="B105" s="2"/>
      <c r="C105" s="2"/>
      <c r="D105" s="2"/>
      <c r="E105" s="2"/>
      <c r="F105" s="2"/>
      <c r="G105" s="102"/>
      <c r="H105" s="102"/>
      <c r="I105" s="2"/>
      <c r="J105" s="102"/>
    </row>
    <row r="106" spans="2:10" x14ac:dyDescent="0.3">
      <c r="B106" s="2"/>
      <c r="C106" s="2"/>
      <c r="D106" s="2"/>
      <c r="E106" s="2"/>
      <c r="F106" s="2"/>
      <c r="G106" s="102"/>
      <c r="H106" s="102"/>
      <c r="I106" s="2"/>
      <c r="J106" s="102"/>
    </row>
    <row r="107" spans="2:10" x14ac:dyDescent="0.3">
      <c r="B107" s="2"/>
      <c r="C107" s="2"/>
      <c r="D107" s="2"/>
      <c r="E107" s="2"/>
      <c r="F107" s="2"/>
      <c r="G107" s="102"/>
      <c r="H107" s="102"/>
      <c r="I107" s="2"/>
      <c r="J107" s="102"/>
    </row>
    <row r="108" spans="2:10" x14ac:dyDescent="0.3">
      <c r="B108" s="2"/>
      <c r="C108" s="2"/>
      <c r="D108" s="2"/>
      <c r="E108" s="2"/>
      <c r="F108" s="2"/>
      <c r="G108" s="102"/>
      <c r="H108" s="102"/>
      <c r="I108" s="2"/>
      <c r="J108" s="102"/>
    </row>
    <row r="109" spans="2:10" x14ac:dyDescent="0.3">
      <c r="B109" s="2"/>
      <c r="C109" s="2"/>
      <c r="D109" s="2"/>
      <c r="E109" s="2"/>
      <c r="F109" s="2"/>
      <c r="G109" s="102"/>
      <c r="H109" s="102"/>
      <c r="I109" s="2"/>
      <c r="J109" s="102"/>
    </row>
    <row r="110" spans="2:10" x14ac:dyDescent="0.3">
      <c r="B110" s="2"/>
      <c r="C110" s="2"/>
      <c r="D110" s="2"/>
      <c r="E110" s="2"/>
      <c r="F110" s="2"/>
      <c r="G110" s="102"/>
      <c r="H110" s="102"/>
      <c r="I110" s="2"/>
      <c r="J110" s="102"/>
    </row>
    <row r="111" spans="2:10" x14ac:dyDescent="0.3">
      <c r="B111" s="2"/>
      <c r="C111" s="2"/>
      <c r="D111" s="2"/>
      <c r="E111" s="2"/>
      <c r="F111" s="2"/>
      <c r="G111" s="102"/>
      <c r="H111" s="102"/>
      <c r="I111" s="2"/>
      <c r="J111" s="102"/>
    </row>
    <row r="112" spans="2:10" x14ac:dyDescent="0.3">
      <c r="B112" s="2"/>
      <c r="C112" s="2"/>
      <c r="D112" s="2"/>
      <c r="E112" s="2"/>
      <c r="F112" s="2"/>
      <c r="G112" s="102"/>
      <c r="H112" s="102"/>
      <c r="I112" s="2"/>
      <c r="J112" s="102"/>
    </row>
    <row r="113" spans="2:10" x14ac:dyDescent="0.3">
      <c r="B113" s="2"/>
      <c r="C113" s="2"/>
      <c r="D113" s="2"/>
      <c r="E113" s="2"/>
      <c r="F113" s="2"/>
      <c r="G113" s="102"/>
      <c r="H113" s="102"/>
      <c r="I113" s="2"/>
      <c r="J113" s="102"/>
    </row>
    <row r="114" spans="2:10" x14ac:dyDescent="0.3">
      <c r="B114" s="2"/>
      <c r="C114" s="2"/>
      <c r="D114" s="2"/>
      <c r="E114" s="2"/>
      <c r="F114" s="2"/>
      <c r="G114" s="102"/>
      <c r="H114" s="102"/>
      <c r="I114" s="2"/>
      <c r="J114" s="102"/>
    </row>
    <row r="115" spans="2:10" x14ac:dyDescent="0.3">
      <c r="B115" s="2"/>
      <c r="C115" s="2"/>
      <c r="D115" s="2"/>
      <c r="E115" s="2"/>
      <c r="F115" s="2"/>
      <c r="G115" s="102"/>
      <c r="H115" s="102"/>
      <c r="I115" s="2"/>
      <c r="J115" s="102"/>
    </row>
    <row r="116" spans="2:10" x14ac:dyDescent="0.3">
      <c r="B116" s="2"/>
      <c r="C116" s="2"/>
      <c r="D116" s="2"/>
      <c r="E116" s="2"/>
      <c r="F116" s="2"/>
      <c r="G116" s="102"/>
      <c r="H116" s="102"/>
      <c r="I116" s="2"/>
      <c r="J116" s="102"/>
    </row>
    <row r="117" spans="2:10" x14ac:dyDescent="0.3">
      <c r="B117" s="2"/>
      <c r="C117" s="2"/>
      <c r="D117" s="2"/>
      <c r="E117" s="2"/>
      <c r="F117" s="2"/>
      <c r="G117" s="102"/>
      <c r="H117" s="102"/>
      <c r="I117" s="2"/>
      <c r="J117" s="102"/>
    </row>
    <row r="118" spans="2:10" x14ac:dyDescent="0.3">
      <c r="B118" s="2"/>
      <c r="C118" s="2"/>
      <c r="D118" s="2"/>
      <c r="E118" s="2"/>
      <c r="F118" s="2"/>
      <c r="G118" s="102"/>
      <c r="H118" s="102"/>
      <c r="I118" s="2"/>
      <c r="J118" s="102"/>
    </row>
    <row r="119" spans="2:10" x14ac:dyDescent="0.3">
      <c r="B119" s="2"/>
      <c r="C119" s="2"/>
      <c r="D119" s="2"/>
      <c r="E119" s="2"/>
      <c r="F119" s="2"/>
      <c r="G119" s="102"/>
      <c r="H119" s="102"/>
      <c r="I119" s="2"/>
      <c r="J119" s="102"/>
    </row>
    <row r="120" spans="2:10" x14ac:dyDescent="0.3">
      <c r="B120" s="2"/>
      <c r="C120" s="2"/>
      <c r="D120" s="2"/>
      <c r="E120" s="2"/>
      <c r="F120" s="2"/>
      <c r="G120" s="102"/>
      <c r="H120" s="102"/>
      <c r="I120" s="2"/>
      <c r="J120" s="102"/>
    </row>
    <row r="121" spans="2:10" x14ac:dyDescent="0.3">
      <c r="B121" s="2"/>
      <c r="C121" s="2"/>
      <c r="D121" s="2"/>
      <c r="E121" s="2"/>
      <c r="F121" s="2"/>
      <c r="G121" s="102"/>
      <c r="H121" s="102"/>
      <c r="I121" s="2"/>
      <c r="J121" s="102"/>
    </row>
    <row r="122" spans="2:10" x14ac:dyDescent="0.3">
      <c r="B122" s="2"/>
      <c r="C122" s="2"/>
      <c r="D122" s="2"/>
      <c r="E122" s="2"/>
      <c r="F122" s="2"/>
      <c r="G122" s="102"/>
      <c r="H122" s="102"/>
      <c r="I122" s="2"/>
      <c r="J122" s="102"/>
    </row>
    <row r="123" spans="2:10" x14ac:dyDescent="0.3">
      <c r="B123" s="2"/>
      <c r="C123" s="2"/>
      <c r="D123" s="2"/>
      <c r="E123" s="2"/>
      <c r="F123" s="2"/>
      <c r="G123" s="102"/>
      <c r="H123" s="102"/>
      <c r="I123" s="2"/>
      <c r="J123" s="102"/>
    </row>
    <row r="124" spans="2:10" x14ac:dyDescent="0.3">
      <c r="B124" s="2"/>
      <c r="C124" s="2"/>
      <c r="D124" s="2"/>
      <c r="E124" s="2"/>
      <c r="F124" s="2"/>
      <c r="G124" s="102"/>
      <c r="H124" s="102"/>
      <c r="I124" s="2"/>
      <c r="J124" s="102"/>
    </row>
    <row r="125" spans="2:10" x14ac:dyDescent="0.3">
      <c r="B125" s="2"/>
      <c r="C125" s="2"/>
      <c r="D125" s="2"/>
      <c r="E125" s="2"/>
      <c r="F125" s="2"/>
      <c r="G125" s="102"/>
      <c r="H125" s="102"/>
      <c r="I125" s="2"/>
      <c r="J125" s="102"/>
    </row>
    <row r="126" spans="2:10" x14ac:dyDescent="0.3">
      <c r="B126" s="2"/>
      <c r="C126" s="2"/>
      <c r="D126" s="2"/>
      <c r="E126" s="2"/>
      <c r="F126" s="2"/>
      <c r="G126" s="102"/>
      <c r="H126" s="102"/>
      <c r="I126" s="2"/>
      <c r="J126" s="102"/>
    </row>
    <row r="127" spans="2:10" x14ac:dyDescent="0.3">
      <c r="B127" s="2"/>
      <c r="C127" s="2"/>
      <c r="D127" s="2"/>
      <c r="E127" s="2"/>
      <c r="F127" s="2"/>
      <c r="G127" s="102"/>
      <c r="H127" s="102"/>
      <c r="I127" s="2"/>
      <c r="J127" s="102"/>
    </row>
    <row r="128" spans="2:10" x14ac:dyDescent="0.3">
      <c r="B128" s="2"/>
      <c r="C128" s="2"/>
      <c r="D128" s="2"/>
      <c r="E128" s="2"/>
      <c r="F128" s="2"/>
      <c r="G128" s="102"/>
      <c r="H128" s="102"/>
      <c r="I128" s="2"/>
      <c r="J128" s="102"/>
    </row>
    <row r="129" spans="2:10" x14ac:dyDescent="0.3">
      <c r="B129" s="2"/>
      <c r="C129" s="2"/>
      <c r="D129" s="2"/>
      <c r="E129" s="2"/>
      <c r="F129" s="2"/>
      <c r="G129" s="102"/>
      <c r="H129" s="102"/>
      <c r="I129" s="2"/>
      <c r="J129" s="102"/>
    </row>
    <row r="130" spans="2:10" x14ac:dyDescent="0.3">
      <c r="B130" s="2"/>
      <c r="C130" s="2"/>
      <c r="D130" s="2"/>
      <c r="E130" s="2"/>
      <c r="F130" s="2"/>
      <c r="G130" s="102"/>
      <c r="H130" s="102"/>
      <c r="I130" s="2"/>
      <c r="J130" s="102"/>
    </row>
    <row r="131" spans="2:10" x14ac:dyDescent="0.3">
      <c r="B131" s="2"/>
      <c r="C131" s="2"/>
      <c r="D131" s="2"/>
      <c r="E131" s="2"/>
      <c r="F131" s="2"/>
      <c r="G131" s="102"/>
      <c r="H131" s="102"/>
      <c r="I131" s="2"/>
      <c r="J131" s="102"/>
    </row>
    <row r="132" spans="2:10" x14ac:dyDescent="0.3">
      <c r="B132" s="2"/>
      <c r="C132" s="2"/>
      <c r="D132" s="2"/>
      <c r="E132" s="2"/>
      <c r="F132" s="2"/>
      <c r="G132" s="102"/>
      <c r="H132" s="102"/>
      <c r="I132" s="2"/>
      <c r="J132" s="102"/>
    </row>
    <row r="133" spans="2:10" x14ac:dyDescent="0.3">
      <c r="B133" s="2"/>
      <c r="C133" s="2"/>
      <c r="D133" s="2"/>
      <c r="E133" s="2"/>
      <c r="F133" s="2"/>
      <c r="G133" s="102"/>
      <c r="H133" s="102"/>
      <c r="I133" s="2"/>
      <c r="J133" s="102"/>
    </row>
    <row r="134" spans="2:10" x14ac:dyDescent="0.3">
      <c r="B134" s="2"/>
      <c r="C134" s="2"/>
      <c r="D134" s="2"/>
      <c r="E134" s="2"/>
      <c r="F134" s="2"/>
      <c r="G134" s="102"/>
      <c r="H134" s="102"/>
      <c r="I134" s="2"/>
      <c r="J134" s="102"/>
    </row>
    <row r="135" spans="2:10" x14ac:dyDescent="0.3">
      <c r="B135" s="2"/>
      <c r="C135" s="2"/>
      <c r="D135" s="2"/>
      <c r="E135" s="2"/>
      <c r="F135" s="2"/>
      <c r="G135" s="102"/>
      <c r="H135" s="102"/>
      <c r="I135" s="2"/>
      <c r="J135" s="102"/>
    </row>
    <row r="136" spans="2:10" x14ac:dyDescent="0.3">
      <c r="B136" s="2"/>
      <c r="C136" s="2"/>
      <c r="D136" s="2"/>
      <c r="E136" s="2"/>
      <c r="F136" s="2"/>
      <c r="G136" s="102"/>
      <c r="H136" s="102"/>
      <c r="I136" s="2"/>
      <c r="J136" s="102"/>
    </row>
    <row r="137" spans="2:10" x14ac:dyDescent="0.3">
      <c r="B137" s="2"/>
      <c r="C137" s="2"/>
      <c r="D137" s="2"/>
      <c r="E137" s="2"/>
      <c r="F137" s="2"/>
      <c r="G137" s="102"/>
      <c r="H137" s="102"/>
      <c r="I137" s="2"/>
      <c r="J137" s="102"/>
    </row>
    <row r="138" spans="2:10" x14ac:dyDescent="0.3">
      <c r="B138" s="2"/>
      <c r="C138" s="2"/>
      <c r="D138" s="2"/>
      <c r="E138" s="2"/>
      <c r="F138" s="2"/>
      <c r="G138" s="102"/>
      <c r="H138" s="102"/>
      <c r="I138" s="2"/>
      <c r="J138" s="102"/>
    </row>
    <row r="139" spans="2:10" x14ac:dyDescent="0.3">
      <c r="B139" s="2"/>
      <c r="C139" s="2"/>
      <c r="D139" s="2"/>
      <c r="E139" s="2"/>
      <c r="F139" s="2"/>
      <c r="G139" s="102"/>
      <c r="H139" s="102"/>
      <c r="I139" s="2"/>
      <c r="J139" s="102"/>
    </row>
    <row r="140" spans="2:10" x14ac:dyDescent="0.3">
      <c r="B140" s="2"/>
      <c r="C140" s="2"/>
      <c r="D140" s="2"/>
      <c r="E140" s="2"/>
      <c r="F140" s="2"/>
      <c r="G140" s="102"/>
      <c r="H140" s="102"/>
      <c r="I140" s="2"/>
      <c r="J140" s="102"/>
    </row>
    <row r="141" spans="2:10" x14ac:dyDescent="0.3">
      <c r="B141" s="2"/>
      <c r="C141" s="2"/>
      <c r="D141" s="2"/>
      <c r="E141" s="2"/>
      <c r="F141" s="2"/>
      <c r="G141" s="102"/>
      <c r="H141" s="102"/>
      <c r="I141" s="2"/>
      <c r="J141" s="102"/>
    </row>
    <row r="142" spans="2:10" x14ac:dyDescent="0.3">
      <c r="B142" s="2"/>
      <c r="C142" s="2"/>
      <c r="D142" s="2"/>
      <c r="E142" s="2"/>
      <c r="F142" s="2"/>
      <c r="G142" s="102"/>
      <c r="H142" s="102"/>
      <c r="I142" s="2"/>
      <c r="J142" s="102"/>
    </row>
    <row r="143" spans="2:10" x14ac:dyDescent="0.3">
      <c r="B143" s="2"/>
      <c r="C143" s="2"/>
      <c r="D143" s="2"/>
      <c r="E143" s="2"/>
      <c r="F143" s="2"/>
      <c r="G143" s="102"/>
      <c r="H143" s="102"/>
      <c r="I143" s="2"/>
      <c r="J143" s="102"/>
    </row>
    <row r="144" spans="2:10" x14ac:dyDescent="0.3">
      <c r="B144" s="2"/>
      <c r="C144" s="2"/>
      <c r="D144" s="2"/>
      <c r="E144" s="2"/>
      <c r="F144" s="2"/>
      <c r="G144" s="102"/>
      <c r="H144" s="102"/>
      <c r="I144" s="2"/>
      <c r="J144" s="102"/>
    </row>
    <row r="145" spans="2:10" x14ac:dyDescent="0.3">
      <c r="B145" s="2"/>
      <c r="C145" s="2"/>
      <c r="D145" s="2"/>
      <c r="E145" s="2"/>
      <c r="F145" s="2"/>
      <c r="G145" s="102"/>
      <c r="H145" s="102"/>
      <c r="I145" s="2"/>
      <c r="J145" s="102"/>
    </row>
    <row r="146" spans="2:10" x14ac:dyDescent="0.3">
      <c r="B146" s="2"/>
      <c r="C146" s="2"/>
      <c r="D146" s="2"/>
      <c r="E146" s="2"/>
      <c r="F146" s="2"/>
      <c r="G146" s="102"/>
      <c r="H146" s="102"/>
      <c r="I146" s="2"/>
      <c r="J146" s="102"/>
    </row>
    <row r="147" spans="2:10" x14ac:dyDescent="0.3">
      <c r="B147" s="2"/>
      <c r="C147" s="2"/>
      <c r="D147" s="2"/>
      <c r="E147" s="2"/>
      <c r="F147" s="2"/>
      <c r="G147" s="102"/>
      <c r="H147" s="102"/>
      <c r="I147" s="2"/>
      <c r="J147" s="102"/>
    </row>
    <row r="148" spans="2:10" x14ac:dyDescent="0.3">
      <c r="B148" s="2"/>
      <c r="C148" s="2"/>
      <c r="D148" s="2"/>
      <c r="E148" s="2"/>
      <c r="F148" s="2"/>
      <c r="G148" s="102"/>
      <c r="H148" s="102"/>
      <c r="I148" s="2"/>
      <c r="J148" s="102"/>
    </row>
    <row r="149" spans="2:10" x14ac:dyDescent="0.3">
      <c r="B149" s="2"/>
      <c r="C149" s="2"/>
      <c r="D149" s="2"/>
      <c r="E149" s="2"/>
      <c r="F149" s="2"/>
      <c r="G149" s="102"/>
      <c r="H149" s="102"/>
      <c r="I149" s="2"/>
      <c r="J149" s="102"/>
    </row>
    <row r="150" spans="2:10" x14ac:dyDescent="0.3">
      <c r="B150" s="2"/>
      <c r="C150" s="2"/>
      <c r="D150" s="2"/>
      <c r="E150" s="2"/>
      <c r="F150" s="2"/>
      <c r="G150" s="102"/>
      <c r="H150" s="102"/>
      <c r="I150" s="2"/>
      <c r="J150" s="102"/>
    </row>
    <row r="151" spans="2:10" x14ac:dyDescent="0.3">
      <c r="B151" s="2"/>
      <c r="C151" s="2"/>
      <c r="D151" s="2"/>
      <c r="E151" s="2"/>
      <c r="F151" s="2"/>
      <c r="G151" s="102"/>
      <c r="H151" s="102"/>
      <c r="I151" s="2"/>
      <c r="J151" s="102"/>
    </row>
    <row r="152" spans="2:10" x14ac:dyDescent="0.3">
      <c r="B152" s="2"/>
      <c r="C152" s="2"/>
      <c r="D152" s="2"/>
      <c r="E152" s="2"/>
      <c r="F152" s="2"/>
      <c r="G152" s="102"/>
      <c r="H152" s="102"/>
      <c r="I152" s="2"/>
      <c r="J152" s="102"/>
    </row>
    <row r="153" spans="2:10" x14ac:dyDescent="0.3">
      <c r="B153" s="2"/>
      <c r="C153" s="2"/>
      <c r="D153" s="2"/>
      <c r="E153" s="2"/>
      <c r="F153" s="2"/>
      <c r="G153" s="102"/>
      <c r="H153" s="102"/>
      <c r="I153" s="2"/>
      <c r="J153" s="102"/>
    </row>
    <row r="154" spans="2:10" x14ac:dyDescent="0.3">
      <c r="B154" s="2"/>
      <c r="C154" s="2"/>
      <c r="D154" s="2"/>
      <c r="E154" s="2"/>
      <c r="F154" s="2"/>
      <c r="G154" s="102"/>
      <c r="H154" s="102"/>
      <c r="I154" s="2"/>
      <c r="J154" s="102"/>
    </row>
    <row r="155" spans="2:10" x14ac:dyDescent="0.3">
      <c r="B155" s="2"/>
      <c r="C155" s="2"/>
      <c r="D155" s="2"/>
      <c r="E155" s="2"/>
      <c r="F155" s="2"/>
      <c r="G155" s="102"/>
      <c r="H155" s="102"/>
      <c r="I155" s="2"/>
      <c r="J155" s="102"/>
    </row>
    <row r="156" spans="2:10" x14ac:dyDescent="0.3">
      <c r="B156" s="2"/>
      <c r="C156" s="2"/>
      <c r="D156" s="2"/>
      <c r="E156" s="2"/>
      <c r="F156" s="2"/>
      <c r="G156" s="102"/>
      <c r="H156" s="102"/>
      <c r="I156" s="2"/>
      <c r="J156" s="102"/>
    </row>
    <row r="157" spans="2:10" x14ac:dyDescent="0.3">
      <c r="B157" s="2"/>
      <c r="C157" s="2"/>
      <c r="D157" s="2"/>
      <c r="E157" s="2"/>
      <c r="F157" s="2"/>
      <c r="G157" s="102"/>
      <c r="H157" s="102"/>
      <c r="I157" s="2"/>
      <c r="J157" s="102"/>
    </row>
    <row r="158" spans="2:10" x14ac:dyDescent="0.3">
      <c r="B158" s="2"/>
      <c r="C158" s="2"/>
      <c r="D158" s="2"/>
      <c r="E158" s="2"/>
      <c r="F158" s="2"/>
      <c r="G158" s="102"/>
      <c r="H158" s="102"/>
      <c r="I158" s="2"/>
      <c r="J158" s="102"/>
    </row>
    <row r="159" spans="2:10" x14ac:dyDescent="0.3">
      <c r="B159" s="2"/>
      <c r="C159" s="2"/>
      <c r="D159" s="2"/>
      <c r="E159" s="2"/>
      <c r="F159" s="2"/>
      <c r="G159" s="102"/>
      <c r="H159" s="102"/>
      <c r="I159" s="2"/>
      <c r="J159" s="102"/>
    </row>
    <row r="160" spans="2:10" x14ac:dyDescent="0.3">
      <c r="B160" s="2"/>
      <c r="C160" s="2"/>
      <c r="D160" s="2"/>
      <c r="E160" s="2"/>
      <c r="F160" s="2"/>
      <c r="G160" s="102"/>
      <c r="H160" s="102"/>
      <c r="I160" s="2"/>
      <c r="J160" s="102"/>
    </row>
    <row r="161" spans="2:10" x14ac:dyDescent="0.3">
      <c r="B161" s="2"/>
      <c r="C161" s="2"/>
      <c r="D161" s="2"/>
      <c r="E161" s="2"/>
      <c r="F161" s="2"/>
      <c r="G161" s="102"/>
      <c r="H161" s="102"/>
      <c r="I161" s="2"/>
      <c r="J161" s="102"/>
    </row>
    <row r="162" spans="2:10" x14ac:dyDescent="0.3">
      <c r="B162" s="2"/>
      <c r="C162" s="2"/>
      <c r="D162" s="2"/>
      <c r="E162" s="2"/>
      <c r="F162" s="2"/>
      <c r="G162" s="102"/>
      <c r="H162" s="102"/>
      <c r="I162" s="2"/>
      <c r="J162" s="102"/>
    </row>
    <row r="163" spans="2:10" x14ac:dyDescent="0.3">
      <c r="B163" s="2"/>
      <c r="C163" s="2"/>
      <c r="D163" s="2"/>
      <c r="E163" s="2"/>
      <c r="F163" s="2"/>
      <c r="G163" s="102"/>
      <c r="H163" s="102"/>
      <c r="I163" s="2"/>
      <c r="J163" s="102"/>
    </row>
    <row r="164" spans="2:10" x14ac:dyDescent="0.3">
      <c r="B164" s="2"/>
      <c r="C164" s="2"/>
      <c r="D164" s="2"/>
      <c r="E164" s="2"/>
      <c r="F164" s="2"/>
      <c r="G164" s="102"/>
      <c r="H164" s="102"/>
      <c r="I164" s="2"/>
      <c r="J164" s="102"/>
    </row>
    <row r="165" spans="2:10" x14ac:dyDescent="0.3">
      <c r="B165" s="2"/>
      <c r="C165" s="2"/>
      <c r="D165" s="2"/>
      <c r="E165" s="2"/>
      <c r="F165" s="2"/>
      <c r="G165" s="102"/>
      <c r="H165" s="102"/>
      <c r="I165" s="2"/>
      <c r="J165" s="102"/>
    </row>
    <row r="166" spans="2:10" x14ac:dyDescent="0.3">
      <c r="B166" s="2"/>
      <c r="C166" s="2"/>
      <c r="D166" s="2"/>
      <c r="E166" s="2"/>
      <c r="F166" s="2"/>
      <c r="G166" s="102"/>
      <c r="H166" s="102"/>
      <c r="I166" s="2"/>
      <c r="J166" s="102"/>
    </row>
    <row r="167" spans="2:10" x14ac:dyDescent="0.3">
      <c r="B167" s="2"/>
      <c r="C167" s="2"/>
      <c r="D167" s="2"/>
      <c r="E167" s="2"/>
      <c r="F167" s="2"/>
      <c r="G167" s="102"/>
      <c r="H167" s="102"/>
      <c r="I167" s="2"/>
      <c r="J167" s="102"/>
    </row>
    <row r="168" spans="2:10" x14ac:dyDescent="0.3">
      <c r="B168" s="2"/>
      <c r="C168" s="2"/>
      <c r="D168" s="2"/>
      <c r="E168" s="2"/>
      <c r="F168" s="2"/>
      <c r="G168" s="102"/>
      <c r="H168" s="102"/>
      <c r="I168" s="2"/>
      <c r="J168" s="102"/>
    </row>
    <row r="169" spans="2:10" x14ac:dyDescent="0.3">
      <c r="B169" s="2"/>
      <c r="C169" s="2"/>
      <c r="D169" s="2"/>
      <c r="E169" s="2"/>
      <c r="F169" s="2"/>
      <c r="G169" s="102"/>
      <c r="H169" s="102"/>
      <c r="I169" s="2"/>
      <c r="J169" s="102"/>
    </row>
    <row r="170" spans="2:10" x14ac:dyDescent="0.3">
      <c r="B170" s="2"/>
      <c r="C170" s="2"/>
      <c r="D170" s="2"/>
      <c r="E170" s="2"/>
      <c r="F170" s="2"/>
      <c r="G170" s="102"/>
      <c r="H170" s="102"/>
      <c r="I170" s="2"/>
      <c r="J170" s="102"/>
    </row>
    <row r="171" spans="2:10" x14ac:dyDescent="0.3">
      <c r="B171" s="2"/>
      <c r="C171" s="2"/>
      <c r="D171" s="2"/>
      <c r="E171" s="2"/>
      <c r="F171" s="2"/>
      <c r="G171" s="102"/>
      <c r="H171" s="102"/>
      <c r="I171" s="2"/>
      <c r="J171" s="102"/>
    </row>
    <row r="172" spans="2:10" x14ac:dyDescent="0.3">
      <c r="B172" s="2"/>
      <c r="C172" s="2"/>
      <c r="D172" s="2"/>
      <c r="E172" s="2"/>
      <c r="F172" s="2"/>
      <c r="G172" s="102"/>
      <c r="H172" s="102"/>
      <c r="I172" s="2"/>
      <c r="J172" s="102"/>
    </row>
    <row r="173" spans="2:10" x14ac:dyDescent="0.3">
      <c r="B173" s="2"/>
      <c r="C173" s="2"/>
      <c r="D173" s="2"/>
      <c r="E173" s="2"/>
      <c r="F173" s="2"/>
      <c r="G173" s="102"/>
      <c r="H173" s="102"/>
      <c r="I173" s="2"/>
      <c r="J173" s="102"/>
    </row>
    <row r="174" spans="2:10" x14ac:dyDescent="0.3">
      <c r="B174" s="2"/>
      <c r="C174" s="2"/>
      <c r="D174" s="2"/>
      <c r="E174" s="2"/>
      <c r="F174" s="2"/>
      <c r="G174" s="102"/>
      <c r="H174" s="102"/>
      <c r="I174" s="2"/>
      <c r="J174" s="102"/>
    </row>
    <row r="175" spans="2:10" x14ac:dyDescent="0.3">
      <c r="B175" s="2"/>
      <c r="C175" s="2"/>
      <c r="D175" s="2"/>
      <c r="E175" s="2"/>
      <c r="F175" s="2"/>
      <c r="G175" s="102"/>
      <c r="H175" s="102"/>
      <c r="I175" s="2"/>
      <c r="J175" s="102"/>
    </row>
    <row r="176" spans="2:10" x14ac:dyDescent="0.3">
      <c r="B176" s="2"/>
      <c r="C176" s="2"/>
      <c r="D176" s="2"/>
      <c r="E176" s="2"/>
      <c r="F176" s="2"/>
      <c r="G176" s="102"/>
      <c r="H176" s="102"/>
      <c r="I176" s="2"/>
      <c r="J176" s="102"/>
    </row>
    <row r="177" spans="2:10" x14ac:dyDescent="0.3">
      <c r="B177" s="2"/>
      <c r="C177" s="2"/>
      <c r="D177" s="2"/>
      <c r="E177" s="2"/>
      <c r="F177" s="2"/>
      <c r="G177" s="102"/>
      <c r="H177" s="102"/>
      <c r="I177" s="2"/>
      <c r="J177" s="102"/>
    </row>
    <row r="178" spans="2:10" x14ac:dyDescent="0.3">
      <c r="B178" s="2"/>
      <c r="C178" s="2"/>
      <c r="D178" s="2"/>
      <c r="E178" s="2"/>
      <c r="F178" s="2"/>
      <c r="G178" s="102"/>
      <c r="H178" s="102"/>
      <c r="I178" s="2"/>
      <c r="J178" s="102"/>
    </row>
    <row r="179" spans="2:10" x14ac:dyDescent="0.3">
      <c r="B179" s="2"/>
      <c r="C179" s="2"/>
      <c r="D179" s="2"/>
      <c r="E179" s="2"/>
      <c r="F179" s="2"/>
      <c r="G179" s="102"/>
      <c r="H179" s="102"/>
      <c r="I179" s="2"/>
      <c r="J179" s="102"/>
    </row>
    <row r="180" spans="2:10" x14ac:dyDescent="0.3">
      <c r="B180" s="2"/>
      <c r="C180" s="2"/>
      <c r="D180" s="2"/>
      <c r="E180" s="2"/>
      <c r="F180" s="2"/>
      <c r="G180" s="102"/>
      <c r="H180" s="102"/>
      <c r="I180" s="2"/>
      <c r="J180" s="102"/>
    </row>
    <row r="181" spans="2:10" x14ac:dyDescent="0.3">
      <c r="B181" s="2"/>
      <c r="C181" s="2"/>
      <c r="D181" s="2"/>
      <c r="E181" s="2"/>
      <c r="F181" s="2"/>
      <c r="G181" s="102"/>
      <c r="H181" s="102"/>
      <c r="I181" s="2"/>
      <c r="J181" s="102"/>
    </row>
    <row r="182" spans="2:10" x14ac:dyDescent="0.3">
      <c r="B182" s="2"/>
      <c r="C182" s="2"/>
      <c r="D182" s="2"/>
      <c r="E182" s="2"/>
      <c r="F182" s="2"/>
      <c r="G182" s="102"/>
      <c r="H182" s="102"/>
      <c r="I182" s="2"/>
      <c r="J182" s="102"/>
    </row>
    <row r="183" spans="2:10" x14ac:dyDescent="0.3">
      <c r="B183" s="2"/>
      <c r="C183" s="2"/>
      <c r="D183" s="2"/>
      <c r="E183" s="2"/>
      <c r="F183" s="2"/>
      <c r="G183" s="102"/>
      <c r="H183" s="102"/>
      <c r="I183" s="2"/>
      <c r="J183" s="102"/>
    </row>
    <row r="184" spans="2:10" x14ac:dyDescent="0.3">
      <c r="B184" s="2"/>
      <c r="C184" s="2"/>
      <c r="D184" s="2"/>
      <c r="E184" s="2"/>
      <c r="F184" s="2"/>
      <c r="G184" s="102"/>
      <c r="H184" s="102"/>
      <c r="I184" s="2"/>
      <c r="J184" s="102"/>
    </row>
    <row r="185" spans="2:10" x14ac:dyDescent="0.3">
      <c r="B185" s="2"/>
      <c r="C185" s="2"/>
      <c r="D185" s="2"/>
      <c r="E185" s="2"/>
      <c r="F185" s="2"/>
      <c r="G185" s="102"/>
      <c r="H185" s="102"/>
      <c r="I185" s="2"/>
      <c r="J185" s="102"/>
    </row>
    <row r="186" spans="2:10" x14ac:dyDescent="0.3">
      <c r="B186" s="2"/>
      <c r="C186" s="2"/>
      <c r="D186" s="2"/>
      <c r="E186" s="2"/>
      <c r="F186" s="2"/>
      <c r="G186" s="102"/>
      <c r="H186" s="102"/>
      <c r="I186" s="2"/>
      <c r="J186" s="102"/>
    </row>
    <row r="187" spans="2:10" x14ac:dyDescent="0.3">
      <c r="B187" s="2"/>
      <c r="C187" s="2"/>
      <c r="D187" s="2"/>
      <c r="E187" s="2"/>
      <c r="F187" s="2"/>
      <c r="G187" s="102"/>
      <c r="H187" s="102"/>
      <c r="I187" s="2"/>
      <c r="J187" s="102"/>
    </row>
    <row r="188" spans="2:10" x14ac:dyDescent="0.3">
      <c r="B188" s="2"/>
      <c r="C188" s="2"/>
      <c r="D188" s="2"/>
      <c r="E188" s="2"/>
      <c r="F188" s="2"/>
      <c r="G188" s="102"/>
      <c r="H188" s="102"/>
      <c r="I188" s="2"/>
      <c r="J188" s="102"/>
    </row>
    <row r="189" spans="2:10" x14ac:dyDescent="0.3">
      <c r="B189" s="2"/>
      <c r="C189" s="2"/>
      <c r="D189" s="2"/>
      <c r="E189" s="2"/>
      <c r="F189" s="2"/>
      <c r="G189" s="102"/>
      <c r="H189" s="102"/>
      <c r="I189" s="2"/>
      <c r="J189" s="102"/>
    </row>
    <row r="190" spans="2:10" x14ac:dyDescent="0.3">
      <c r="B190" s="2"/>
      <c r="C190" s="2"/>
      <c r="D190" s="2"/>
      <c r="E190" s="2"/>
      <c r="F190" s="2"/>
      <c r="G190" s="102"/>
      <c r="H190" s="102"/>
      <c r="I190" s="2"/>
      <c r="J190" s="102"/>
    </row>
    <row r="191" spans="2:10" x14ac:dyDescent="0.3">
      <c r="B191" s="2"/>
      <c r="C191" s="2"/>
      <c r="D191" s="2"/>
      <c r="E191" s="2"/>
      <c r="F191" s="2"/>
      <c r="G191" s="102"/>
      <c r="H191" s="102"/>
      <c r="I191" s="2"/>
      <c r="J191" s="102"/>
    </row>
    <row r="192" spans="2:10" x14ac:dyDescent="0.3">
      <c r="B192" s="2"/>
      <c r="C192" s="2"/>
      <c r="D192" s="2"/>
      <c r="E192" s="2"/>
      <c r="F192" s="2"/>
      <c r="G192" s="102"/>
      <c r="H192" s="102"/>
      <c r="I192" s="2"/>
      <c r="J192" s="102"/>
    </row>
    <row r="193" spans="2:10" x14ac:dyDescent="0.3">
      <c r="B193" s="2"/>
      <c r="C193" s="2"/>
      <c r="D193" s="2"/>
      <c r="E193" s="2"/>
      <c r="F193" s="2"/>
      <c r="G193" s="102"/>
      <c r="H193" s="102"/>
      <c r="I193" s="2"/>
      <c r="J193" s="102"/>
    </row>
    <row r="194" spans="2:10" x14ac:dyDescent="0.3">
      <c r="B194" s="2"/>
      <c r="C194" s="2"/>
      <c r="D194" s="2"/>
      <c r="E194" s="2"/>
      <c r="F194" s="2"/>
      <c r="G194" s="102"/>
      <c r="H194" s="102"/>
      <c r="I194" s="2"/>
      <c r="J194" s="102"/>
    </row>
    <row r="195" spans="2:10" x14ac:dyDescent="0.3">
      <c r="B195" s="2"/>
      <c r="C195" s="2"/>
      <c r="D195" s="2"/>
      <c r="E195" s="2"/>
      <c r="F195" s="2"/>
      <c r="G195" s="102"/>
      <c r="H195" s="102"/>
      <c r="I195" s="2"/>
      <c r="J195" s="102"/>
    </row>
    <row r="196" spans="2:10" x14ac:dyDescent="0.3">
      <c r="B196" s="2"/>
      <c r="C196" s="2"/>
      <c r="D196" s="2"/>
      <c r="E196" s="2"/>
      <c r="F196" s="2"/>
      <c r="G196" s="102"/>
      <c r="H196" s="102"/>
      <c r="I196" s="2"/>
      <c r="J196" s="102"/>
    </row>
    <row r="197" spans="2:10" x14ac:dyDescent="0.3">
      <c r="B197" s="2"/>
      <c r="C197" s="2"/>
      <c r="D197" s="2"/>
      <c r="E197" s="2"/>
      <c r="F197" s="2"/>
      <c r="G197" s="102"/>
      <c r="H197" s="102"/>
      <c r="I197" s="2"/>
      <c r="J197" s="102"/>
    </row>
    <row r="198" spans="2:10" x14ac:dyDescent="0.3">
      <c r="B198" s="2"/>
      <c r="C198" s="2"/>
      <c r="D198" s="2"/>
      <c r="E198" s="2"/>
      <c r="F198" s="2"/>
      <c r="G198" s="102"/>
      <c r="H198" s="102"/>
      <c r="I198" s="2"/>
      <c r="J198" s="102"/>
    </row>
    <row r="199" spans="2:10" x14ac:dyDescent="0.3">
      <c r="B199" s="2"/>
      <c r="C199" s="2"/>
      <c r="D199" s="2"/>
      <c r="E199" s="2"/>
      <c r="F199" s="2"/>
      <c r="G199" s="102"/>
      <c r="H199" s="102"/>
      <c r="I199" s="2"/>
      <c r="J199" s="102"/>
    </row>
    <row r="200" spans="2:10" x14ac:dyDescent="0.3">
      <c r="B200" s="2"/>
      <c r="C200" s="2"/>
      <c r="D200" s="2"/>
      <c r="E200" s="2"/>
      <c r="F200" s="2"/>
      <c r="G200" s="102"/>
      <c r="H200" s="102"/>
      <c r="I200" s="2"/>
      <c r="J200" s="102"/>
    </row>
    <row r="201" spans="2:10" x14ac:dyDescent="0.3">
      <c r="B201" s="2"/>
      <c r="C201" s="2"/>
      <c r="D201" s="2"/>
      <c r="E201" s="2"/>
      <c r="F201" s="2"/>
      <c r="G201" s="102"/>
      <c r="H201" s="102"/>
      <c r="I201" s="2"/>
      <c r="J201" s="102"/>
    </row>
    <row r="202" spans="2:10" x14ac:dyDescent="0.3">
      <c r="B202" s="2"/>
      <c r="C202" s="2"/>
      <c r="D202" s="2"/>
      <c r="E202" s="2"/>
      <c r="F202" s="2"/>
      <c r="G202" s="102"/>
      <c r="H202" s="102"/>
      <c r="I202" s="2"/>
      <c r="J202" s="102"/>
    </row>
    <row r="203" spans="2:10" x14ac:dyDescent="0.3">
      <c r="B203" s="2"/>
      <c r="C203" s="2"/>
      <c r="D203" s="2"/>
      <c r="E203" s="2"/>
      <c r="F203" s="2"/>
      <c r="G203" s="102"/>
      <c r="H203" s="102"/>
      <c r="I203" s="2"/>
      <c r="J203" s="102"/>
    </row>
    <row r="204" spans="2:10" x14ac:dyDescent="0.3">
      <c r="B204" s="2"/>
      <c r="C204" s="2"/>
      <c r="D204" s="2"/>
      <c r="E204" s="2"/>
      <c r="F204" s="2"/>
      <c r="G204" s="102"/>
      <c r="H204" s="102"/>
      <c r="I204" s="2"/>
      <c r="J204" s="102"/>
    </row>
    <row r="205" spans="2:10" x14ac:dyDescent="0.3">
      <c r="B205" s="2"/>
      <c r="C205" s="2"/>
      <c r="D205" s="2"/>
      <c r="E205" s="2"/>
      <c r="F205" s="2"/>
      <c r="G205" s="102"/>
      <c r="H205" s="102"/>
      <c r="I205" s="2"/>
      <c r="J205" s="102"/>
    </row>
    <row r="206" spans="2:10" x14ac:dyDescent="0.3">
      <c r="B206" s="2"/>
      <c r="C206" s="2"/>
      <c r="D206" s="2"/>
      <c r="E206" s="2"/>
      <c r="F206" s="2"/>
      <c r="G206" s="102"/>
      <c r="H206" s="102"/>
      <c r="I206" s="2"/>
      <c r="J206" s="102"/>
    </row>
    <row r="207" spans="2:10" x14ac:dyDescent="0.3">
      <c r="B207" s="2"/>
      <c r="C207" s="2"/>
      <c r="D207" s="2"/>
      <c r="E207" s="2"/>
      <c r="F207" s="2"/>
      <c r="G207" s="102"/>
      <c r="H207" s="102"/>
      <c r="I207" s="2"/>
      <c r="J207" s="102"/>
    </row>
    <row r="208" spans="2:10" x14ac:dyDescent="0.3">
      <c r="B208" s="2"/>
      <c r="C208" s="2"/>
      <c r="D208" s="2"/>
      <c r="E208" s="2"/>
      <c r="F208" s="2"/>
      <c r="G208" s="102"/>
      <c r="H208" s="102"/>
      <c r="I208" s="2"/>
      <c r="J208" s="102"/>
    </row>
    <row r="209" spans="2:10" x14ac:dyDescent="0.3">
      <c r="B209" s="2"/>
      <c r="C209" s="2"/>
      <c r="D209" s="2"/>
      <c r="E209" s="2"/>
      <c r="F209" s="2"/>
      <c r="G209" s="102"/>
      <c r="H209" s="102"/>
      <c r="I209" s="2"/>
      <c r="J209" s="102"/>
    </row>
    <row r="210" spans="2:10" x14ac:dyDescent="0.3">
      <c r="B210" s="2"/>
      <c r="C210" s="2"/>
      <c r="D210" s="2"/>
      <c r="E210" s="2"/>
      <c r="F210" s="2"/>
      <c r="G210" s="102"/>
      <c r="H210" s="102"/>
      <c r="I210" s="2"/>
      <c r="J210" s="102"/>
    </row>
    <row r="211" spans="2:10" x14ac:dyDescent="0.3">
      <c r="B211" s="2"/>
      <c r="C211" s="2"/>
      <c r="D211" s="2"/>
      <c r="E211" s="2"/>
      <c r="F211" s="2"/>
      <c r="G211" s="102"/>
      <c r="H211" s="102"/>
      <c r="I211" s="2"/>
      <c r="J211" s="102"/>
    </row>
    <row r="212" spans="2:10" x14ac:dyDescent="0.3">
      <c r="B212" s="2"/>
      <c r="C212" s="2"/>
      <c r="D212" s="2"/>
      <c r="E212" s="2"/>
      <c r="F212" s="2"/>
      <c r="G212" s="102"/>
      <c r="H212" s="102"/>
      <c r="I212" s="2"/>
      <c r="J212" s="102"/>
    </row>
    <row r="213" spans="2:10" x14ac:dyDescent="0.3">
      <c r="B213" s="2"/>
      <c r="C213" s="2"/>
      <c r="D213" s="2"/>
      <c r="E213" s="2"/>
      <c r="F213" s="2"/>
      <c r="G213" s="102"/>
      <c r="H213" s="102"/>
      <c r="I213" s="2"/>
      <c r="J213" s="102"/>
    </row>
    <row r="214" spans="2:10" x14ac:dyDescent="0.3">
      <c r="B214" s="2"/>
      <c r="C214" s="2"/>
      <c r="D214" s="2"/>
      <c r="E214" s="2"/>
      <c r="F214" s="2"/>
      <c r="G214" s="102"/>
      <c r="H214" s="102"/>
      <c r="I214" s="2"/>
      <c r="J214" s="102"/>
    </row>
    <row r="215" spans="2:10" x14ac:dyDescent="0.3">
      <c r="B215" s="2"/>
      <c r="C215" s="2"/>
      <c r="D215" s="2"/>
      <c r="E215" s="2"/>
      <c r="F215" s="2"/>
      <c r="G215" s="102"/>
      <c r="H215" s="102"/>
      <c r="I215" s="2"/>
      <c r="J215" s="102"/>
    </row>
    <row r="216" spans="2:10" x14ac:dyDescent="0.3">
      <c r="B216" s="2"/>
      <c r="C216" s="2"/>
      <c r="D216" s="2"/>
      <c r="E216" s="2"/>
      <c r="F216" s="2"/>
      <c r="G216" s="102"/>
      <c r="H216" s="102"/>
      <c r="I216" s="2"/>
      <c r="J216" s="102"/>
    </row>
    <row r="217" spans="2:10" x14ac:dyDescent="0.3">
      <c r="B217" s="2"/>
      <c r="C217" s="2"/>
      <c r="D217" s="2"/>
      <c r="E217" s="2"/>
      <c r="F217" s="2"/>
      <c r="G217" s="102"/>
      <c r="H217" s="102"/>
      <c r="I217" s="2"/>
      <c r="J217" s="102"/>
    </row>
    <row r="218" spans="2:10" x14ac:dyDescent="0.3">
      <c r="B218" s="2"/>
      <c r="C218" s="2"/>
      <c r="D218" s="2"/>
      <c r="E218" s="2"/>
      <c r="F218" s="2"/>
      <c r="G218" s="102"/>
      <c r="H218" s="102"/>
      <c r="I218" s="2"/>
      <c r="J218" s="102"/>
    </row>
    <row r="219" spans="2:10" x14ac:dyDescent="0.3">
      <c r="B219" s="2"/>
      <c r="C219" s="2"/>
      <c r="D219" s="2"/>
      <c r="E219" s="2"/>
      <c r="F219" s="2"/>
      <c r="G219" s="102"/>
      <c r="H219" s="102"/>
      <c r="I219" s="2"/>
      <c r="J219" s="102"/>
    </row>
    <row r="220" spans="2:10" x14ac:dyDescent="0.3">
      <c r="B220" s="2"/>
      <c r="C220" s="2"/>
      <c r="D220" s="2"/>
      <c r="E220" s="2"/>
      <c r="F220" s="2"/>
      <c r="G220" s="102"/>
      <c r="H220" s="102"/>
      <c r="I220" s="2"/>
      <c r="J220" s="102"/>
    </row>
    <row r="221" spans="2:10" x14ac:dyDescent="0.3">
      <c r="B221" s="2"/>
      <c r="C221" s="2"/>
      <c r="D221" s="2"/>
      <c r="E221" s="2"/>
      <c r="F221" s="2"/>
      <c r="G221" s="102"/>
      <c r="H221" s="102"/>
      <c r="I221" s="2"/>
      <c r="J221" s="102"/>
    </row>
    <row r="222" spans="2:10" x14ac:dyDescent="0.3">
      <c r="B222" s="2"/>
      <c r="C222" s="2"/>
      <c r="D222" s="2"/>
      <c r="E222" s="2"/>
      <c r="F222" s="2"/>
      <c r="G222" s="102"/>
      <c r="H222" s="102"/>
      <c r="I222" s="2"/>
      <c r="J222" s="102"/>
    </row>
    <row r="223" spans="2:10" x14ac:dyDescent="0.3">
      <c r="B223" s="2"/>
      <c r="C223" s="2"/>
      <c r="D223" s="2"/>
      <c r="E223" s="2"/>
      <c r="F223" s="2"/>
      <c r="G223" s="102"/>
      <c r="H223" s="102"/>
      <c r="I223" s="2"/>
      <c r="J223" s="102"/>
    </row>
    <row r="224" spans="2:10" x14ac:dyDescent="0.3">
      <c r="B224" s="2"/>
      <c r="C224" s="2"/>
      <c r="D224" s="2"/>
      <c r="E224" s="2"/>
      <c r="F224" s="2"/>
      <c r="G224" s="102"/>
      <c r="H224" s="102"/>
      <c r="I224" s="2"/>
      <c r="J224" s="102"/>
    </row>
    <row r="225" spans="2:10" x14ac:dyDescent="0.3">
      <c r="B225" s="2"/>
      <c r="C225" s="2"/>
      <c r="D225" s="2"/>
      <c r="E225" s="2"/>
      <c r="F225" s="2"/>
      <c r="G225" s="102"/>
      <c r="H225" s="102"/>
      <c r="I225" s="2"/>
      <c r="J225" s="102"/>
    </row>
    <row r="226" spans="2:10" x14ac:dyDescent="0.3">
      <c r="B226" s="2"/>
      <c r="C226" s="2"/>
      <c r="D226" s="2"/>
      <c r="E226" s="2"/>
      <c r="F226" s="2"/>
      <c r="G226" s="102"/>
      <c r="H226" s="102"/>
      <c r="I226" s="2"/>
      <c r="J226" s="102"/>
    </row>
    <row r="227" spans="2:10" x14ac:dyDescent="0.3">
      <c r="B227" s="2"/>
      <c r="C227" s="2"/>
      <c r="D227" s="2"/>
      <c r="E227" s="2"/>
      <c r="F227" s="2"/>
      <c r="G227" s="102"/>
      <c r="H227" s="102"/>
      <c r="I227" s="2"/>
      <c r="J227" s="102"/>
    </row>
    <row r="228" spans="2:10" x14ac:dyDescent="0.3">
      <c r="B228" s="2"/>
      <c r="C228" s="2"/>
      <c r="D228" s="2"/>
      <c r="E228" s="2"/>
      <c r="F228" s="2"/>
      <c r="G228" s="102"/>
      <c r="H228" s="102"/>
      <c r="I228" s="2"/>
      <c r="J228" s="102"/>
    </row>
  </sheetData>
  <sheetProtection selectLockedCells="1" sort="0" autoFilter="0"/>
  <autoFilter ref="B60:J60" xr:uid="{00000000-0009-0000-0000-000002000000}"/>
  <mergeCells count="1">
    <mergeCell ref="B1:J2"/>
  </mergeCells>
  <phoneticPr fontId="23" type="noConversion"/>
  <pageMargins left="0.69999998807907104" right="0.69999998807907104" top="0.75" bottom="0.75" header="0.30000001192092896" footer="0.300000011920928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8"/>
  <sheetViews>
    <sheetView topLeftCell="A2" zoomScaleNormal="75" zoomScaleSheetLayoutView="100" workbookViewId="0">
      <selection activeCell="B28" sqref="B28:L1048576"/>
    </sheetView>
  </sheetViews>
  <sheetFormatPr defaultColWidth="0" defaultRowHeight="16.5" x14ac:dyDescent="0.3"/>
  <cols>
    <col min="1" max="1" width="2.5" style="2" customWidth="1"/>
    <col min="2" max="2" width="24.5" style="105" bestFit="1" customWidth="1"/>
    <col min="3" max="3" width="16.25" style="105" customWidth="1"/>
    <col min="4" max="7" width="16.25" style="104" customWidth="1"/>
    <col min="8" max="8" width="15.25" style="103" bestFit="1" customWidth="1"/>
    <col min="9" max="9" width="22.875" style="104" bestFit="1" customWidth="1"/>
    <col min="10" max="10" width="27.125" style="104" bestFit="1" customWidth="1"/>
    <col min="11" max="12" width="25.75" style="104" bestFit="1" customWidth="1"/>
    <col min="13" max="13" width="2.5" style="2" customWidth="1"/>
    <col min="14" max="16384" width="9" style="2" hidden="1"/>
  </cols>
  <sheetData>
    <row r="1" spans="1:13" x14ac:dyDescent="0.3">
      <c r="B1" s="4" t="s">
        <v>53</v>
      </c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A2"/>
      <c r="B2"/>
      <c r="C2"/>
      <c r="D2"/>
      <c r="E2"/>
      <c r="F2" s="1"/>
      <c r="G2" s="1"/>
      <c r="H2"/>
      <c r="I2"/>
      <c r="J2" s="1"/>
      <c r="K2"/>
      <c r="L2"/>
      <c r="M2"/>
    </row>
    <row r="3" spans="1:13" x14ac:dyDescent="0.3">
      <c r="A3"/>
      <c r="B3" s="113" t="s">
        <v>0</v>
      </c>
      <c r="C3" s="113"/>
      <c r="D3" s="113"/>
      <c r="E3" s="113"/>
      <c r="F3" s="113"/>
      <c r="G3" s="1"/>
      <c r="H3"/>
      <c r="I3"/>
      <c r="J3" s="1"/>
      <c r="K3"/>
      <c r="L3"/>
      <c r="M3"/>
    </row>
    <row r="4" spans="1:13" x14ac:dyDescent="0.3">
      <c r="A4"/>
      <c r="B4" s="3"/>
      <c r="C4"/>
      <c r="D4"/>
      <c r="E4"/>
      <c r="F4"/>
      <c r="G4"/>
      <c r="H4"/>
      <c r="I4"/>
      <c r="J4"/>
      <c r="K4"/>
      <c r="L4"/>
      <c r="M4"/>
    </row>
    <row r="5" spans="1:13" x14ac:dyDescent="0.3">
      <c r="A5"/>
      <c r="B5" s="2"/>
      <c r="C5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/>
      <c r="D6"/>
      <c r="E6"/>
      <c r="F6"/>
      <c r="G6"/>
      <c r="H6" s="15" t="s">
        <v>14</v>
      </c>
      <c r="I6" s="16" t="s">
        <v>9</v>
      </c>
      <c r="J6" s="16" t="s">
        <v>4</v>
      </c>
      <c r="K6" s="17" t="s">
        <v>10</v>
      </c>
      <c r="L6"/>
      <c r="M6"/>
    </row>
    <row r="7" spans="1:13" x14ac:dyDescent="0.3">
      <c r="A7"/>
      <c r="B7"/>
      <c r="C7"/>
      <c r="D7"/>
      <c r="E7"/>
      <c r="F7"/>
      <c r="G7"/>
      <c r="H7" s="5" t="s">
        <v>6</v>
      </c>
      <c r="I7" s="13">
        <f>SUMIF($C$29:$C$999972,$I$6,$E$29:$E$999972)</f>
        <v>0</v>
      </c>
      <c r="J7" s="13">
        <f>SUMIF($C$29:$C$999972,$J$6,$E$29:$E$999972)</f>
        <v>0</v>
      </c>
      <c r="K7" s="14">
        <f>SUM(I7+J7)</f>
        <v>0</v>
      </c>
      <c r="L7"/>
      <c r="M7"/>
    </row>
    <row r="8" spans="1:13" x14ac:dyDescent="0.3">
      <c r="A8"/>
      <c r="B8"/>
      <c r="C8"/>
      <c r="D8"/>
      <c r="E8"/>
      <c r="F8"/>
      <c r="G8"/>
      <c r="H8" s="5" t="s">
        <v>107</v>
      </c>
      <c r="I8" s="87" t="str">
        <f>IFERROR(SUMIF($C$29:$C$999973,$I$6,$J$29:$J$999973)/COUNTIF($C$29:$C$999973,$I$6),"")</f>
        <v/>
      </c>
      <c r="J8" s="87" t="str">
        <f>IFERROR(SUMIF($C$29:$C$999973,$J$6,$J$29:$J$999973)/COUNTIF($C$29:$C$999973,$J$6),"")</f>
        <v/>
      </c>
      <c r="K8" s="88" t="str">
        <f>IFERROR(AVERAGE(I8:J8),"-")</f>
        <v>-</v>
      </c>
      <c r="L8"/>
      <c r="M8"/>
    </row>
    <row r="9" spans="1:13" x14ac:dyDescent="0.3">
      <c r="A9"/>
      <c r="B9"/>
      <c r="C9"/>
      <c r="D9"/>
      <c r="E9"/>
      <c r="F9"/>
      <c r="G9"/>
      <c r="H9" s="5" t="s">
        <v>15</v>
      </c>
      <c r="I9" s="6">
        <f>SUMIF($C$29:$C$999972,$I$6,$G$29:$G$999972)</f>
        <v>0</v>
      </c>
      <c r="J9" s="6">
        <f>SUMIF($C$29:$C$999972,$J$6,$G$29:$G$999972)</f>
        <v>0</v>
      </c>
      <c r="K9" s="7">
        <f>SUM(I9+J9)</f>
        <v>0</v>
      </c>
      <c r="L9"/>
      <c r="M9"/>
    </row>
    <row r="10" spans="1:13" x14ac:dyDescent="0.3">
      <c r="A10"/>
      <c r="B10"/>
      <c r="C10"/>
      <c r="D10"/>
      <c r="E10"/>
      <c r="F10"/>
      <c r="G10"/>
      <c r="H10" s="2"/>
      <c r="I10" s="2"/>
      <c r="J10" s="2"/>
      <c r="K10" s="2"/>
      <c r="L10"/>
      <c r="M10"/>
    </row>
    <row r="11" spans="1:13" x14ac:dyDescent="0.3">
      <c r="A11"/>
      <c r="B11" s="4" t="s">
        <v>56</v>
      </c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 s="15" t="s">
        <v>11</v>
      </c>
      <c r="I12" s="16" t="s">
        <v>155</v>
      </c>
      <c r="J12" s="16" t="s">
        <v>7</v>
      </c>
      <c r="K12" s="17" t="s">
        <v>6</v>
      </c>
      <c r="L12"/>
      <c r="M12"/>
    </row>
    <row r="13" spans="1:13" x14ac:dyDescent="0.3">
      <c r="A13"/>
      <c r="B13"/>
      <c r="C13"/>
      <c r="D13"/>
      <c r="E13"/>
      <c r="F13"/>
      <c r="G13"/>
      <c r="H13" s="5">
        <v>1</v>
      </c>
      <c r="I13" s="5">
        <f>IFERROR(INDEX(C$29:C$999972,1/LARGE(INDEX(($E$29:$E$999972=$K13)/(ROW($E$29:$E$999972)-ROW($E$29)+1),),COUNTIF($K13:$K$17,$K13))),"")</f>
        <v>0</v>
      </c>
      <c r="J13" s="5">
        <f>IFERROR(INDEX(B$29:B$999972,1/LARGE(INDEX(($E$29:$E$999972=$K13)/(ROW($E$29:$E$999972)-ROW($E$29)+1),),COUNTIF($K13:$K$17,$K13))),"")</f>
        <v>0</v>
      </c>
      <c r="K13" s="18" t="str">
        <f>IFERROR(LARGE($E$29:$E$999972,$H13),"")</f>
        <v/>
      </c>
      <c r="L13"/>
      <c r="M13"/>
    </row>
    <row r="14" spans="1:13" x14ac:dyDescent="0.3">
      <c r="A14"/>
      <c r="B14"/>
      <c r="C14"/>
      <c r="D14"/>
      <c r="E14"/>
      <c r="F14"/>
      <c r="G14"/>
      <c r="H14" s="5">
        <v>2</v>
      </c>
      <c r="I14" s="5">
        <f>IFERROR(INDEX(C$29:C$999972,1/LARGE(INDEX(($E$29:$E$999972=$K14)/(ROW($E$29:$E$999972)-ROW($E$29)+1),),COUNTIF($K14:$K$17,$K14))),"")</f>
        <v>0</v>
      </c>
      <c r="J14" s="5">
        <f>IFERROR(INDEX(B$29:B$999972,1/LARGE(INDEX(($E$29:$E$999972=$K14)/(ROW($E$29:$E$999972)-ROW($E$29)+1),),COUNTIF($K14:$K$17,$K14))),"")</f>
        <v>0</v>
      </c>
      <c r="K14" s="18" t="str">
        <f>IFERROR(LARGE($E$29:$E$999972,$H14),"")</f>
        <v/>
      </c>
      <c r="L14"/>
      <c r="M14"/>
    </row>
    <row r="15" spans="1:13" x14ac:dyDescent="0.3">
      <c r="A15"/>
      <c r="B15"/>
      <c r="C15"/>
      <c r="D15"/>
      <c r="E15"/>
      <c r="F15"/>
      <c r="G15"/>
      <c r="H15" s="5">
        <v>3</v>
      </c>
      <c r="I15" s="5">
        <f>IFERROR(INDEX(C$29:C$999972,1/LARGE(INDEX(($E$29:$E$999972=$K15)/(ROW($E$29:$E$999972)-ROW($E$29)+1),),COUNTIF($K15:$K$17,$K15))),"")</f>
        <v>0</v>
      </c>
      <c r="J15" s="5">
        <f>IFERROR(INDEX(B$29:B$999972,1/LARGE(INDEX(($E$29:$E$999972=$K15)/(ROW($E$29:$E$999972)-ROW($E$29)+1),),COUNTIF($K15:$K$17,$K15))),"")</f>
        <v>0</v>
      </c>
      <c r="K15" s="18" t="str">
        <f>IFERROR(LARGE($E$29:$E$999972,$H15),"")</f>
        <v/>
      </c>
      <c r="L15"/>
      <c r="M15"/>
    </row>
    <row r="16" spans="1:13" x14ac:dyDescent="0.3">
      <c r="A16"/>
      <c r="B16"/>
      <c r="C16"/>
      <c r="D16"/>
      <c r="E16"/>
      <c r="F16"/>
      <c r="G16"/>
      <c r="H16" s="5">
        <v>4</v>
      </c>
      <c r="I16" s="5">
        <f>IFERROR(INDEX(C$29:C$999972,1/LARGE(INDEX(($E$29:$E$999972=$K16)/(ROW($E$29:$E$999972)-ROW($E$29)+1),),COUNTIF($K16:$K$17,$K16))),"")</f>
        <v>0</v>
      </c>
      <c r="J16" s="5">
        <f>IFERROR(INDEX(B$29:B$999972,1/LARGE(INDEX(($E$29:$E$999972=$K16)/(ROW($E$29:$E$999972)-ROW($E$29)+1),),COUNTIF($K16:$K$17,$K16))),"")</f>
        <v>0</v>
      </c>
      <c r="K16" s="18" t="str">
        <f>IFERROR(LARGE($E$29:$E$999972,$H16),"")</f>
        <v/>
      </c>
      <c r="L16"/>
      <c r="M16"/>
    </row>
    <row r="17" spans="1:13" x14ac:dyDescent="0.3">
      <c r="A17"/>
      <c r="B17"/>
      <c r="C17"/>
      <c r="D17"/>
      <c r="E17"/>
      <c r="F17"/>
      <c r="G17"/>
      <c r="H17" s="5">
        <v>5</v>
      </c>
      <c r="I17" s="5">
        <f>IFERROR(INDEX(C$29:C$999972,1/LARGE(INDEX(($E$29:$E$999972=$K17)/(ROW($E$29:$E$999972)-ROW($E$29)+1),),COUNTIF($K17:$K$17,$K17))),"")</f>
        <v>0</v>
      </c>
      <c r="J17" s="5">
        <f>IFERROR(INDEX(B$29:B$999972,1/LARGE(INDEX(($E$29:$E$999972=$K17)/(ROW($E$29:$E$999972)-ROW($E$29)+1),),COUNTIF($K17:$K$17,$K17))),"")</f>
        <v>0</v>
      </c>
      <c r="K17" s="18" t="str">
        <f>IFERROR(LARGE($E$29:$E$999972,$H17),"")</f>
        <v/>
      </c>
      <c r="L17"/>
      <c r="M17"/>
    </row>
    <row r="18" spans="1:13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/>
      <c r="B19"/>
      <c r="C19"/>
      <c r="D19"/>
      <c r="E19"/>
      <c r="F19"/>
      <c r="G19"/>
      <c r="H19" s="15" t="s">
        <v>11</v>
      </c>
      <c r="I19" s="16" t="s">
        <v>155</v>
      </c>
      <c r="J19" s="16" t="s">
        <v>7</v>
      </c>
      <c r="K19" s="17" t="s">
        <v>15</v>
      </c>
      <c r="L19"/>
      <c r="M19"/>
    </row>
    <row r="20" spans="1:13" x14ac:dyDescent="0.3">
      <c r="A20"/>
      <c r="B20"/>
      <c r="C20"/>
      <c r="D20"/>
      <c r="E20"/>
      <c r="F20"/>
      <c r="G20"/>
      <c r="H20" s="5">
        <v>1</v>
      </c>
      <c r="I20" s="5">
        <f>IFERROR(INDEX(C$29:C$999972,1/LARGE(INDEX(($G$29:$G$999972=$K20)/(ROW($G$29:$G$999972)-ROW($E$29)+1),),COUNTIF($K20:$K$24,$K20))),"")</f>
        <v>0</v>
      </c>
      <c r="J20" s="5">
        <f>IFERROR(INDEX(B$29:B$999972,1/LARGE(INDEX(($G$29:$G$999972=$K20)/(ROW($G$29:$G$999972)-ROW($E$29)+1),),COUNTIF($K20:$K$24,$K20))),"")</f>
        <v>0</v>
      </c>
      <c r="K20" s="8" t="str">
        <f>IFERROR(LARGE($G$29:$G$999972,$H20),"")</f>
        <v/>
      </c>
      <c r="L20"/>
      <c r="M20"/>
    </row>
    <row r="21" spans="1:13" x14ac:dyDescent="0.3">
      <c r="A21"/>
      <c r="B21"/>
      <c r="C21"/>
      <c r="D21"/>
      <c r="E21"/>
      <c r="F21"/>
      <c r="G21"/>
      <c r="H21" s="5">
        <v>2</v>
      </c>
      <c r="I21" s="5">
        <f>IFERROR(INDEX(C$29:C$999972,1/LARGE(INDEX(($G$29:$G$999972=$K21)/(ROW($G$29:$G$999972)-ROW($E$29)+1),),COUNTIF($K21:$K$24,$K21))),"")</f>
        <v>0</v>
      </c>
      <c r="J21" s="5">
        <f>IFERROR(INDEX(B$29:B$999972,1/LARGE(INDEX(($G$29:$G$999972=$K21)/(ROW($G$29:$G$999972)-ROW($E$29)+1),),COUNTIF($K21:$K$24,$K21))),"")</f>
        <v>0</v>
      </c>
      <c r="K21" s="8" t="str">
        <f>IFERROR(LARGE($G$29:$G$999972,$H21),"")</f>
        <v/>
      </c>
      <c r="L21"/>
      <c r="M21"/>
    </row>
    <row r="22" spans="1:13" x14ac:dyDescent="0.3">
      <c r="A22"/>
      <c r="B22"/>
      <c r="C22"/>
      <c r="D22"/>
      <c r="E22"/>
      <c r="F22"/>
      <c r="G22"/>
      <c r="H22" s="5">
        <v>3</v>
      </c>
      <c r="I22" s="5">
        <f>IFERROR(INDEX(C$29:C$999972,1/LARGE(INDEX(($G$29:$G$999972=$K22)/(ROW($G$29:$G$999972)-ROW($E$29)+1),),COUNTIF($K22:$K$24,$K22))),"")</f>
        <v>0</v>
      </c>
      <c r="J22" s="5">
        <f>IFERROR(INDEX(B$29:B$999972,1/LARGE(INDEX(($G$29:$G$999972=$K22)/(ROW($G$29:$G$999972)-ROW($E$29)+1),),COUNTIF($K22:$K$24,$K22))),"")</f>
        <v>0</v>
      </c>
      <c r="K22" s="8" t="str">
        <f>IFERROR(LARGE($G$29:$G$999972,$H22),"")</f>
        <v/>
      </c>
      <c r="L22"/>
      <c r="M22"/>
    </row>
    <row r="23" spans="1:13" x14ac:dyDescent="0.3">
      <c r="A23"/>
      <c r="B23"/>
      <c r="C23"/>
      <c r="D23"/>
      <c r="E23"/>
      <c r="F23"/>
      <c r="G23"/>
      <c r="H23" s="5">
        <v>4</v>
      </c>
      <c r="I23" s="5">
        <f>IFERROR(INDEX(C$29:C$999972,1/LARGE(INDEX(($G$29:$G$999972=$K23)/(ROW($G$29:$G$999972)-ROW($E$29)+1),),COUNTIF($K23:$K$24,$K23))),"")</f>
        <v>0</v>
      </c>
      <c r="J23" s="5">
        <f>IFERROR(INDEX(B$29:B$999972,1/LARGE(INDEX(($G$29:$G$999972=$K23)/(ROW($G$29:$G$999972)-ROW($E$29)+1),),COUNTIF($K23:$K$24,$K23))),"")</f>
        <v>0</v>
      </c>
      <c r="K23" s="8" t="str">
        <f>IFERROR(LARGE($G$29:$G$999972,$H23),"")</f>
        <v/>
      </c>
      <c r="L23"/>
      <c r="M23"/>
    </row>
    <row r="24" spans="1:13" x14ac:dyDescent="0.3">
      <c r="A24"/>
      <c r="B24"/>
      <c r="C24"/>
      <c r="D24"/>
      <c r="E24"/>
      <c r="F24"/>
      <c r="G24"/>
      <c r="H24" s="5">
        <v>5</v>
      </c>
      <c r="I24" s="5">
        <f>IFERROR(INDEX(C$29:C$999972,1/LARGE(INDEX(($G$29:$G$999972=$K24)/(ROW($G$29:$G$999972)-ROW($E$29)+1),),COUNTIF($K24:$K$24,$K24))),"")</f>
        <v>0</v>
      </c>
      <c r="J24" s="5">
        <f>IFERROR(INDEX(B$29:B$999972,1/LARGE(INDEX(($G$29:$G$999972=$K24)/(ROW($G$29:$G$999972)-ROW($E$29)+1),),COUNTIF($K24:$K$24,$K24))),"")</f>
        <v>0</v>
      </c>
      <c r="K24" s="8" t="str">
        <f>IFERROR(LARGE($G$29:$G$999972,$H24),"")</f>
        <v/>
      </c>
      <c r="L24"/>
      <c r="M24"/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2.4500000000000002" customHeight="1" x14ac:dyDescent="0.3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s="10" customFormat="1" x14ac:dyDescent="0.3">
      <c r="B28" s="100" t="s">
        <v>7</v>
      </c>
      <c r="C28" s="100" t="s">
        <v>108</v>
      </c>
      <c r="D28" s="100" t="s">
        <v>13</v>
      </c>
      <c r="E28" s="100" t="s">
        <v>6</v>
      </c>
      <c r="F28" s="100" t="s">
        <v>54</v>
      </c>
      <c r="G28" s="100" t="s">
        <v>57</v>
      </c>
      <c r="H28" s="100" t="s">
        <v>157</v>
      </c>
      <c r="I28" s="100" t="s">
        <v>109</v>
      </c>
      <c r="J28" s="100" t="s">
        <v>55</v>
      </c>
      <c r="K28" s="100" t="s">
        <v>5</v>
      </c>
      <c r="L28" s="100" t="s">
        <v>110</v>
      </c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3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28"/>
  <sheetViews>
    <sheetView topLeftCell="A11" zoomScaleNormal="75" zoomScaleSheetLayoutView="100" workbookViewId="0">
      <selection activeCell="B28" sqref="B28:L1048576"/>
    </sheetView>
  </sheetViews>
  <sheetFormatPr defaultColWidth="0" defaultRowHeight="16.5" x14ac:dyDescent="0.3"/>
  <cols>
    <col min="1" max="1" width="2.5" style="2" customWidth="1"/>
    <col min="2" max="2" width="24.5" style="105" bestFit="1" customWidth="1"/>
    <col min="3" max="3" width="16.25" style="105" customWidth="1"/>
    <col min="4" max="7" width="16.25" style="104" customWidth="1"/>
    <col min="8" max="8" width="15.25" style="103" bestFit="1" customWidth="1"/>
    <col min="9" max="9" width="22.875" style="104" bestFit="1" customWidth="1"/>
    <col min="10" max="10" width="27.125" style="104" bestFit="1" customWidth="1"/>
    <col min="11" max="12" width="25.75" style="104" bestFit="1" customWidth="1"/>
    <col min="13" max="13" width="2.5" style="2" customWidth="1"/>
    <col min="14" max="16384" width="9" style="2" hidden="1"/>
  </cols>
  <sheetData>
    <row r="1" spans="1:13" x14ac:dyDescent="0.3">
      <c r="B1" s="2"/>
      <c r="C1" s="2"/>
      <c r="D1" s="2"/>
      <c r="E1" s="2"/>
      <c r="F1" s="11"/>
      <c r="G1" s="11"/>
      <c r="H1" s="2"/>
      <c r="I1" s="2"/>
      <c r="J1" s="11"/>
      <c r="K1" s="2"/>
      <c r="L1" s="2"/>
    </row>
    <row r="2" spans="1:13" x14ac:dyDescent="0.3">
      <c r="B2" s="4" t="s">
        <v>53</v>
      </c>
      <c r="C2" s="2"/>
      <c r="D2" s="2"/>
      <c r="E2" s="2"/>
      <c r="F2" s="11"/>
      <c r="G2" s="11"/>
      <c r="H2" s="2"/>
      <c r="I2" s="2"/>
      <c r="J2" s="11"/>
      <c r="K2" s="2"/>
      <c r="L2" s="2"/>
    </row>
    <row r="3" spans="1:13" x14ac:dyDescent="0.3">
      <c r="A3"/>
      <c r="B3"/>
      <c r="C3"/>
      <c r="D3"/>
      <c r="E3"/>
      <c r="F3" s="1"/>
      <c r="G3" s="1"/>
      <c r="H3"/>
      <c r="I3"/>
      <c r="J3" s="1"/>
      <c r="K3"/>
      <c r="L3"/>
      <c r="M3"/>
    </row>
    <row r="4" spans="1:13" x14ac:dyDescent="0.3">
      <c r="A4"/>
      <c r="B4" s="3"/>
      <c r="C4"/>
      <c r="D4"/>
      <c r="E4"/>
      <c r="F4"/>
      <c r="G4"/>
      <c r="H4"/>
      <c r="I4"/>
      <c r="J4"/>
      <c r="K4"/>
      <c r="L4"/>
      <c r="M4"/>
    </row>
    <row r="5" spans="1:13" x14ac:dyDescent="0.3">
      <c r="A5"/>
      <c r="B5" s="2"/>
      <c r="C5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/>
      <c r="D6"/>
      <c r="E6"/>
      <c r="F6"/>
      <c r="G6"/>
      <c r="H6" s="15" t="s">
        <v>14</v>
      </c>
      <c r="I6" s="16" t="s">
        <v>9</v>
      </c>
      <c r="J6" s="16" t="s">
        <v>4</v>
      </c>
      <c r="K6" s="17" t="s">
        <v>10</v>
      </c>
      <c r="L6"/>
      <c r="M6"/>
    </row>
    <row r="7" spans="1:13" x14ac:dyDescent="0.3">
      <c r="A7"/>
      <c r="B7"/>
      <c r="C7"/>
      <c r="D7"/>
      <c r="E7"/>
      <c r="F7"/>
      <c r="G7"/>
      <c r="H7" s="5" t="s">
        <v>6</v>
      </c>
      <c r="I7" s="13">
        <f>SUMIF($C$29:$C$999972,$I$6,$E$29:$E$999972)</f>
        <v>0</v>
      </c>
      <c r="J7" s="13">
        <f>SUMIF($C$29:$C$999972,$J$6,$E$29:$E$999972)</f>
        <v>0</v>
      </c>
      <c r="K7" s="14">
        <f>SUM(I7+J7)</f>
        <v>0</v>
      </c>
      <c r="L7"/>
      <c r="M7"/>
    </row>
    <row r="8" spans="1:13" x14ac:dyDescent="0.3">
      <c r="A8"/>
      <c r="B8"/>
      <c r="C8"/>
      <c r="D8"/>
      <c r="E8"/>
      <c r="F8"/>
      <c r="G8"/>
      <c r="H8" s="5" t="s">
        <v>15</v>
      </c>
      <c r="I8" s="13">
        <f>SUMIF($C$29:$C$999972,$I$6,$G$29:$G$999972)</f>
        <v>0</v>
      </c>
      <c r="J8" s="13">
        <f>SUMIF($C$29:$C$999972,$J$6,$G$29:$G$999972)</f>
        <v>0</v>
      </c>
      <c r="K8" s="14">
        <f>SUM(I8+J8)</f>
        <v>0</v>
      </c>
      <c r="L8"/>
      <c r="M8"/>
    </row>
    <row r="9" spans="1:13" x14ac:dyDescent="0.3">
      <c r="A9"/>
      <c r="B9"/>
      <c r="C9"/>
      <c r="D9"/>
      <c r="E9"/>
      <c r="F9"/>
      <c r="G9"/>
      <c r="H9" s="5" t="s">
        <v>205</v>
      </c>
      <c r="I9" s="6">
        <f>SUMIF($C$29:$C$999972,$I$6,$L$29:$L$999972)</f>
        <v>0</v>
      </c>
      <c r="J9" s="6">
        <f>SUMIF($C$29:$C$999972,$J$6,$L$29:$L$999972)</f>
        <v>0</v>
      </c>
      <c r="K9" s="7">
        <f>SUM(I9+J9)</f>
        <v>0</v>
      </c>
      <c r="L9"/>
      <c r="M9"/>
    </row>
    <row r="10" spans="1:13" x14ac:dyDescent="0.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 s="4" t="s">
        <v>56</v>
      </c>
      <c r="C11"/>
      <c r="D11"/>
      <c r="E11"/>
      <c r="F11"/>
      <c r="G11"/>
      <c r="H11"/>
      <c r="I11"/>
      <c r="J11"/>
      <c r="K11"/>
      <c r="L11"/>
      <c r="M11"/>
    </row>
    <row r="12" spans="1:13" x14ac:dyDescent="0.3">
      <c r="A12"/>
      <c r="B12"/>
      <c r="C12"/>
      <c r="D12"/>
      <c r="E12"/>
      <c r="F12"/>
      <c r="G12"/>
      <c r="H12" s="15" t="s">
        <v>11</v>
      </c>
      <c r="I12" s="16" t="s">
        <v>155</v>
      </c>
      <c r="J12" s="16" t="s">
        <v>33</v>
      </c>
      <c r="K12" s="17" t="s">
        <v>6</v>
      </c>
      <c r="L12"/>
      <c r="M12"/>
    </row>
    <row r="13" spans="1:13" x14ac:dyDescent="0.3">
      <c r="A13"/>
      <c r="B13"/>
      <c r="C13"/>
      <c r="D13"/>
      <c r="E13"/>
      <c r="F13"/>
      <c r="G13"/>
      <c r="H13" s="5">
        <v>1</v>
      </c>
      <c r="I13" s="5">
        <f>IFERROR(INDEX(C$29:C$999972,1/LARGE(INDEX(($E$29:$E$999972=$K13)/(ROW($E$29:$E$999972)-ROW($E$29)+1),),COUNTIF($K13:$K$17,$K13))),"")</f>
        <v>0</v>
      </c>
      <c r="J13" s="5">
        <f>IFERROR(INDEX(B$29:B$999972,1/LARGE(INDEX(($E$29:$E$999972=$K13)/(ROW($E$29:$E$999972)-ROW($E$29)+1),),COUNTIF($K13:$K$17,$K13))),"")</f>
        <v>0</v>
      </c>
      <c r="K13" s="18" t="str">
        <f>IFERROR(LARGE($E$29:$E$999972,$H13),"")</f>
        <v/>
      </c>
      <c r="L13"/>
      <c r="M13"/>
    </row>
    <row r="14" spans="1:13" x14ac:dyDescent="0.3">
      <c r="A14"/>
      <c r="B14"/>
      <c r="C14"/>
      <c r="D14"/>
      <c r="E14"/>
      <c r="F14"/>
      <c r="G14"/>
      <c r="H14" s="5">
        <v>2</v>
      </c>
      <c r="I14" s="5">
        <f>IFERROR(INDEX(C$29:C$999972,1/LARGE(INDEX(($E$29:$E$999972=$K14)/(ROW($E$29:$E$999972)-ROW($E$29)+1),),COUNTIF($K14:$K$17,$K14))),"")</f>
        <v>0</v>
      </c>
      <c r="J14" s="5">
        <f>IFERROR(INDEX(B$29:B$999972,1/LARGE(INDEX(($E$29:$E$999972=$K14)/(ROW($E$29:$E$999972)-ROW($E$29)+1),),COUNTIF($K14:$K$17,$K14))),"")</f>
        <v>0</v>
      </c>
      <c r="K14" s="18" t="str">
        <f>IFERROR(LARGE($E$29:$E$999972,$H14),"")</f>
        <v/>
      </c>
      <c r="L14"/>
      <c r="M14"/>
    </row>
    <row r="15" spans="1:13" x14ac:dyDescent="0.3">
      <c r="A15"/>
      <c r="B15"/>
      <c r="C15"/>
      <c r="D15"/>
      <c r="E15"/>
      <c r="F15"/>
      <c r="G15"/>
      <c r="H15" s="5">
        <v>3</v>
      </c>
      <c r="I15" s="5">
        <f>IFERROR(INDEX(C$29:C$999972,1/LARGE(INDEX(($E$29:$E$999972=$K15)/(ROW($E$29:$E$999972)-ROW($E$29)+1),),COUNTIF($K15:$K$17,$K15))),"")</f>
        <v>0</v>
      </c>
      <c r="J15" s="5">
        <f>IFERROR(INDEX(B$29:B$999972,1/LARGE(INDEX(($E$29:$E$999972=$K15)/(ROW($E$29:$E$999972)-ROW($E$29)+1),),COUNTIF($K15:$K$17,$K15))),"")</f>
        <v>0</v>
      </c>
      <c r="K15" s="18" t="str">
        <f>IFERROR(LARGE($E$29:$E$999972,$H15),"")</f>
        <v/>
      </c>
      <c r="L15"/>
      <c r="M15"/>
    </row>
    <row r="16" spans="1:13" x14ac:dyDescent="0.3">
      <c r="A16"/>
      <c r="B16"/>
      <c r="C16"/>
      <c r="D16"/>
      <c r="E16"/>
      <c r="F16"/>
      <c r="G16"/>
      <c r="H16" s="5">
        <v>4</v>
      </c>
      <c r="I16" s="5">
        <f>IFERROR(INDEX(C$29:C$999972,1/LARGE(INDEX(($E$29:$E$999972=$K16)/(ROW($E$29:$E$999972)-ROW($E$29)+1),),COUNTIF($K16:$K$17,$K16))),"")</f>
        <v>0</v>
      </c>
      <c r="J16" s="5">
        <f>IFERROR(INDEX(B$29:B$999972,1/LARGE(INDEX(($E$29:$E$999972=$K16)/(ROW($E$29:$E$999972)-ROW($E$29)+1),),COUNTIF($K16:$K$17,$K16))),"")</f>
        <v>0</v>
      </c>
      <c r="K16" s="18" t="str">
        <f>IFERROR(LARGE($E$29:$E$999972,$H16),"")</f>
        <v/>
      </c>
      <c r="L16"/>
      <c r="M16"/>
    </row>
    <row r="17" spans="1:13" x14ac:dyDescent="0.3">
      <c r="A17"/>
      <c r="B17"/>
      <c r="C17"/>
      <c r="D17"/>
      <c r="E17"/>
      <c r="F17"/>
      <c r="G17"/>
      <c r="H17" s="5">
        <v>5</v>
      </c>
      <c r="I17" s="5">
        <f>IFERROR(INDEX(C$29:C$999972,1/LARGE(INDEX(($E$29:$E$999972=$K17)/(ROW($E$29:$E$999972)-ROW($E$29)+1),),COUNTIF($K17:$K$17,$K17))),"")</f>
        <v>0</v>
      </c>
      <c r="J17" s="5">
        <f>IFERROR(INDEX(B$29:B$999972,1/LARGE(INDEX(($E$29:$E$999972=$K17)/(ROW($E$29:$E$999972)-ROW($E$29)+1),),COUNTIF($K17:$K$17,$K17))),"")</f>
        <v>0</v>
      </c>
      <c r="K17" s="18" t="str">
        <f>IFERROR(LARGE($E$29:$E$999972,$H17),"")</f>
        <v/>
      </c>
      <c r="L17"/>
      <c r="M17"/>
    </row>
    <row r="18" spans="1:13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/>
      <c r="B19"/>
      <c r="C19"/>
      <c r="D19"/>
      <c r="E19"/>
      <c r="F19"/>
      <c r="G19"/>
      <c r="H19" s="15" t="s">
        <v>11</v>
      </c>
      <c r="I19" s="16" t="s">
        <v>155</v>
      </c>
      <c r="J19" s="16" t="s">
        <v>33</v>
      </c>
      <c r="K19" s="17" t="s">
        <v>15</v>
      </c>
      <c r="L19"/>
      <c r="M19"/>
    </row>
    <row r="20" spans="1:13" x14ac:dyDescent="0.3">
      <c r="A20"/>
      <c r="B20"/>
      <c r="C20"/>
      <c r="D20"/>
      <c r="E20"/>
      <c r="F20"/>
      <c r="G20"/>
      <c r="H20" s="5">
        <v>1</v>
      </c>
      <c r="I20" s="5">
        <f>IFERROR(INDEX(C$29:C$999972,1/LARGE(INDEX(($G$29:$G$999972=$K20)/(ROW($G$29:$G$999972)-ROW($E$29)+1),),COUNTIF($K20:$K$24,$K20))),"")</f>
        <v>0</v>
      </c>
      <c r="J20" s="5">
        <f>IFERROR(INDEX(B$29:B$999972,1/LARGE(INDEX(($G$29:$G$999972=$K20)/(ROW($G$29:$G$999972)-ROW($E$29)+1),),COUNTIF($K20:$K$24,$K20))),"")</f>
        <v>0</v>
      </c>
      <c r="K20" s="8" t="str">
        <f>IFERROR(LARGE($G$29:$G$999972,$H20),"")</f>
        <v/>
      </c>
      <c r="L20"/>
      <c r="M20"/>
    </row>
    <row r="21" spans="1:13" x14ac:dyDescent="0.3">
      <c r="A21"/>
      <c r="B21"/>
      <c r="C21"/>
      <c r="D21"/>
      <c r="E21"/>
      <c r="F21"/>
      <c r="G21"/>
      <c r="H21" s="5">
        <v>2</v>
      </c>
      <c r="I21" s="5">
        <f>IFERROR(INDEX(C$29:C$999972,1/LARGE(INDEX(($G$29:$G$999972=$K21)/(ROW($G$29:$G$999972)-ROW($E$29)+1),),COUNTIF($K21:$K$24,$K21))),"")</f>
        <v>0</v>
      </c>
      <c r="J21" s="5">
        <f>IFERROR(INDEX(B$29:B$999972,1/LARGE(INDEX(($G$29:$G$999972=$K21)/(ROW($G$29:$G$999972)-ROW($E$29)+1),),COUNTIF($K21:$K$24,$K21))),"")</f>
        <v>0</v>
      </c>
      <c r="K21" s="8" t="str">
        <f>IFERROR(LARGE($G$29:$G$999972,$H21),"")</f>
        <v/>
      </c>
      <c r="L21"/>
      <c r="M21"/>
    </row>
    <row r="22" spans="1:13" x14ac:dyDescent="0.3">
      <c r="A22"/>
      <c r="B22"/>
      <c r="C22"/>
      <c r="D22"/>
      <c r="E22"/>
      <c r="F22"/>
      <c r="G22"/>
      <c r="H22" s="5">
        <v>3</v>
      </c>
      <c r="I22" s="5">
        <f>IFERROR(INDEX(C$29:C$999972,1/LARGE(INDEX(($G$29:$G$999972=$K22)/(ROW($G$29:$G$999972)-ROW($E$29)+1),),COUNTIF($K22:$K$24,$K22))),"")</f>
        <v>0</v>
      </c>
      <c r="J22" s="5">
        <f>IFERROR(INDEX(B$29:B$999972,1/LARGE(INDEX(($G$29:$G$999972=$K22)/(ROW($G$29:$G$999972)-ROW($E$29)+1),),COUNTIF($K22:$K$24,$K22))),"")</f>
        <v>0</v>
      </c>
      <c r="K22" s="8" t="str">
        <f>IFERROR(LARGE($G$29:$G$999972,$H22),"")</f>
        <v/>
      </c>
      <c r="L22"/>
      <c r="M22"/>
    </row>
    <row r="23" spans="1:13" x14ac:dyDescent="0.3">
      <c r="A23"/>
      <c r="B23"/>
      <c r="C23"/>
      <c r="D23"/>
      <c r="E23"/>
      <c r="F23"/>
      <c r="G23"/>
      <c r="H23" s="5">
        <v>4</v>
      </c>
      <c r="I23" s="5">
        <f>IFERROR(INDEX(C$29:C$999972,1/LARGE(INDEX(($G$29:$G$999972=$K23)/(ROW($G$29:$G$999972)-ROW($E$29)+1),),COUNTIF($K23:$K$24,$K23))),"")</f>
        <v>0</v>
      </c>
      <c r="J23" s="5">
        <f>IFERROR(INDEX(B$29:B$999972,1/LARGE(INDEX(($G$29:$G$999972=$K23)/(ROW($G$29:$G$999972)-ROW($E$29)+1),),COUNTIF($K23:$K$24,$K23))),"")</f>
        <v>0</v>
      </c>
      <c r="K23" s="8" t="str">
        <f>IFERROR(LARGE($G$29:$G$999972,$H23),"")</f>
        <v/>
      </c>
      <c r="L23"/>
      <c r="M23"/>
    </row>
    <row r="24" spans="1:13" x14ac:dyDescent="0.3">
      <c r="A24"/>
      <c r="B24"/>
      <c r="C24"/>
      <c r="D24"/>
      <c r="E24"/>
      <c r="F24"/>
      <c r="G24"/>
      <c r="H24" s="5">
        <v>5</v>
      </c>
      <c r="I24" s="5">
        <f>IFERROR(INDEX(C$29:C$999972,1/LARGE(INDEX(($G$29:$G$999972=$K24)/(ROW($G$29:$G$999972)-ROW($E$29)+1),),COUNTIF($K24:$K$24,$K24))),"")</f>
        <v>0</v>
      </c>
      <c r="J24" s="5">
        <f>IFERROR(INDEX(B$29:B$999972,1/LARGE(INDEX(($G$29:$G$999972=$K24)/(ROW($G$29:$G$999972)-ROW($E$29)+1),),COUNTIF($K24:$K$24,$K24))),"")</f>
        <v>0</v>
      </c>
      <c r="K24" s="8" t="str">
        <f>IFERROR(LARGE($G$29:$G$999972,$H24),"")</f>
        <v/>
      </c>
      <c r="L24"/>
      <c r="M24"/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2.4500000000000002" customHeight="1" x14ac:dyDescent="0.3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s="10" customFormat="1" x14ac:dyDescent="0.3">
      <c r="B28" s="100" t="s">
        <v>33</v>
      </c>
      <c r="C28" s="100" t="s">
        <v>108</v>
      </c>
      <c r="D28" s="100" t="s">
        <v>13</v>
      </c>
      <c r="E28" s="100" t="s">
        <v>6</v>
      </c>
      <c r="F28" s="100" t="s">
        <v>54</v>
      </c>
      <c r="G28" s="100" t="s">
        <v>57</v>
      </c>
      <c r="H28" s="100" t="s">
        <v>157</v>
      </c>
      <c r="I28" s="100" t="s">
        <v>109</v>
      </c>
      <c r="J28" s="100" t="s">
        <v>55</v>
      </c>
      <c r="K28" s="100" t="s">
        <v>5</v>
      </c>
      <c r="L28" s="100" t="s">
        <v>110</v>
      </c>
    </row>
  </sheetData>
  <sheetProtection selectLockedCells="1" sort="0" autoFilter="0"/>
  <protectedRanges>
    <protectedRange password="CEAF" sqref="B8:G9 B20:J24 B10:K19 B6:K6 B7:H7 K7:K9" name="서식"/>
    <protectedRange password="CEAF" sqref="K20:K24" name="서식_1"/>
    <protectedRange password="CEAF" sqref="H8:J9 I7:J7" name="서식_2"/>
  </protectedRanges>
  <autoFilter ref="B28:L28" xr:uid="{00000000-0009-0000-0000-000004000000}">
    <sortState xmlns:xlrd2="http://schemas.microsoft.com/office/spreadsheetml/2017/richdata2" ref="B30:L199">
      <sortCondition descending="1" ref="E29"/>
    </sortState>
  </autoFilter>
  <phoneticPr fontId="23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66"/>
  <sheetViews>
    <sheetView topLeftCell="A11" zoomScaleNormal="75" zoomScaleSheetLayoutView="100" workbookViewId="0">
      <selection activeCell="B28" sqref="B28:K1048576"/>
    </sheetView>
  </sheetViews>
  <sheetFormatPr defaultColWidth="0" defaultRowHeight="16.5" x14ac:dyDescent="0.3"/>
  <cols>
    <col min="1" max="1" width="2.5" style="2" customWidth="1"/>
    <col min="2" max="2" width="24.5" style="105" bestFit="1" customWidth="1"/>
    <col min="3" max="5" width="16.25" style="105" customWidth="1"/>
    <col min="6" max="6" width="16.25" style="106" customWidth="1"/>
    <col min="7" max="7" width="16.25" style="102" customWidth="1"/>
    <col min="8" max="8" width="15.25" style="102" bestFit="1" customWidth="1"/>
    <col min="9" max="9" width="22.875" style="102" bestFit="1" customWidth="1"/>
    <col min="10" max="10" width="27.125" style="102" bestFit="1" customWidth="1"/>
    <col min="11" max="11" width="25.75" style="2" bestFit="1" customWidth="1"/>
    <col min="12" max="12" width="2.5" style="2" customWidth="1"/>
    <col min="13" max="13" width="0" style="2" hidden="1" customWidth="1"/>
    <col min="14" max="16384" width="9" style="2" hidden="1"/>
  </cols>
  <sheetData>
    <row r="1" spans="1:12" x14ac:dyDescent="0.3">
      <c r="B1" s="2"/>
      <c r="C1" s="2"/>
      <c r="D1" s="2"/>
      <c r="E1" s="2"/>
      <c r="F1" s="11"/>
      <c r="G1" s="11"/>
      <c r="H1" s="2"/>
      <c r="I1" s="2"/>
      <c r="J1" s="11"/>
    </row>
    <row r="2" spans="1:12" x14ac:dyDescent="0.3">
      <c r="B2" s="4" t="s">
        <v>53</v>
      </c>
      <c r="C2" s="2"/>
      <c r="D2" s="2"/>
      <c r="E2" s="2"/>
      <c r="F2" s="11"/>
      <c r="G2" s="11"/>
      <c r="H2" s="2"/>
      <c r="I2" s="2"/>
      <c r="J2" s="11"/>
    </row>
    <row r="3" spans="1:12" x14ac:dyDescent="0.3">
      <c r="A3"/>
      <c r="B3"/>
      <c r="C3"/>
      <c r="D3"/>
      <c r="E3"/>
      <c r="F3" s="1"/>
      <c r="G3" s="1"/>
      <c r="H3"/>
      <c r="I3"/>
      <c r="J3" s="1"/>
      <c r="K3"/>
      <c r="L3"/>
    </row>
    <row r="4" spans="1:12" x14ac:dyDescent="0.3">
      <c r="A4"/>
      <c r="B4" s="3"/>
      <c r="C4"/>
      <c r="D4"/>
      <c r="E4"/>
      <c r="F4"/>
      <c r="G4"/>
      <c r="H4"/>
      <c r="I4"/>
      <c r="J4"/>
      <c r="K4"/>
      <c r="L4"/>
    </row>
    <row r="5" spans="1:12" x14ac:dyDescent="0.3">
      <c r="A5"/>
      <c r="B5" s="2"/>
      <c r="C5"/>
      <c r="D5"/>
      <c r="E5"/>
      <c r="F5"/>
      <c r="G5"/>
      <c r="H5"/>
      <c r="I5"/>
      <c r="J5"/>
      <c r="K5"/>
      <c r="L5"/>
    </row>
    <row r="6" spans="1:12" x14ac:dyDescent="0.3">
      <c r="A6"/>
      <c r="B6"/>
      <c r="C6"/>
      <c r="D6"/>
      <c r="E6"/>
      <c r="F6"/>
      <c r="G6"/>
      <c r="H6" s="15" t="s">
        <v>14</v>
      </c>
      <c r="I6" s="16" t="s">
        <v>9</v>
      </c>
      <c r="J6" s="16" t="s">
        <v>4</v>
      </c>
      <c r="K6" s="17" t="s">
        <v>10</v>
      </c>
      <c r="L6"/>
    </row>
    <row r="7" spans="1:12" x14ac:dyDescent="0.3">
      <c r="A7"/>
      <c r="B7"/>
      <c r="C7"/>
      <c r="D7"/>
      <c r="E7"/>
      <c r="F7"/>
      <c r="G7"/>
      <c r="H7" s="5" t="s">
        <v>13</v>
      </c>
      <c r="I7" s="13">
        <f>SUMIF($E$29:$E$999972,$I$6,$G$29:$G$999972)</f>
        <v>0</v>
      </c>
      <c r="J7" s="13">
        <f>SUMIF($E$29:$E$999972,$J$6,$G$29:$G$999972)</f>
        <v>0</v>
      </c>
      <c r="K7" s="14">
        <f>SUM(I7+J7)</f>
        <v>0</v>
      </c>
      <c r="L7"/>
    </row>
    <row r="8" spans="1:12" x14ac:dyDescent="0.3">
      <c r="A8"/>
      <c r="B8"/>
      <c r="C8"/>
      <c r="D8"/>
      <c r="E8"/>
      <c r="F8"/>
      <c r="G8"/>
      <c r="H8" s="5" t="s">
        <v>6</v>
      </c>
      <c r="I8" s="13">
        <f>SUMIF($E$29:$E$999972,$I$6,$H$29:$H$999972)</f>
        <v>0</v>
      </c>
      <c r="J8" s="13">
        <f>SUMIF($E$29:$E$999972,$J$6,$H$29:$H$999972)</f>
        <v>0</v>
      </c>
      <c r="K8" s="14">
        <f>SUM(I8+J8)</f>
        <v>0</v>
      </c>
      <c r="L8"/>
    </row>
    <row r="9" spans="1:12" x14ac:dyDescent="0.3">
      <c r="A9"/>
      <c r="B9"/>
      <c r="C9"/>
      <c r="D9"/>
      <c r="E9"/>
      <c r="F9"/>
      <c r="G9"/>
      <c r="H9" s="5" t="s">
        <v>15</v>
      </c>
      <c r="I9" s="6">
        <f>SUMIF($E$29:$E$999972,$I$6,$J$29:$J$999972)</f>
        <v>0</v>
      </c>
      <c r="J9" s="6">
        <f>SUMIF($E$29:$E$999972,$J$6,$J$29:$J$999972)</f>
        <v>0</v>
      </c>
      <c r="K9" s="7">
        <f>SUM(I9+J9)</f>
        <v>0</v>
      </c>
      <c r="L9"/>
    </row>
    <row r="10" spans="1:12" x14ac:dyDescent="0.3">
      <c r="A10"/>
      <c r="B10"/>
      <c r="C10"/>
      <c r="D10"/>
      <c r="E10"/>
      <c r="F10"/>
      <c r="G10"/>
      <c r="H10"/>
      <c r="I10"/>
      <c r="J10"/>
      <c r="K10"/>
      <c r="L10"/>
    </row>
    <row r="11" spans="1:12" x14ac:dyDescent="0.3">
      <c r="A11"/>
      <c r="B11" s="4" t="s">
        <v>56</v>
      </c>
      <c r="C11"/>
      <c r="D11"/>
      <c r="E11"/>
      <c r="F11"/>
      <c r="G11"/>
      <c r="H11" s="50"/>
      <c r="I11"/>
      <c r="J11"/>
      <c r="K11"/>
      <c r="L11"/>
    </row>
    <row r="12" spans="1:12" x14ac:dyDescent="0.3">
      <c r="A12"/>
      <c r="B12"/>
      <c r="C12"/>
      <c r="D12"/>
      <c r="E12"/>
      <c r="F12"/>
      <c r="G12"/>
      <c r="H12" s="15" t="s">
        <v>11</v>
      </c>
      <c r="I12" s="16" t="s">
        <v>155</v>
      </c>
      <c r="J12" s="16" t="s">
        <v>33</v>
      </c>
      <c r="K12" s="17" t="s">
        <v>6</v>
      </c>
      <c r="L12"/>
    </row>
    <row r="13" spans="1:12" x14ac:dyDescent="0.3">
      <c r="A13"/>
      <c r="B13"/>
      <c r="C13"/>
      <c r="D13"/>
      <c r="E13"/>
      <c r="F13"/>
      <c r="G13"/>
      <c r="H13" s="5">
        <v>1</v>
      </c>
      <c r="I13" s="5">
        <f>IFERROR(INDEX(E$29:E$999972,1/LARGE(INDEX(($H$29:$H$999972=$K13)/(ROW($H$29:$H$999972)-ROW($E$29)+1),),COUNTIF($K13:$K$17,$K13))),"")</f>
        <v>0</v>
      </c>
      <c r="J13" s="5">
        <f>IFERROR(INDEX(F$29:F$999972,1/LARGE(INDEX(($H$29:$H$999972=$K13)/(ROW($H$29:$H$999972)-ROW($E$29)+1),),COUNTIF($K13:$K$17,$K13))),"")</f>
        <v>0</v>
      </c>
      <c r="K13" s="18" t="str">
        <f>IFERROR(LARGE($H$29:$H$999972,$H13),"")</f>
        <v/>
      </c>
      <c r="L13"/>
    </row>
    <row r="14" spans="1:12" x14ac:dyDescent="0.3">
      <c r="A14"/>
      <c r="B14"/>
      <c r="C14"/>
      <c r="D14"/>
      <c r="E14"/>
      <c r="F14"/>
      <c r="G14"/>
      <c r="H14" s="5">
        <v>2</v>
      </c>
      <c r="I14" s="5">
        <f>IFERROR(INDEX(E$29:E$999972,1/LARGE(INDEX(($H$29:$H$999972=$K14)/(ROW($H$29:$H$999972)-ROW($E$29)+1),),COUNTIF($K14:$K$17,$K14))),"")</f>
        <v>0</v>
      </c>
      <c r="J14" s="5">
        <f>IFERROR(INDEX(F$29:F$999972,1/LARGE(INDEX(($H$29:$H$999972=$K14)/(ROW($H$29:$H$999972)-ROW($E$29)+1),),COUNTIF($K14:$K$17,$K14))),"")</f>
        <v>0</v>
      </c>
      <c r="K14" s="18" t="str">
        <f>IFERROR(LARGE($H$29:$H$999972,$H14),"")</f>
        <v/>
      </c>
      <c r="L14"/>
    </row>
    <row r="15" spans="1:12" x14ac:dyDescent="0.3">
      <c r="A15"/>
      <c r="B15"/>
      <c r="C15"/>
      <c r="D15"/>
      <c r="E15"/>
      <c r="F15"/>
      <c r="G15"/>
      <c r="H15" s="5">
        <v>3</v>
      </c>
      <c r="I15" s="5">
        <f>IFERROR(INDEX(E$29:E$999972,1/LARGE(INDEX(($H$29:$H$999972=$K15)/(ROW($H$29:$H$999972)-ROW($E$29)+1),),COUNTIF($K15:$K$17,$K15))),"")</f>
        <v>0</v>
      </c>
      <c r="J15" s="5">
        <f>IFERROR(INDEX(F$29:F$999972,1/LARGE(INDEX(($H$29:$H$999972=$K15)/(ROW($H$29:$H$999972)-ROW($E$29)+1),),COUNTIF($K15:$K$17,$K15))),"")</f>
        <v>0</v>
      </c>
      <c r="K15" s="18" t="str">
        <f>IFERROR(LARGE($H$29:$H$999972,$H15),"")</f>
        <v/>
      </c>
      <c r="L15"/>
    </row>
    <row r="16" spans="1:12" x14ac:dyDescent="0.3">
      <c r="A16"/>
      <c r="B16"/>
      <c r="C16"/>
      <c r="D16"/>
      <c r="E16"/>
      <c r="F16"/>
      <c r="G16"/>
      <c r="H16" s="5">
        <v>4</v>
      </c>
      <c r="I16" s="5">
        <f>IFERROR(INDEX(E$29:E$999972,1/LARGE(INDEX(($H$29:$H$999972=$K16)/(ROW($H$29:$H$999972)-ROW($E$29)+1),),COUNTIF($K16:$K$17,$K16))),"")</f>
        <v>0</v>
      </c>
      <c r="J16" s="5">
        <f>IFERROR(INDEX(F$29:F$999972,1/LARGE(INDEX(($H$29:$H$999972=$K16)/(ROW($H$29:$H$999972)-ROW($E$29)+1),),COUNTIF($K16:$K$17,$K16))),"")</f>
        <v>0</v>
      </c>
      <c r="K16" s="18" t="str">
        <f>IFERROR(LARGE($H$29:$H$999972,$H16),"")</f>
        <v/>
      </c>
      <c r="L16"/>
    </row>
    <row r="17" spans="1:12" x14ac:dyDescent="0.3">
      <c r="A17"/>
      <c r="B17"/>
      <c r="C17"/>
      <c r="D17"/>
      <c r="E17"/>
      <c r="F17"/>
      <c r="G17"/>
      <c r="H17" s="5">
        <v>5</v>
      </c>
      <c r="I17" s="5">
        <f>IFERROR(INDEX(E$29:E$999972,1/LARGE(INDEX(($H$29:$H$999972=$K17)/(ROW($H$29:$H$999972)-ROW($E$29)+1),),COUNTIF($K17:$K$17,$K17))),"")</f>
        <v>0</v>
      </c>
      <c r="J17" s="5">
        <f>IFERROR(INDEX(F$29:F$999972,1/LARGE(INDEX(($H$29:$H$999972=$K17)/(ROW($H$29:$H$999972)-ROW($E$29)+1),),COUNTIF($K17:$K$17,$K17))),"")</f>
        <v>0</v>
      </c>
      <c r="K17" s="18" t="str">
        <f>IFERROR(LARGE($H$29:$H$999972,$H17),"")</f>
        <v/>
      </c>
      <c r="L17"/>
    </row>
    <row r="18" spans="1:12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3">
      <c r="A19"/>
      <c r="B19"/>
      <c r="C19"/>
      <c r="D19"/>
      <c r="E19"/>
      <c r="F19"/>
      <c r="G19"/>
      <c r="H19" s="15" t="s">
        <v>11</v>
      </c>
      <c r="I19" s="16" t="s">
        <v>155</v>
      </c>
      <c r="J19" s="16" t="s">
        <v>33</v>
      </c>
      <c r="K19" s="17" t="s">
        <v>15</v>
      </c>
      <c r="L19"/>
    </row>
    <row r="20" spans="1:12" x14ac:dyDescent="0.3">
      <c r="A20"/>
      <c r="B20"/>
      <c r="C20"/>
      <c r="D20"/>
      <c r="E20"/>
      <c r="F20"/>
      <c r="G20"/>
      <c r="H20" s="5">
        <v>1</v>
      </c>
      <c r="I20" s="5">
        <f>IFERROR(INDEX(E$29:E$999972,1/LARGE(INDEX(($J$29:$J$999972=$K20)/(ROW($J$29:$J$999972)-ROW($E$29)+1),),COUNTIF($K20:$K$24,$K20))),"")</f>
        <v>0</v>
      </c>
      <c r="J20" s="5">
        <f>IFERROR(INDEX(F$29:F$999972,1/LARGE(INDEX(($J$29:$J$999972=$K20)/(ROW($J$29:$J$999972)-ROW($E$29)+1),),COUNTIF($K20:$K$24,$K20))),"")</f>
        <v>0</v>
      </c>
      <c r="K20" s="8" t="str">
        <f>IFERROR(LARGE($J$29:$J$999972,$H20),"")</f>
        <v/>
      </c>
      <c r="L20"/>
    </row>
    <row r="21" spans="1:12" x14ac:dyDescent="0.3">
      <c r="A21"/>
      <c r="B21"/>
      <c r="C21"/>
      <c r="D21"/>
      <c r="E21"/>
      <c r="F21"/>
      <c r="G21"/>
      <c r="H21" s="5">
        <v>2</v>
      </c>
      <c r="I21" s="5">
        <f>IFERROR(INDEX(E$29:E$999972,1/LARGE(INDEX(($J$29:$J$999972=$K21)/(ROW($J$29:$J$999972)-ROW($E$29)+1),),COUNTIF($K21:$K$24,$K21))),"")</f>
        <v>0</v>
      </c>
      <c r="J21" s="5">
        <f>IFERROR(INDEX(F$29:F$999972,1/LARGE(INDEX(($J$29:$J$999972=$K21)/(ROW($J$29:$J$999972)-ROW($E$29)+1),),COUNTIF($K21:$K$24,$K21))),"")</f>
        <v>0</v>
      </c>
      <c r="K21" s="8" t="str">
        <f>IFERROR(LARGE($J$29:$J$999972,$H21),"")</f>
        <v/>
      </c>
      <c r="L21"/>
    </row>
    <row r="22" spans="1:12" x14ac:dyDescent="0.3">
      <c r="A22"/>
      <c r="B22"/>
      <c r="C22"/>
      <c r="D22"/>
      <c r="E22"/>
      <c r="F22"/>
      <c r="G22"/>
      <c r="H22" s="5">
        <v>3</v>
      </c>
      <c r="I22" s="5">
        <f>IFERROR(INDEX(E$29:E$999972,1/LARGE(INDEX(($J$29:$J$999972=$K22)/(ROW($J$29:$J$999972)-ROW($E$29)+1),),COUNTIF($K22:$K$24,$K22))),"")</f>
        <v>0</v>
      </c>
      <c r="J22" s="5">
        <f>IFERROR(INDEX(F$29:F$999972,1/LARGE(INDEX(($J$29:$J$999972=$K22)/(ROW($J$29:$J$999972)-ROW($E$29)+1),),COUNTIF($K22:$K$24,$K22))),"")</f>
        <v>0</v>
      </c>
      <c r="K22" s="8" t="str">
        <f>IFERROR(LARGE($J$29:$J$999972,$H22),"")</f>
        <v/>
      </c>
      <c r="L22"/>
    </row>
    <row r="23" spans="1:12" x14ac:dyDescent="0.3">
      <c r="A23"/>
      <c r="B23"/>
      <c r="C23"/>
      <c r="D23"/>
      <c r="E23"/>
      <c r="F23"/>
      <c r="G23"/>
      <c r="H23" s="5">
        <v>4</v>
      </c>
      <c r="I23" s="5">
        <f>IFERROR(INDEX(E$29:E$999972,1/LARGE(INDEX(($J$29:$J$999972=$K23)/(ROW($J$29:$J$999972)-ROW($E$29)+1),),COUNTIF($K23:$K$24,$K23))),"")</f>
        <v>0</v>
      </c>
      <c r="J23" s="5">
        <f>IFERROR(INDEX(F$29:F$999972,1/LARGE(INDEX(($J$29:$J$999972=$K23)/(ROW($J$29:$J$999972)-ROW($E$29)+1),),COUNTIF($K23:$K$24,$K23))),"")</f>
        <v>0</v>
      </c>
      <c r="K23" s="8" t="str">
        <f>IFERROR(LARGE($J$29:$J$999972,$H23),"")</f>
        <v/>
      </c>
      <c r="L23"/>
    </row>
    <row r="24" spans="1:12" x14ac:dyDescent="0.3">
      <c r="A24"/>
      <c r="B24"/>
      <c r="C24"/>
      <c r="D24"/>
      <c r="E24"/>
      <c r="F24"/>
      <c r="G24"/>
      <c r="H24" s="5">
        <v>5</v>
      </c>
      <c r="I24" s="5">
        <f>IFERROR(INDEX(E$29:E$999972,1/LARGE(INDEX(($J$29:$J$999972=$K24)/(ROW($J$29:$J$999972)-ROW($E$29)+1),),COUNTIF($K24:$K$24,$K24))),"")</f>
        <v>0</v>
      </c>
      <c r="J24" s="5">
        <f>IFERROR(INDEX(F$29:F$999972,1/LARGE(INDEX(($J$29:$J$999972=$K24)/(ROW($J$29:$J$999972)-ROW($E$29)+1),),COUNTIF($K24:$K$24,$K24))),"")</f>
        <v>0</v>
      </c>
      <c r="K24" s="8" t="str">
        <f>IFERROR(LARGE($J$29:$J$999972,$H24),"")</f>
        <v/>
      </c>
      <c r="L24"/>
    </row>
    <row r="25" spans="1:12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2.4500000000000002" customHeight="1" x14ac:dyDescent="0.3">
      <c r="A26"/>
      <c r="B26" s="9"/>
      <c r="C26" s="9"/>
      <c r="D26" s="9"/>
      <c r="E26" s="9"/>
      <c r="F26" s="9"/>
      <c r="G26" s="9"/>
      <c r="H26" s="9"/>
      <c r="I26" s="9"/>
      <c r="J26" s="9"/>
      <c r="K26" s="9"/>
      <c r="L26"/>
    </row>
    <row r="27" spans="1:12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s="10" customFormat="1" x14ac:dyDescent="0.3">
      <c r="B28" s="100" t="s">
        <v>195</v>
      </c>
      <c r="C28" s="100" t="s">
        <v>34</v>
      </c>
      <c r="D28" s="100" t="s">
        <v>197</v>
      </c>
      <c r="E28" s="100" t="s">
        <v>108</v>
      </c>
      <c r="F28" s="100" t="s">
        <v>33</v>
      </c>
      <c r="G28" s="100" t="s">
        <v>13</v>
      </c>
      <c r="H28" s="100" t="s">
        <v>6</v>
      </c>
      <c r="I28" s="100" t="s">
        <v>54</v>
      </c>
      <c r="J28" s="100" t="s">
        <v>57</v>
      </c>
      <c r="K28" s="100" t="s">
        <v>157</v>
      </c>
    </row>
    <row r="29" spans="1:12" x14ac:dyDescent="0.3">
      <c r="F29" s="2"/>
    </row>
    <row r="30" spans="1:12" x14ac:dyDescent="0.3">
      <c r="F30" s="2"/>
    </row>
    <row r="31" spans="1:12" x14ac:dyDescent="0.3">
      <c r="F31" s="2"/>
    </row>
    <row r="32" spans="1:12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  <row r="41" spans="6:6" x14ac:dyDescent="0.3">
      <c r="F41" s="2"/>
    </row>
    <row r="42" spans="6:6" x14ac:dyDescent="0.3">
      <c r="F42" s="2"/>
    </row>
    <row r="43" spans="6:6" x14ac:dyDescent="0.3">
      <c r="F43" s="2"/>
    </row>
    <row r="44" spans="6:6" x14ac:dyDescent="0.3">
      <c r="F44" s="2"/>
    </row>
    <row r="45" spans="6:6" x14ac:dyDescent="0.3">
      <c r="F45" s="2"/>
    </row>
    <row r="46" spans="6:6" x14ac:dyDescent="0.3">
      <c r="F46" s="2"/>
    </row>
    <row r="47" spans="6:6" x14ac:dyDescent="0.3">
      <c r="F47" s="2"/>
    </row>
    <row r="48" spans="6:6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  <row r="210" spans="6:6" x14ac:dyDescent="0.3">
      <c r="F210" s="2"/>
    </row>
    <row r="211" spans="6:6" x14ac:dyDescent="0.3">
      <c r="F211" s="2"/>
    </row>
    <row r="212" spans="6:6" x14ac:dyDescent="0.3">
      <c r="F212" s="2"/>
    </row>
    <row r="213" spans="6:6" x14ac:dyDescent="0.3">
      <c r="F213" s="2"/>
    </row>
    <row r="214" spans="6:6" x14ac:dyDescent="0.3">
      <c r="F214" s="2"/>
    </row>
    <row r="215" spans="6:6" x14ac:dyDescent="0.3">
      <c r="F215" s="2"/>
    </row>
    <row r="216" spans="6:6" x14ac:dyDescent="0.3">
      <c r="F216" s="2"/>
    </row>
    <row r="217" spans="6:6" x14ac:dyDescent="0.3">
      <c r="F217" s="2"/>
    </row>
    <row r="218" spans="6:6" x14ac:dyDescent="0.3">
      <c r="F218" s="2"/>
    </row>
    <row r="219" spans="6:6" x14ac:dyDescent="0.3">
      <c r="F219" s="2"/>
    </row>
    <row r="220" spans="6:6" x14ac:dyDescent="0.3">
      <c r="F220" s="2"/>
    </row>
    <row r="221" spans="6:6" x14ac:dyDescent="0.3">
      <c r="F221" s="2"/>
    </row>
    <row r="222" spans="6:6" x14ac:dyDescent="0.3">
      <c r="F222" s="2"/>
    </row>
    <row r="223" spans="6:6" x14ac:dyDescent="0.3">
      <c r="F223" s="2"/>
    </row>
    <row r="224" spans="6:6" x14ac:dyDescent="0.3">
      <c r="F224" s="2"/>
    </row>
    <row r="225" spans="6:6" x14ac:dyDescent="0.3">
      <c r="F225" s="2"/>
    </row>
    <row r="226" spans="6:6" x14ac:dyDescent="0.3">
      <c r="F226" s="2"/>
    </row>
    <row r="227" spans="6:6" x14ac:dyDescent="0.3">
      <c r="F227" s="2"/>
    </row>
    <row r="228" spans="6:6" x14ac:dyDescent="0.3">
      <c r="F228" s="2"/>
    </row>
    <row r="229" spans="6:6" x14ac:dyDescent="0.3">
      <c r="F229" s="2"/>
    </row>
    <row r="230" spans="6:6" x14ac:dyDescent="0.3">
      <c r="F230" s="2"/>
    </row>
    <row r="231" spans="6:6" x14ac:dyDescent="0.3">
      <c r="F231" s="2"/>
    </row>
    <row r="232" spans="6:6" x14ac:dyDescent="0.3">
      <c r="F232" s="2"/>
    </row>
    <row r="233" spans="6:6" x14ac:dyDescent="0.3">
      <c r="F233" s="2"/>
    </row>
    <row r="234" spans="6:6" x14ac:dyDescent="0.3">
      <c r="F234" s="2"/>
    </row>
    <row r="235" spans="6:6" x14ac:dyDescent="0.3">
      <c r="F235" s="2"/>
    </row>
    <row r="236" spans="6:6" x14ac:dyDescent="0.3">
      <c r="F236" s="2"/>
    </row>
    <row r="237" spans="6:6" x14ac:dyDescent="0.3">
      <c r="F237" s="2"/>
    </row>
    <row r="238" spans="6:6" x14ac:dyDescent="0.3">
      <c r="F238" s="2"/>
    </row>
    <row r="239" spans="6:6" x14ac:dyDescent="0.3">
      <c r="F239" s="2"/>
    </row>
    <row r="240" spans="6:6" x14ac:dyDescent="0.3">
      <c r="F240" s="2"/>
    </row>
    <row r="241" spans="6:6" x14ac:dyDescent="0.3">
      <c r="F241" s="2"/>
    </row>
    <row r="242" spans="6:6" x14ac:dyDescent="0.3">
      <c r="F242" s="2"/>
    </row>
    <row r="243" spans="6:6" x14ac:dyDescent="0.3">
      <c r="F243" s="2"/>
    </row>
    <row r="244" spans="6:6" x14ac:dyDescent="0.3">
      <c r="F244" s="2"/>
    </row>
    <row r="245" spans="6:6" x14ac:dyDescent="0.3">
      <c r="F245" s="2"/>
    </row>
    <row r="246" spans="6:6" x14ac:dyDescent="0.3">
      <c r="F246" s="2"/>
    </row>
    <row r="247" spans="6:6" x14ac:dyDescent="0.3">
      <c r="F247" s="2"/>
    </row>
    <row r="248" spans="6:6" x14ac:dyDescent="0.3">
      <c r="F248" s="2"/>
    </row>
    <row r="249" spans="6:6" x14ac:dyDescent="0.3">
      <c r="F249" s="2"/>
    </row>
    <row r="250" spans="6:6" x14ac:dyDescent="0.3">
      <c r="F250" s="2"/>
    </row>
    <row r="251" spans="6:6" x14ac:dyDescent="0.3">
      <c r="F251" s="2"/>
    </row>
    <row r="252" spans="6:6" x14ac:dyDescent="0.3">
      <c r="F252" s="2"/>
    </row>
    <row r="253" spans="6:6" x14ac:dyDescent="0.3">
      <c r="F253" s="2"/>
    </row>
    <row r="254" spans="6:6" x14ac:dyDescent="0.3">
      <c r="F254" s="2"/>
    </row>
    <row r="255" spans="6:6" x14ac:dyDescent="0.3">
      <c r="F255" s="2"/>
    </row>
    <row r="256" spans="6:6" x14ac:dyDescent="0.3">
      <c r="F256" s="2"/>
    </row>
    <row r="257" spans="6:6" x14ac:dyDescent="0.3">
      <c r="F257" s="2"/>
    </row>
    <row r="258" spans="6:6" x14ac:dyDescent="0.3">
      <c r="F258" s="2"/>
    </row>
    <row r="259" spans="6:6" x14ac:dyDescent="0.3">
      <c r="F259" s="2"/>
    </row>
    <row r="260" spans="6:6" x14ac:dyDescent="0.3">
      <c r="F260" s="2"/>
    </row>
    <row r="261" spans="6:6" x14ac:dyDescent="0.3">
      <c r="F261" s="2"/>
    </row>
    <row r="262" spans="6:6" x14ac:dyDescent="0.3">
      <c r="F262" s="2"/>
    </row>
    <row r="263" spans="6:6" x14ac:dyDescent="0.3">
      <c r="F263" s="2"/>
    </row>
    <row r="264" spans="6:6" x14ac:dyDescent="0.3">
      <c r="F264" s="2"/>
    </row>
    <row r="265" spans="6:6" x14ac:dyDescent="0.3">
      <c r="F265" s="2"/>
    </row>
    <row r="266" spans="6:6" x14ac:dyDescent="0.3">
      <c r="F266" s="2"/>
    </row>
    <row r="267" spans="6:6" x14ac:dyDescent="0.3">
      <c r="F267" s="2"/>
    </row>
    <row r="268" spans="6:6" x14ac:dyDescent="0.3">
      <c r="F268" s="2"/>
    </row>
    <row r="269" spans="6:6" x14ac:dyDescent="0.3">
      <c r="F269" s="2"/>
    </row>
    <row r="270" spans="6:6" x14ac:dyDescent="0.3">
      <c r="F270" s="2"/>
    </row>
    <row r="271" spans="6:6" x14ac:dyDescent="0.3">
      <c r="F271" s="2"/>
    </row>
    <row r="272" spans="6:6" x14ac:dyDescent="0.3">
      <c r="F272" s="2"/>
    </row>
    <row r="273" spans="6:6" x14ac:dyDescent="0.3">
      <c r="F273" s="2"/>
    </row>
    <row r="274" spans="6:6" x14ac:dyDescent="0.3">
      <c r="F274" s="2"/>
    </row>
    <row r="275" spans="6:6" x14ac:dyDescent="0.3">
      <c r="F275" s="2"/>
    </row>
    <row r="276" spans="6:6" x14ac:dyDescent="0.3">
      <c r="F276" s="2"/>
    </row>
    <row r="277" spans="6:6" x14ac:dyDescent="0.3">
      <c r="F277" s="2"/>
    </row>
    <row r="278" spans="6:6" x14ac:dyDescent="0.3">
      <c r="F278" s="2"/>
    </row>
    <row r="279" spans="6:6" x14ac:dyDescent="0.3">
      <c r="F279" s="2"/>
    </row>
    <row r="280" spans="6:6" x14ac:dyDescent="0.3">
      <c r="F280" s="2"/>
    </row>
    <row r="281" spans="6:6" x14ac:dyDescent="0.3">
      <c r="F281" s="2"/>
    </row>
    <row r="282" spans="6:6" x14ac:dyDescent="0.3">
      <c r="F282" s="2"/>
    </row>
    <row r="283" spans="6:6" x14ac:dyDescent="0.3">
      <c r="F283" s="2"/>
    </row>
    <row r="284" spans="6:6" x14ac:dyDescent="0.3">
      <c r="F284" s="2"/>
    </row>
    <row r="285" spans="6:6" x14ac:dyDescent="0.3">
      <c r="F285" s="2"/>
    </row>
    <row r="286" spans="6:6" x14ac:dyDescent="0.3">
      <c r="F286" s="2"/>
    </row>
    <row r="287" spans="6:6" x14ac:dyDescent="0.3">
      <c r="F287" s="2"/>
    </row>
    <row r="288" spans="6:6" x14ac:dyDescent="0.3">
      <c r="F288" s="2"/>
    </row>
    <row r="289" spans="6:6" x14ac:dyDescent="0.3">
      <c r="F289" s="2"/>
    </row>
    <row r="290" spans="6:6" x14ac:dyDescent="0.3">
      <c r="F290" s="2"/>
    </row>
    <row r="291" spans="6:6" x14ac:dyDescent="0.3">
      <c r="F291" s="2"/>
    </row>
    <row r="292" spans="6:6" x14ac:dyDescent="0.3">
      <c r="F292" s="2"/>
    </row>
    <row r="293" spans="6:6" x14ac:dyDescent="0.3">
      <c r="F293" s="2"/>
    </row>
    <row r="294" spans="6:6" x14ac:dyDescent="0.3">
      <c r="F294" s="2"/>
    </row>
    <row r="295" spans="6:6" x14ac:dyDescent="0.3">
      <c r="F295" s="2"/>
    </row>
    <row r="296" spans="6:6" x14ac:dyDescent="0.3">
      <c r="F296" s="2"/>
    </row>
    <row r="297" spans="6:6" x14ac:dyDescent="0.3">
      <c r="F297" s="2"/>
    </row>
    <row r="298" spans="6:6" x14ac:dyDescent="0.3">
      <c r="F298" s="2"/>
    </row>
    <row r="299" spans="6:6" x14ac:dyDescent="0.3">
      <c r="F299" s="2"/>
    </row>
    <row r="300" spans="6:6" x14ac:dyDescent="0.3">
      <c r="F300" s="2"/>
    </row>
    <row r="301" spans="6:6" x14ac:dyDescent="0.3">
      <c r="F301" s="2"/>
    </row>
    <row r="302" spans="6:6" x14ac:dyDescent="0.3">
      <c r="F302" s="2"/>
    </row>
    <row r="303" spans="6:6" x14ac:dyDescent="0.3">
      <c r="F303" s="2"/>
    </row>
    <row r="304" spans="6:6" x14ac:dyDescent="0.3">
      <c r="F304" s="2"/>
    </row>
    <row r="305" spans="6:6" x14ac:dyDescent="0.3">
      <c r="F305" s="2"/>
    </row>
    <row r="306" spans="6:6" x14ac:dyDescent="0.3">
      <c r="F306" s="2"/>
    </row>
    <row r="307" spans="6:6" x14ac:dyDescent="0.3">
      <c r="F307" s="2"/>
    </row>
    <row r="308" spans="6:6" x14ac:dyDescent="0.3">
      <c r="F308" s="2"/>
    </row>
    <row r="309" spans="6:6" x14ac:dyDescent="0.3">
      <c r="F309" s="2"/>
    </row>
    <row r="310" spans="6:6" x14ac:dyDescent="0.3">
      <c r="F310" s="2"/>
    </row>
    <row r="311" spans="6:6" x14ac:dyDescent="0.3">
      <c r="F311" s="2"/>
    </row>
    <row r="312" spans="6:6" x14ac:dyDescent="0.3">
      <c r="F312" s="2"/>
    </row>
    <row r="313" spans="6:6" x14ac:dyDescent="0.3">
      <c r="F313" s="2"/>
    </row>
    <row r="314" spans="6:6" x14ac:dyDescent="0.3">
      <c r="F314" s="2"/>
    </row>
    <row r="315" spans="6:6" x14ac:dyDescent="0.3">
      <c r="F315" s="2"/>
    </row>
    <row r="316" spans="6:6" x14ac:dyDescent="0.3">
      <c r="F316" s="2"/>
    </row>
    <row r="317" spans="6:6" x14ac:dyDescent="0.3">
      <c r="F317" s="2"/>
    </row>
    <row r="318" spans="6:6" x14ac:dyDescent="0.3">
      <c r="F318" s="2"/>
    </row>
    <row r="319" spans="6:6" x14ac:dyDescent="0.3">
      <c r="F319" s="2"/>
    </row>
    <row r="320" spans="6:6" x14ac:dyDescent="0.3">
      <c r="F320" s="2"/>
    </row>
    <row r="321" spans="6:6" x14ac:dyDescent="0.3">
      <c r="F321" s="2"/>
    </row>
    <row r="322" spans="6:6" x14ac:dyDescent="0.3">
      <c r="F322" s="2"/>
    </row>
    <row r="323" spans="6:6" x14ac:dyDescent="0.3">
      <c r="F323" s="2"/>
    </row>
    <row r="324" spans="6:6" x14ac:dyDescent="0.3">
      <c r="F324" s="2"/>
    </row>
    <row r="325" spans="6:6" x14ac:dyDescent="0.3">
      <c r="F325" s="2"/>
    </row>
    <row r="326" spans="6:6" x14ac:dyDescent="0.3">
      <c r="F326" s="2"/>
    </row>
    <row r="327" spans="6:6" x14ac:dyDescent="0.3">
      <c r="F327" s="2"/>
    </row>
    <row r="328" spans="6:6" x14ac:dyDescent="0.3">
      <c r="F328" s="2"/>
    </row>
    <row r="329" spans="6:6" x14ac:dyDescent="0.3">
      <c r="F329" s="2"/>
    </row>
    <row r="330" spans="6:6" x14ac:dyDescent="0.3">
      <c r="F330" s="2"/>
    </row>
    <row r="331" spans="6:6" x14ac:dyDescent="0.3">
      <c r="F331" s="2"/>
    </row>
    <row r="332" spans="6:6" x14ac:dyDescent="0.3">
      <c r="F332" s="2"/>
    </row>
    <row r="333" spans="6:6" x14ac:dyDescent="0.3">
      <c r="F333" s="2"/>
    </row>
    <row r="334" spans="6:6" x14ac:dyDescent="0.3">
      <c r="F334" s="2"/>
    </row>
    <row r="335" spans="6:6" x14ac:dyDescent="0.3">
      <c r="F335" s="2"/>
    </row>
    <row r="336" spans="6:6" x14ac:dyDescent="0.3">
      <c r="F336" s="2"/>
    </row>
    <row r="337" spans="6:6" x14ac:dyDescent="0.3">
      <c r="F337" s="2"/>
    </row>
    <row r="338" spans="6:6" x14ac:dyDescent="0.3">
      <c r="F338" s="2"/>
    </row>
    <row r="339" spans="6:6" x14ac:dyDescent="0.3">
      <c r="F339" s="2"/>
    </row>
    <row r="340" spans="6:6" x14ac:dyDescent="0.3">
      <c r="F340" s="2"/>
    </row>
    <row r="341" spans="6:6" x14ac:dyDescent="0.3">
      <c r="F341" s="2"/>
    </row>
    <row r="342" spans="6:6" x14ac:dyDescent="0.3">
      <c r="F342" s="2"/>
    </row>
    <row r="343" spans="6:6" x14ac:dyDescent="0.3">
      <c r="F343" s="2"/>
    </row>
    <row r="344" spans="6:6" x14ac:dyDescent="0.3">
      <c r="F344" s="2"/>
    </row>
    <row r="345" spans="6:6" x14ac:dyDescent="0.3">
      <c r="F345" s="2"/>
    </row>
    <row r="346" spans="6:6" x14ac:dyDescent="0.3">
      <c r="F346" s="2"/>
    </row>
    <row r="347" spans="6:6" x14ac:dyDescent="0.3">
      <c r="F347" s="2"/>
    </row>
    <row r="348" spans="6:6" x14ac:dyDescent="0.3">
      <c r="F348" s="2"/>
    </row>
    <row r="349" spans="6:6" x14ac:dyDescent="0.3">
      <c r="F349" s="2"/>
    </row>
    <row r="350" spans="6:6" x14ac:dyDescent="0.3">
      <c r="F350" s="2"/>
    </row>
    <row r="351" spans="6:6" x14ac:dyDescent="0.3">
      <c r="F351" s="2"/>
    </row>
    <row r="352" spans="6:6" x14ac:dyDescent="0.3">
      <c r="F352" s="2"/>
    </row>
    <row r="353" spans="6:6" x14ac:dyDescent="0.3">
      <c r="F353" s="2"/>
    </row>
    <row r="354" spans="6:6" x14ac:dyDescent="0.3">
      <c r="F354" s="2"/>
    </row>
    <row r="355" spans="6:6" x14ac:dyDescent="0.3">
      <c r="F355" s="2"/>
    </row>
    <row r="356" spans="6:6" x14ac:dyDescent="0.3">
      <c r="F356" s="2"/>
    </row>
    <row r="357" spans="6:6" x14ac:dyDescent="0.3">
      <c r="F357" s="2"/>
    </row>
    <row r="358" spans="6:6" x14ac:dyDescent="0.3">
      <c r="F358" s="2"/>
    </row>
    <row r="359" spans="6:6" x14ac:dyDescent="0.3">
      <c r="F359" s="2"/>
    </row>
    <row r="360" spans="6:6" x14ac:dyDescent="0.3">
      <c r="F360" s="2"/>
    </row>
    <row r="361" spans="6:6" x14ac:dyDescent="0.3">
      <c r="F361" s="2"/>
    </row>
    <row r="362" spans="6:6" x14ac:dyDescent="0.3">
      <c r="F362" s="2"/>
    </row>
    <row r="363" spans="6:6" x14ac:dyDescent="0.3">
      <c r="F363" s="2"/>
    </row>
    <row r="364" spans="6:6" x14ac:dyDescent="0.3">
      <c r="F364" s="2"/>
    </row>
    <row r="365" spans="6:6" x14ac:dyDescent="0.3">
      <c r="F365" s="2"/>
    </row>
    <row r="366" spans="6:6" x14ac:dyDescent="0.3">
      <c r="F366" s="2"/>
    </row>
    <row r="367" spans="6:6" x14ac:dyDescent="0.3">
      <c r="F367" s="2"/>
    </row>
    <row r="368" spans="6:6" x14ac:dyDescent="0.3">
      <c r="F368" s="2"/>
    </row>
    <row r="369" spans="6:6" x14ac:dyDescent="0.3">
      <c r="F369" s="2"/>
    </row>
    <row r="370" spans="6:6" x14ac:dyDescent="0.3">
      <c r="F370" s="2"/>
    </row>
    <row r="371" spans="6:6" x14ac:dyDescent="0.3">
      <c r="F371" s="2"/>
    </row>
    <row r="372" spans="6:6" x14ac:dyDescent="0.3">
      <c r="F372" s="2"/>
    </row>
    <row r="373" spans="6:6" x14ac:dyDescent="0.3">
      <c r="F373" s="2"/>
    </row>
    <row r="374" spans="6:6" x14ac:dyDescent="0.3">
      <c r="F374" s="2"/>
    </row>
    <row r="375" spans="6:6" x14ac:dyDescent="0.3">
      <c r="F375" s="2"/>
    </row>
    <row r="376" spans="6:6" x14ac:dyDescent="0.3">
      <c r="F376" s="2"/>
    </row>
    <row r="377" spans="6:6" x14ac:dyDescent="0.3">
      <c r="F377" s="2"/>
    </row>
    <row r="378" spans="6:6" x14ac:dyDescent="0.3">
      <c r="F378" s="2"/>
    </row>
    <row r="379" spans="6:6" x14ac:dyDescent="0.3">
      <c r="F379" s="2"/>
    </row>
    <row r="380" spans="6:6" x14ac:dyDescent="0.3">
      <c r="F380" s="2"/>
    </row>
    <row r="381" spans="6:6" x14ac:dyDescent="0.3">
      <c r="F381" s="2"/>
    </row>
    <row r="382" spans="6:6" x14ac:dyDescent="0.3">
      <c r="F382" s="2"/>
    </row>
    <row r="383" spans="6:6" x14ac:dyDescent="0.3">
      <c r="F383" s="2"/>
    </row>
    <row r="384" spans="6:6" x14ac:dyDescent="0.3">
      <c r="F384" s="2"/>
    </row>
    <row r="385" spans="6:6" x14ac:dyDescent="0.3">
      <c r="F385" s="2"/>
    </row>
    <row r="386" spans="6:6" x14ac:dyDescent="0.3">
      <c r="F386" s="2"/>
    </row>
    <row r="387" spans="6:6" x14ac:dyDescent="0.3">
      <c r="F387" s="2"/>
    </row>
    <row r="388" spans="6:6" x14ac:dyDescent="0.3">
      <c r="F388" s="2"/>
    </row>
    <row r="389" spans="6:6" x14ac:dyDescent="0.3">
      <c r="F389" s="2"/>
    </row>
    <row r="390" spans="6:6" x14ac:dyDescent="0.3">
      <c r="F390" s="2"/>
    </row>
    <row r="391" spans="6:6" x14ac:dyDescent="0.3">
      <c r="F391" s="2"/>
    </row>
    <row r="392" spans="6:6" x14ac:dyDescent="0.3">
      <c r="F392" s="2"/>
    </row>
    <row r="393" spans="6:6" x14ac:dyDescent="0.3">
      <c r="F393" s="2"/>
    </row>
    <row r="394" spans="6:6" x14ac:dyDescent="0.3">
      <c r="F394" s="2"/>
    </row>
    <row r="395" spans="6:6" x14ac:dyDescent="0.3">
      <c r="F395" s="2"/>
    </row>
    <row r="396" spans="6:6" x14ac:dyDescent="0.3">
      <c r="F396" s="2"/>
    </row>
    <row r="397" spans="6:6" x14ac:dyDescent="0.3">
      <c r="F397" s="2"/>
    </row>
    <row r="398" spans="6:6" x14ac:dyDescent="0.3">
      <c r="F398" s="2"/>
    </row>
    <row r="399" spans="6:6" x14ac:dyDescent="0.3">
      <c r="F399" s="2"/>
    </row>
    <row r="400" spans="6:6" x14ac:dyDescent="0.3">
      <c r="F400" s="2"/>
    </row>
    <row r="401" spans="6:6" x14ac:dyDescent="0.3">
      <c r="F401" s="2"/>
    </row>
    <row r="402" spans="6:6" x14ac:dyDescent="0.3">
      <c r="F402" s="2"/>
    </row>
    <row r="403" spans="6:6" x14ac:dyDescent="0.3">
      <c r="F403" s="2"/>
    </row>
    <row r="404" spans="6:6" x14ac:dyDescent="0.3">
      <c r="F404" s="2"/>
    </row>
    <row r="405" spans="6:6" x14ac:dyDescent="0.3">
      <c r="F405" s="2"/>
    </row>
    <row r="406" spans="6:6" x14ac:dyDescent="0.3">
      <c r="F406" s="2"/>
    </row>
    <row r="407" spans="6:6" x14ac:dyDescent="0.3">
      <c r="F407" s="2"/>
    </row>
    <row r="408" spans="6:6" x14ac:dyDescent="0.3">
      <c r="F408" s="2"/>
    </row>
    <row r="409" spans="6:6" x14ac:dyDescent="0.3">
      <c r="F409" s="2"/>
    </row>
    <row r="410" spans="6:6" x14ac:dyDescent="0.3">
      <c r="F410" s="2"/>
    </row>
    <row r="411" spans="6:6" x14ac:dyDescent="0.3">
      <c r="F411" s="2"/>
    </row>
    <row r="412" spans="6:6" x14ac:dyDescent="0.3">
      <c r="F412" s="2"/>
    </row>
    <row r="413" spans="6:6" x14ac:dyDescent="0.3">
      <c r="F413" s="2"/>
    </row>
    <row r="414" spans="6:6" x14ac:dyDescent="0.3">
      <c r="F414" s="2"/>
    </row>
    <row r="415" spans="6:6" x14ac:dyDescent="0.3">
      <c r="F415" s="2"/>
    </row>
    <row r="416" spans="6:6" x14ac:dyDescent="0.3">
      <c r="F416" s="2"/>
    </row>
    <row r="417" spans="6:6" x14ac:dyDescent="0.3">
      <c r="F417" s="2"/>
    </row>
    <row r="418" spans="6:6" x14ac:dyDescent="0.3">
      <c r="F418" s="2"/>
    </row>
    <row r="419" spans="6:6" x14ac:dyDescent="0.3">
      <c r="F419" s="2"/>
    </row>
    <row r="420" spans="6:6" x14ac:dyDescent="0.3">
      <c r="F420" s="2"/>
    </row>
    <row r="421" spans="6:6" x14ac:dyDescent="0.3">
      <c r="F421" s="2"/>
    </row>
    <row r="422" spans="6:6" x14ac:dyDescent="0.3">
      <c r="F422" s="2"/>
    </row>
    <row r="423" spans="6:6" x14ac:dyDescent="0.3">
      <c r="F423" s="2"/>
    </row>
    <row r="424" spans="6:6" x14ac:dyDescent="0.3">
      <c r="F424" s="2"/>
    </row>
    <row r="425" spans="6:6" x14ac:dyDescent="0.3">
      <c r="F425" s="2"/>
    </row>
    <row r="426" spans="6:6" x14ac:dyDescent="0.3">
      <c r="F426" s="2"/>
    </row>
    <row r="427" spans="6:6" x14ac:dyDescent="0.3">
      <c r="F427" s="2"/>
    </row>
    <row r="428" spans="6:6" x14ac:dyDescent="0.3">
      <c r="F428" s="2"/>
    </row>
    <row r="429" spans="6:6" x14ac:dyDescent="0.3">
      <c r="F429" s="2"/>
    </row>
    <row r="430" spans="6:6" x14ac:dyDescent="0.3">
      <c r="F430" s="2"/>
    </row>
    <row r="431" spans="6:6" x14ac:dyDescent="0.3">
      <c r="F431" s="2"/>
    </row>
    <row r="432" spans="6:6" x14ac:dyDescent="0.3">
      <c r="F432" s="2"/>
    </row>
    <row r="433" spans="6:6" x14ac:dyDescent="0.3">
      <c r="F433" s="2"/>
    </row>
    <row r="434" spans="6:6" x14ac:dyDescent="0.3">
      <c r="F434" s="2"/>
    </row>
    <row r="435" spans="6:6" x14ac:dyDescent="0.3">
      <c r="F435" s="2"/>
    </row>
    <row r="436" spans="6:6" x14ac:dyDescent="0.3">
      <c r="F436" s="2"/>
    </row>
    <row r="437" spans="6:6" x14ac:dyDescent="0.3">
      <c r="F437" s="2"/>
    </row>
    <row r="438" spans="6:6" x14ac:dyDescent="0.3">
      <c r="F438" s="2"/>
    </row>
    <row r="439" spans="6:6" x14ac:dyDescent="0.3">
      <c r="F439" s="2"/>
    </row>
    <row r="440" spans="6:6" x14ac:dyDescent="0.3">
      <c r="F440" s="2"/>
    </row>
    <row r="441" spans="6:6" x14ac:dyDescent="0.3">
      <c r="F441" s="2"/>
    </row>
    <row r="442" spans="6:6" x14ac:dyDescent="0.3">
      <c r="F442" s="2"/>
    </row>
    <row r="443" spans="6:6" x14ac:dyDescent="0.3">
      <c r="F443" s="2"/>
    </row>
    <row r="444" spans="6:6" x14ac:dyDescent="0.3">
      <c r="F444" s="2"/>
    </row>
    <row r="445" spans="6:6" x14ac:dyDescent="0.3">
      <c r="F445" s="2"/>
    </row>
    <row r="446" spans="6:6" x14ac:dyDescent="0.3">
      <c r="F446" s="2"/>
    </row>
    <row r="447" spans="6:6" x14ac:dyDescent="0.3">
      <c r="F447" s="2"/>
    </row>
    <row r="448" spans="6:6" x14ac:dyDescent="0.3">
      <c r="F448" s="2"/>
    </row>
    <row r="449" spans="6:6" x14ac:dyDescent="0.3">
      <c r="F449" s="2"/>
    </row>
    <row r="450" spans="6:6" x14ac:dyDescent="0.3">
      <c r="F450" s="2"/>
    </row>
    <row r="451" spans="6:6" x14ac:dyDescent="0.3">
      <c r="F451" s="2"/>
    </row>
    <row r="452" spans="6:6" x14ac:dyDescent="0.3">
      <c r="F452" s="2"/>
    </row>
    <row r="453" spans="6:6" x14ac:dyDescent="0.3">
      <c r="F453" s="2"/>
    </row>
    <row r="454" spans="6:6" x14ac:dyDescent="0.3">
      <c r="F454" s="2"/>
    </row>
    <row r="455" spans="6:6" x14ac:dyDescent="0.3">
      <c r="F455" s="2"/>
    </row>
    <row r="456" spans="6:6" x14ac:dyDescent="0.3">
      <c r="F456" s="2"/>
    </row>
    <row r="457" spans="6:6" x14ac:dyDescent="0.3">
      <c r="F457" s="2"/>
    </row>
    <row r="458" spans="6:6" x14ac:dyDescent="0.3">
      <c r="F458" s="2"/>
    </row>
    <row r="459" spans="6:6" x14ac:dyDescent="0.3">
      <c r="F459" s="2"/>
    </row>
    <row r="460" spans="6:6" x14ac:dyDescent="0.3">
      <c r="F460" s="2"/>
    </row>
    <row r="461" spans="6:6" x14ac:dyDescent="0.3">
      <c r="F461" s="2"/>
    </row>
    <row r="462" spans="6:6" x14ac:dyDescent="0.3">
      <c r="F462" s="2"/>
    </row>
    <row r="463" spans="6:6" x14ac:dyDescent="0.3">
      <c r="F463" s="2"/>
    </row>
    <row r="464" spans="6:6" x14ac:dyDescent="0.3">
      <c r="F464" s="2"/>
    </row>
    <row r="465" spans="6:6" x14ac:dyDescent="0.3">
      <c r="F465" s="2"/>
    </row>
    <row r="466" spans="6:6" x14ac:dyDescent="0.3">
      <c r="F466" s="2"/>
    </row>
    <row r="467" spans="6:6" x14ac:dyDescent="0.3">
      <c r="F467" s="2"/>
    </row>
    <row r="468" spans="6:6" x14ac:dyDescent="0.3">
      <c r="F468" s="2"/>
    </row>
    <row r="469" spans="6:6" x14ac:dyDescent="0.3">
      <c r="F469" s="2"/>
    </row>
    <row r="470" spans="6:6" x14ac:dyDescent="0.3">
      <c r="F470" s="2"/>
    </row>
    <row r="471" spans="6:6" x14ac:dyDescent="0.3">
      <c r="F471" s="2"/>
    </row>
    <row r="472" spans="6:6" x14ac:dyDescent="0.3">
      <c r="F472" s="2"/>
    </row>
    <row r="473" spans="6:6" x14ac:dyDescent="0.3">
      <c r="F473" s="2"/>
    </row>
    <row r="474" spans="6:6" x14ac:dyDescent="0.3">
      <c r="F474" s="2"/>
    </row>
    <row r="475" spans="6:6" x14ac:dyDescent="0.3">
      <c r="F475" s="2"/>
    </row>
    <row r="476" spans="6:6" x14ac:dyDescent="0.3">
      <c r="F476" s="2"/>
    </row>
    <row r="477" spans="6:6" x14ac:dyDescent="0.3">
      <c r="F477" s="2"/>
    </row>
    <row r="478" spans="6:6" x14ac:dyDescent="0.3">
      <c r="F478" s="2"/>
    </row>
    <row r="479" spans="6:6" x14ac:dyDescent="0.3">
      <c r="F479" s="2"/>
    </row>
    <row r="480" spans="6:6" x14ac:dyDescent="0.3">
      <c r="F480" s="2"/>
    </row>
    <row r="481" spans="6:6" x14ac:dyDescent="0.3">
      <c r="F481" s="2"/>
    </row>
    <row r="482" spans="6:6" x14ac:dyDescent="0.3">
      <c r="F482" s="2"/>
    </row>
    <row r="483" spans="6:6" x14ac:dyDescent="0.3">
      <c r="F483" s="2"/>
    </row>
    <row r="484" spans="6:6" x14ac:dyDescent="0.3">
      <c r="F484" s="2"/>
    </row>
    <row r="485" spans="6:6" x14ac:dyDescent="0.3">
      <c r="F485" s="2"/>
    </row>
    <row r="486" spans="6:6" x14ac:dyDescent="0.3">
      <c r="F486" s="2"/>
    </row>
    <row r="487" spans="6:6" x14ac:dyDescent="0.3">
      <c r="F487" s="2"/>
    </row>
    <row r="488" spans="6:6" x14ac:dyDescent="0.3">
      <c r="F488" s="2"/>
    </row>
    <row r="489" spans="6:6" x14ac:dyDescent="0.3">
      <c r="F489" s="2"/>
    </row>
    <row r="490" spans="6:6" x14ac:dyDescent="0.3">
      <c r="F490" s="2"/>
    </row>
    <row r="491" spans="6:6" x14ac:dyDescent="0.3">
      <c r="F491" s="2"/>
    </row>
    <row r="492" spans="6:6" x14ac:dyDescent="0.3">
      <c r="F492" s="2"/>
    </row>
    <row r="493" spans="6:6" x14ac:dyDescent="0.3">
      <c r="F493" s="2"/>
    </row>
    <row r="494" spans="6:6" x14ac:dyDescent="0.3">
      <c r="F494" s="2"/>
    </row>
    <row r="495" spans="6:6" x14ac:dyDescent="0.3">
      <c r="F495" s="2"/>
    </row>
    <row r="496" spans="6:6" x14ac:dyDescent="0.3">
      <c r="F496" s="2"/>
    </row>
    <row r="497" spans="6:6" x14ac:dyDescent="0.3">
      <c r="F497" s="2"/>
    </row>
    <row r="498" spans="6:6" x14ac:dyDescent="0.3">
      <c r="F498" s="2"/>
    </row>
    <row r="499" spans="6:6" x14ac:dyDescent="0.3">
      <c r="F499" s="2"/>
    </row>
    <row r="500" spans="6:6" x14ac:dyDescent="0.3">
      <c r="F500" s="2"/>
    </row>
    <row r="501" spans="6:6" x14ac:dyDescent="0.3">
      <c r="F501" s="2"/>
    </row>
    <row r="502" spans="6:6" x14ac:dyDescent="0.3">
      <c r="F502" s="2"/>
    </row>
    <row r="503" spans="6:6" x14ac:dyDescent="0.3">
      <c r="F503" s="2"/>
    </row>
    <row r="504" spans="6:6" x14ac:dyDescent="0.3">
      <c r="F504" s="2"/>
    </row>
    <row r="505" spans="6:6" x14ac:dyDescent="0.3">
      <c r="F505" s="2"/>
    </row>
    <row r="506" spans="6:6" x14ac:dyDescent="0.3">
      <c r="F506" s="2"/>
    </row>
    <row r="507" spans="6:6" x14ac:dyDescent="0.3">
      <c r="F507" s="2"/>
    </row>
    <row r="508" spans="6:6" x14ac:dyDescent="0.3">
      <c r="F508" s="2"/>
    </row>
    <row r="509" spans="6:6" x14ac:dyDescent="0.3">
      <c r="F509" s="2"/>
    </row>
    <row r="510" spans="6:6" x14ac:dyDescent="0.3">
      <c r="F510" s="2"/>
    </row>
    <row r="511" spans="6:6" x14ac:dyDescent="0.3">
      <c r="F511" s="2"/>
    </row>
    <row r="512" spans="6:6" x14ac:dyDescent="0.3">
      <c r="F512" s="2"/>
    </row>
    <row r="513" spans="6:6" x14ac:dyDescent="0.3">
      <c r="F513" s="2"/>
    </row>
    <row r="514" spans="6:6" x14ac:dyDescent="0.3">
      <c r="F514" s="2"/>
    </row>
    <row r="515" spans="6:6" x14ac:dyDescent="0.3">
      <c r="F515" s="2"/>
    </row>
    <row r="516" spans="6:6" x14ac:dyDescent="0.3">
      <c r="F516" s="2"/>
    </row>
    <row r="517" spans="6:6" x14ac:dyDescent="0.3">
      <c r="F517" s="2"/>
    </row>
    <row r="518" spans="6:6" x14ac:dyDescent="0.3">
      <c r="F518" s="2"/>
    </row>
    <row r="519" spans="6:6" x14ac:dyDescent="0.3">
      <c r="F519" s="2"/>
    </row>
    <row r="520" spans="6:6" x14ac:dyDescent="0.3">
      <c r="F520" s="2"/>
    </row>
    <row r="521" spans="6:6" x14ac:dyDescent="0.3">
      <c r="F521" s="2"/>
    </row>
    <row r="522" spans="6:6" x14ac:dyDescent="0.3">
      <c r="F522" s="2"/>
    </row>
    <row r="523" spans="6:6" x14ac:dyDescent="0.3">
      <c r="F523" s="2"/>
    </row>
    <row r="524" spans="6:6" x14ac:dyDescent="0.3">
      <c r="F524" s="2"/>
    </row>
    <row r="525" spans="6:6" x14ac:dyDescent="0.3">
      <c r="F525" s="2"/>
    </row>
    <row r="526" spans="6:6" x14ac:dyDescent="0.3">
      <c r="F526" s="2"/>
    </row>
    <row r="527" spans="6:6" x14ac:dyDescent="0.3">
      <c r="F527" s="2"/>
    </row>
    <row r="528" spans="6:6" x14ac:dyDescent="0.3">
      <c r="F528" s="2"/>
    </row>
    <row r="529" spans="6:6" x14ac:dyDescent="0.3">
      <c r="F529" s="2"/>
    </row>
    <row r="530" spans="6:6" x14ac:dyDescent="0.3">
      <c r="F530" s="2"/>
    </row>
    <row r="531" spans="6:6" x14ac:dyDescent="0.3">
      <c r="F531" s="2"/>
    </row>
    <row r="532" spans="6:6" x14ac:dyDescent="0.3">
      <c r="F532" s="2"/>
    </row>
    <row r="533" spans="6:6" x14ac:dyDescent="0.3">
      <c r="F533" s="2"/>
    </row>
    <row r="534" spans="6:6" x14ac:dyDescent="0.3">
      <c r="F534" s="2"/>
    </row>
    <row r="535" spans="6:6" x14ac:dyDescent="0.3">
      <c r="F535" s="2"/>
    </row>
    <row r="536" spans="6:6" x14ac:dyDescent="0.3">
      <c r="F536" s="2"/>
    </row>
    <row r="537" spans="6:6" x14ac:dyDescent="0.3">
      <c r="F537" s="2"/>
    </row>
    <row r="538" spans="6:6" x14ac:dyDescent="0.3">
      <c r="F538" s="2"/>
    </row>
    <row r="539" spans="6:6" x14ac:dyDescent="0.3">
      <c r="F539" s="2"/>
    </row>
    <row r="540" spans="6:6" x14ac:dyDescent="0.3">
      <c r="F540" s="2"/>
    </row>
    <row r="541" spans="6:6" x14ac:dyDescent="0.3">
      <c r="F541" s="2"/>
    </row>
    <row r="542" spans="6:6" x14ac:dyDescent="0.3">
      <c r="F542" s="2"/>
    </row>
    <row r="543" spans="6:6" x14ac:dyDescent="0.3">
      <c r="F543" s="2"/>
    </row>
    <row r="544" spans="6:6" x14ac:dyDescent="0.3">
      <c r="F544" s="2"/>
    </row>
    <row r="545" spans="6:6" x14ac:dyDescent="0.3">
      <c r="F545" s="2"/>
    </row>
    <row r="546" spans="6:6" x14ac:dyDescent="0.3">
      <c r="F546" s="2"/>
    </row>
    <row r="547" spans="6:6" x14ac:dyDescent="0.3">
      <c r="F547" s="2"/>
    </row>
    <row r="548" spans="6:6" x14ac:dyDescent="0.3">
      <c r="F548" s="2"/>
    </row>
    <row r="549" spans="6:6" x14ac:dyDescent="0.3">
      <c r="F549" s="2"/>
    </row>
    <row r="550" spans="6:6" x14ac:dyDescent="0.3">
      <c r="F550" s="2"/>
    </row>
    <row r="551" spans="6:6" x14ac:dyDescent="0.3">
      <c r="F551" s="2"/>
    </row>
    <row r="552" spans="6:6" x14ac:dyDescent="0.3">
      <c r="F552" s="2"/>
    </row>
    <row r="553" spans="6:6" x14ac:dyDescent="0.3">
      <c r="F553" s="2"/>
    </row>
    <row r="554" spans="6:6" x14ac:dyDescent="0.3">
      <c r="F554" s="2"/>
    </row>
    <row r="555" spans="6:6" x14ac:dyDescent="0.3">
      <c r="F555" s="2"/>
    </row>
    <row r="556" spans="6:6" x14ac:dyDescent="0.3">
      <c r="F556" s="2"/>
    </row>
    <row r="557" spans="6:6" x14ac:dyDescent="0.3">
      <c r="F557" s="2"/>
    </row>
    <row r="558" spans="6:6" x14ac:dyDescent="0.3">
      <c r="F558" s="2"/>
    </row>
    <row r="559" spans="6:6" x14ac:dyDescent="0.3">
      <c r="F559" s="2"/>
    </row>
    <row r="560" spans="6:6" x14ac:dyDescent="0.3">
      <c r="F560" s="2"/>
    </row>
    <row r="561" spans="6:6" x14ac:dyDescent="0.3">
      <c r="F561" s="2"/>
    </row>
    <row r="562" spans="6:6" x14ac:dyDescent="0.3">
      <c r="F562" s="2"/>
    </row>
    <row r="563" spans="6:6" x14ac:dyDescent="0.3">
      <c r="F563" s="2"/>
    </row>
    <row r="564" spans="6:6" x14ac:dyDescent="0.3">
      <c r="F564" s="2"/>
    </row>
    <row r="565" spans="6:6" x14ac:dyDescent="0.3">
      <c r="F565" s="2"/>
    </row>
    <row r="566" spans="6:6" x14ac:dyDescent="0.3">
      <c r="F566" s="2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5000000}">
    <sortState xmlns:xlrd2="http://schemas.microsoft.com/office/spreadsheetml/2017/richdata2" ref="B30:L199">
      <sortCondition descending="1" ref="E29"/>
    </sortState>
  </autoFilter>
  <phoneticPr fontId="23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일자별</vt:lpstr>
      <vt:lpstr>시간별</vt:lpstr>
      <vt:lpstr>파워링크</vt:lpstr>
      <vt:lpstr>쇼핑검색</vt:lpstr>
      <vt:lpstr>플레이스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김진호</cp:lastModifiedBy>
  <cp:revision>2</cp:revision>
  <dcterms:created xsi:type="dcterms:W3CDTF">2022-02-03T06:36:49Z</dcterms:created>
  <dcterms:modified xsi:type="dcterms:W3CDTF">2025-07-20T04:25:51Z</dcterms:modified>
  <cp:version>1200.0100.01</cp:version>
</cp:coreProperties>
</file>