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>
    <mc:Choice Requires="x15">
      <x15ac:absPath xmlns:x15ac="http://schemas.microsoft.com/office/spreadsheetml/2010/11/ac" url="C:\Users\HJS\IdeaProjects\BusinessAutomation\src\main\java\basedExcelFile\"/>
    </mc:Choice>
  </mc:AlternateContent>
  <xr:revisionPtr revIDLastSave="0" documentId="13_ncr:1_{BC56B9AF-4E27-4625-BDE9-5BFC6AFB04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표지" sheetId="1" r:id="rId1"/>
    <sheet name="일자별" sheetId="2" r:id="rId2"/>
    <sheet name="시간별" sheetId="3" r:id="rId3"/>
    <sheet name="파워링크" sheetId="4" r:id="rId4"/>
    <sheet name="쇼핑검색" sheetId="5" r:id="rId5"/>
  </sheets>
  <definedNames>
    <definedName name="_xlnm._FilterDatabase" localSheetId="4" hidden="1">쇼핑검색!$B$28:$L$28</definedName>
    <definedName name="_xlnm._FilterDatabase" localSheetId="2" hidden="1">시간별!$B$60:$J$60</definedName>
    <definedName name="_xlnm._FilterDatabase" localSheetId="3" hidden="1">파워링크!$B$28:$L$28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<sst xmlns="http://schemas.openxmlformats.org/spreadsheetml/2006/main" count="2329" uniqueCount="715">
  <si>
    <t xml:space="preserve">               클릭수                                    총비용                               체류시간 (초) </t>
  </si>
  <si>
    <t>4. 전환 매출액 : 쇼핑몰 구매함수를 연동하여 판매된 상품매출액 책정</t>
  </si>
  <si>
    <t>2. 페이지뷰 / 체류시간 : 유입유저의 홈페이지를 머물렀던 정보</t>
  </si>
  <si>
    <t>4. 문의 / 요청사항은 언제든지 문의 번호로 연락 부탁드립니다.</t>
  </si>
  <si>
    <t>모바일</t>
  </si>
  <si>
    <t>전환수</t>
  </si>
  <si>
    <t>클릭수</t>
  </si>
  <si>
    <t>키워드</t>
  </si>
  <si>
    <t>월요일</t>
  </si>
  <si>
    <t>PC</t>
  </si>
  <si>
    <t>합계</t>
  </si>
  <si>
    <t>순위</t>
  </si>
  <si>
    <t>요일</t>
  </si>
  <si>
    <t>노출수</t>
  </si>
  <si>
    <t>구분</t>
  </si>
  <si>
    <t>총비용</t>
  </si>
  <si>
    <t>수요일</t>
  </si>
  <si>
    <t>전환율</t>
  </si>
  <si>
    <t>MO</t>
  </si>
  <si>
    <t>월</t>
  </si>
  <si>
    <t>구매수</t>
  </si>
  <si>
    <t>주별</t>
  </si>
  <si>
    <t>목요일</t>
  </si>
  <si>
    <t>광고비</t>
  </si>
  <si>
    <t>토요일</t>
  </si>
  <si>
    <t>매출</t>
  </si>
  <si>
    <t>설명</t>
  </si>
  <si>
    <t>일요일</t>
  </si>
  <si>
    <t>CPA</t>
  </si>
  <si>
    <t>CTR</t>
  </si>
  <si>
    <t>요일별</t>
  </si>
  <si>
    <t>CPC</t>
  </si>
  <si>
    <t>화요일</t>
  </si>
  <si>
    <t>검색어</t>
  </si>
  <si>
    <t>캠페인</t>
  </si>
  <si>
    <t>일자</t>
  </si>
  <si>
    <t>일별</t>
  </si>
  <si>
    <t>금요일</t>
  </si>
  <si>
    <t>일수</t>
  </si>
  <si>
    <t>주</t>
  </si>
  <si>
    <t>월별</t>
  </si>
  <si>
    <t>전달 대비 월간, 주간, 일자별 노출수, 클릭수, 광고비용 대비 전환율 데이터를 확인할 수 있습니다.</t>
  </si>
  <si>
    <t>6. 네이버 프리미엄로그분석 프로그램이 설치되어 있지 않는 경우 페이지뷰 / 체류시간이 집계되지 않습니다.</t>
  </si>
  <si>
    <t>3. 전환수 : 설정된 목적에 도달된 수[구매, 예약, 문의, 가입 등]</t>
  </si>
  <si>
    <t>1개월 간 시간대, 요일별 클릭수, 클릭율 데이터를 확인할 수 있습니다.</t>
  </si>
  <si>
    <t>1. 본 보고서는 월 단위 광고 상품 별로 시트를 구분하여 작성 되었습니다.</t>
  </si>
  <si>
    <t>파워링크 PC/MO 키워드별 상위 클릭수, 광고비용 데이터를 확인할 수 있습니다.</t>
  </si>
  <si>
    <t>쇼핑검색 PC/MO 검색어별 상위 클릭수, 광고비용 데이터를 확인할 수 있습니다.</t>
  </si>
  <si>
    <t>브랜드검색 PC/MO 키워드별 상위 클릭수, 전환매출 데이터를 확인할 수 있습니다.</t>
  </si>
  <si>
    <t>1. 키워드 리스트가 적은 경우 연관성이 높은 키워드 위주 확장 요청 주셔야합니다.</t>
  </si>
  <si>
    <t>파워컨텐츠 PC/MO 지역별 상위 클릭수, 광고비용 데이터를 확인할 수 있습니다.</t>
  </si>
  <si>
    <t>플레이스 PC/MO 키워드 상위 클릭수, 광고비용 데이터를 확인할 수 있습니다.</t>
  </si>
  <si>
    <t>010-5173-5412</t>
  </si>
  <si>
    <t>검색어 평균/합계 비교</t>
  </si>
  <si>
    <t>평균클릭비용(VAT포함,원)</t>
  </si>
  <si>
    <t>방문당 평균체류시간(초)</t>
  </si>
  <si>
    <t>검색어 클릭수/총비용 순위</t>
  </si>
  <si>
    <t>총비용(VAT포함,원)</t>
  </si>
  <si>
    <t>5. 쇼핑검색 광고는 네이버 시스템상 상품별 키워드 데이터 확인이 불가하여 노출 키워드 기준으로 작성 되었습니다.</t>
  </si>
  <si>
    <t>3. 노출대비 클릭이 낮은경우 신규 생성한 그룹에 매체설정, 노출 이미지, 문안 가독성 체크를 권장 드립니다.</t>
  </si>
  <si>
    <t>2. 비용 상위 키워드가 연관되는 키워드이지만, 포괄적인 의미에 키워드는 입찰비용을 하향하는걸 권장드립니다.</t>
  </si>
  <si>
    <t>2024.11.27.</t>
  </si>
  <si>
    <t>2024.11.22.</t>
  </si>
  <si>
    <t>2024.12.02.</t>
  </si>
  <si>
    <t>2024.11.25.</t>
  </si>
  <si>
    <t>2024.12.05.</t>
  </si>
  <si>
    <t>2024.12.04.</t>
  </si>
  <si>
    <t>2024.12.03.</t>
  </si>
  <si>
    <t>2024.12.06.</t>
  </si>
  <si>
    <t>2024.11.21.</t>
  </si>
  <si>
    <t>2024.11.28.</t>
  </si>
  <si>
    <t>2024.11.23.</t>
  </si>
  <si>
    <t>2024.11.29.</t>
  </si>
  <si>
    <t>2024.11.30.</t>
  </si>
  <si>
    <t>2024.11.24.</t>
  </si>
  <si>
    <t>2024.11.26.</t>
  </si>
  <si>
    <t>2024.12.01.</t>
  </si>
  <si>
    <t>2024.12.07.</t>
  </si>
  <si>
    <t>2024.12.21.</t>
  </si>
  <si>
    <t>2024.12.22.</t>
  </si>
  <si>
    <t>2024.12.09.</t>
  </si>
  <si>
    <t>2024.12.20.</t>
  </si>
  <si>
    <t>2024.12.10.</t>
  </si>
  <si>
    <t>2024.12.18.</t>
  </si>
  <si>
    <t>2024.12.17.</t>
  </si>
  <si>
    <t>2024.12.08.</t>
  </si>
  <si>
    <t>2024.12.13.</t>
  </si>
  <si>
    <t>2024.12.15.</t>
  </si>
  <si>
    <t>2024.12.11.</t>
  </si>
  <si>
    <t>2024.12.19.</t>
  </si>
  <si>
    <t>2024.12.14.</t>
  </si>
  <si>
    <t>2024.12.12.</t>
  </si>
  <si>
    <t>2024.12.16.</t>
  </si>
  <si>
    <t>2024.01.01.</t>
  </si>
  <si>
    <t>2024.01.04.</t>
  </si>
  <si>
    <t>2024.01.05.</t>
  </si>
  <si>
    <t>2024.01.03.</t>
  </si>
  <si>
    <t>2024.12.30.</t>
  </si>
  <si>
    <t>2024.12.26.</t>
  </si>
  <si>
    <t>2024.01.02.</t>
  </si>
  <si>
    <t>2024.12.29.</t>
  </si>
  <si>
    <t>2024.12.24.</t>
  </si>
  <si>
    <t>2024.12.23.</t>
  </si>
  <si>
    <t>2024.12.27.</t>
  </si>
  <si>
    <t>2024.12.31.</t>
  </si>
  <si>
    <t>2024.12.25.</t>
  </si>
  <si>
    <t>2024.12.28.</t>
  </si>
  <si>
    <t>체류시간 (초)</t>
  </si>
  <si>
    <t>PC/모바일 매체</t>
  </si>
  <si>
    <t>방문당 평균페이지뷰</t>
  </si>
  <si>
    <t>전환매출액(원)</t>
  </si>
  <si>
    <t>시간 별 클릭수</t>
  </si>
  <si>
    <t>Sheet 순서</t>
  </si>
  <si>
    <t>요일 별 데이터</t>
  </si>
  <si>
    <t>시간 별 데이터</t>
  </si>
  <si>
    <t>02-21~02-27</t>
  </si>
  <si>
    <t>11-04~11-10</t>
  </si>
  <si>
    <t>11-11~11-17</t>
  </si>
  <si>
    <t>11-18~11-24</t>
  </si>
  <si>
    <t>02-07~02-13</t>
  </si>
  <si>
    <t>02-14~02-20</t>
  </si>
  <si>
    <t>12월 보고서 요약</t>
  </si>
  <si>
    <t>11-25~12-01</t>
  </si>
  <si>
    <t>01-31~02-06</t>
  </si>
  <si>
    <t>10-28~11-03</t>
  </si>
  <si>
    <t>12-16~12-22</t>
  </si>
  <si>
    <t>2024.11.01.</t>
  </si>
  <si>
    <t>2024.11.04.</t>
  </si>
  <si>
    <t>12-02~12-08</t>
  </si>
  <si>
    <t>12-30~01-05</t>
  </si>
  <si>
    <t>2024.11.05.</t>
  </si>
  <si>
    <t>2024.11.02.</t>
  </si>
  <si>
    <t>2024.11.06.</t>
  </si>
  <si>
    <t>2024.11.07.</t>
  </si>
  <si>
    <t>2024.10.30.</t>
  </si>
  <si>
    <t>12-23~12-29</t>
  </si>
  <si>
    <t>2024.10.31.</t>
  </si>
  <si>
    <t>2024.10.28.</t>
  </si>
  <si>
    <t>12-09~12-15</t>
  </si>
  <si>
    <t>2024.11.03.</t>
  </si>
  <si>
    <t>2024.10.29.</t>
  </si>
  <si>
    <t>2024.11.14.</t>
  </si>
  <si>
    <t>2024.11.15.</t>
  </si>
  <si>
    <t>2024.11.08.</t>
  </si>
  <si>
    <t>2024.11.16.</t>
  </si>
  <si>
    <t>2024.11.11.</t>
  </si>
  <si>
    <t>2024.11.17.</t>
  </si>
  <si>
    <t>2024.11.13.</t>
  </si>
  <si>
    <t>2024.11.19.</t>
  </si>
  <si>
    <t>2024.11.20.</t>
  </si>
  <si>
    <t>2024.11.18.</t>
  </si>
  <si>
    <t>2024.11.10.</t>
  </si>
  <si>
    <t>2024.11.09.</t>
  </si>
  <si>
    <t>2024.11.12.</t>
  </si>
  <si>
    <t>2024-12-01~2024-12-31</t>
  </si>
  <si>
    <t>PC/모바일</t>
  </si>
  <si>
    <t>00시~01시</t>
  </si>
  <si>
    <t>평균노출순위</t>
  </si>
  <si>
    <t>12시~13시</t>
  </si>
  <si>
    <t>01시~02시</t>
  </si>
  <si>
    <t>13시~14시</t>
  </si>
  <si>
    <t>02시~03시</t>
  </si>
  <si>
    <t>16시~17시</t>
  </si>
  <si>
    <t>21시~22시</t>
  </si>
  <si>
    <t>클릭률(%)</t>
  </si>
  <si>
    <t>sheet2</t>
  </si>
  <si>
    <t>19시~20시</t>
  </si>
  <si>
    <t>22시~23시</t>
  </si>
  <si>
    <t>03시~04시</t>
  </si>
  <si>
    <t>23시~00시</t>
  </si>
  <si>
    <t>&lt;VAT포함&gt;</t>
  </si>
  <si>
    <t>14시~15시</t>
  </si>
  <si>
    <t>04시~05시</t>
  </si>
  <si>
    <t>시간대별</t>
  </si>
  <si>
    <t>광고주 ID</t>
  </si>
  <si>
    <t>06시~07시</t>
  </si>
  <si>
    <t>05시~06시</t>
  </si>
  <si>
    <t>보고서 기간</t>
  </si>
  <si>
    <t>20시~21시</t>
  </si>
  <si>
    <t>18시~19시</t>
  </si>
  <si>
    <t>sheet1</t>
  </si>
  <si>
    <t>sheet3</t>
  </si>
  <si>
    <t>sheet6</t>
  </si>
  <si>
    <t>15시~16시</t>
  </si>
  <si>
    <t>09시~10시</t>
  </si>
  <si>
    <t>17시~18시</t>
  </si>
  <si>
    <t>11시~12시</t>
  </si>
  <si>
    <t>07시~08시</t>
  </si>
  <si>
    <t>08시~09시</t>
  </si>
  <si>
    <t>플레이스</t>
  </si>
  <si>
    <t>문의 연락처</t>
  </si>
  <si>
    <t>INDEX</t>
  </si>
  <si>
    <t>10시~11시</t>
  </si>
  <si>
    <t>시간별 시트</t>
  </si>
  <si>
    <t>파워컨텐츠</t>
  </si>
  <si>
    <t>캠페인유형</t>
  </si>
  <si>
    <t>전주 대비</t>
  </si>
  <si>
    <t>광고그룹</t>
  </si>
  <si>
    <t>GUIDE</t>
  </si>
  <si>
    <t>Sheet 명</t>
  </si>
  <si>
    <t>일자별 시트</t>
  </si>
  <si>
    <t>파워링크</t>
  </si>
  <si>
    <t>sheet7</t>
  </si>
  <si>
    <t>브랜드검색</t>
  </si>
  <si>
    <t>COMMENT</t>
  </si>
  <si>
    <t>전환매출</t>
  </si>
  <si>
    <t>전월대비</t>
  </si>
  <si>
    <t>ROAS</t>
  </si>
  <si>
    <t>쇼핑검색</t>
  </si>
  <si>
    <t>Total</t>
  </si>
  <si>
    <t>sheet4</t>
  </si>
  <si>
    <t>2025.03.31.</t>
  </si>
  <si>
    <t>2025.04.01.</t>
  </si>
  <si>
    <t>2025.04.02.</t>
  </si>
  <si>
    <t>2025.04.03.</t>
  </si>
  <si>
    <t>2025.04.04.</t>
  </si>
  <si>
    <t>2025.04.05.</t>
  </si>
  <si>
    <t>2025.04.06.</t>
  </si>
  <si>
    <t>2025.04.07.</t>
  </si>
  <si>
    <t>2025.04.08.</t>
  </si>
  <si>
    <t>2025.04.09.</t>
  </si>
  <si>
    <t>2025.04.10.</t>
  </si>
  <si>
    <t>2025.04.11.</t>
  </si>
  <si>
    <t>2025.04.12.</t>
  </si>
  <si>
    <t>2025.04.13.</t>
  </si>
  <si>
    <t>2025.04.14.</t>
  </si>
  <si>
    <t>2025.04.15.</t>
  </si>
  <si>
    <t>2025.04.16.</t>
  </si>
  <si>
    <t>2025.04.17.</t>
  </si>
  <si>
    <t>2025.04.18.</t>
  </si>
  <si>
    <t>2025.04.19.</t>
  </si>
  <si>
    <t>2025.04.20.</t>
  </si>
  <si>
    <t>2025.04.21.</t>
  </si>
  <si>
    <t>2025.04.22.</t>
  </si>
  <si>
    <t>2025.04.23.</t>
  </si>
  <si>
    <t>2025.04.24.</t>
  </si>
  <si>
    <t>2025.04.25.</t>
  </si>
  <si>
    <t>2025.04.26.</t>
  </si>
  <si>
    <t>2025.04.27.</t>
  </si>
  <si>
    <t>2025.04.28.</t>
  </si>
  <si>
    <t>2025.04.29.</t>
  </si>
  <si>
    <t>2025.04.30.</t>
  </si>
  <si>
    <t>2025.05.01.</t>
  </si>
  <si>
    <t>2025.05.02.</t>
  </si>
  <si>
    <t>2025.05.03.</t>
  </si>
  <si>
    <t>2025.05.04.</t>
  </si>
  <si>
    <t>2025.05.05.</t>
  </si>
  <si>
    <t>2025.05.06.</t>
  </si>
  <si>
    <t>2025.05.07.</t>
  </si>
  <si>
    <t>2025.05.08.</t>
  </si>
  <si>
    <t>2025.05.09.</t>
  </si>
  <si>
    <t>2025.05.10.</t>
  </si>
  <si>
    <t>2025.05.11.</t>
  </si>
  <si>
    <t>2025.05.12.</t>
  </si>
  <si>
    <t>2025.05.13.</t>
  </si>
  <si>
    <t>2025.05.14.</t>
  </si>
  <si>
    <t>2025.05.15.</t>
  </si>
  <si>
    <t>2025.05.16.</t>
  </si>
  <si>
    <t>2025.05.17.</t>
  </si>
  <si>
    <t>2025.05.18.</t>
  </si>
  <si>
    <t>2025.05.19.</t>
  </si>
  <si>
    <t>2025.05.20.</t>
  </si>
  <si>
    <t>2025.05.21.</t>
  </si>
  <si>
    <t>2025.05.22.</t>
  </si>
  <si>
    <t>2025.05.23.</t>
  </si>
  <si>
    <t>2025.05.24.</t>
  </si>
  <si>
    <t>2025.05.25.</t>
  </si>
  <si>
    <t>2025.05.26.</t>
  </si>
  <si>
    <t>2025.05.27.</t>
  </si>
  <si>
    <t>2025.05.28.</t>
  </si>
  <si>
    <t>2025.05.29.</t>
  </si>
  <si>
    <t>2025.05.30.</t>
  </si>
  <si>
    <t>2025.05.31.</t>
  </si>
  <si>
    <t>2025.06.01.</t>
  </si>
  <si>
    <t>2025.06.02.</t>
  </si>
  <si>
    <t>2025.06.03.</t>
  </si>
  <si>
    <t>2025.06.04.</t>
  </si>
  <si>
    <t>2025.06.05.</t>
  </si>
  <si>
    <t>2025.06.06.</t>
  </si>
  <si>
    <t>2025.06.07.</t>
  </si>
  <si>
    <t>2025.06.09.</t>
  </si>
  <si>
    <t>2025.06.10.</t>
  </si>
  <si>
    <t>2025.06.11.</t>
  </si>
  <si>
    <t>2025.06.12.</t>
  </si>
  <si>
    <t>2025.06.13.</t>
  </si>
  <si>
    <t>2025.06.14.</t>
  </si>
  <si>
    <t>2025.06.15.</t>
  </si>
  <si>
    <t>2025.06.16.</t>
  </si>
  <si>
    <t>2025.06.17.</t>
  </si>
  <si>
    <t>2025.06.18.</t>
  </si>
  <si>
    <t>2025.06.19.</t>
  </si>
  <si>
    <t>2025.06.20.</t>
  </si>
  <si>
    <t>2025.06.23.</t>
  </si>
  <si>
    <t>2025.06.24.</t>
  </si>
  <si>
    <t>2025.06.25.</t>
  </si>
  <si>
    <t>2025.06.26.</t>
  </si>
  <si>
    <t>2025.06.27.</t>
  </si>
  <si>
    <t>2025.06.28.</t>
  </si>
  <si>
    <t>2025.06.29.</t>
  </si>
  <si>
    <t>2025.06.30.</t>
  </si>
  <si>
    <t>-</t>
  </si>
  <si>
    <t>OGQ</t>
  </si>
  <si>
    <t>OGQ마켓</t>
  </si>
  <si>
    <t>강아지캐릭터</t>
  </si>
  <si>
    <t>귀여운이모티콘</t>
  </si>
  <si>
    <t>귀여운캐릭터</t>
  </si>
  <si>
    <t>네이버OGQ크리에이터</t>
  </si>
  <si>
    <t>라인이모티콘</t>
  </si>
  <si>
    <t>서울이모티콘학원</t>
  </si>
  <si>
    <t>유튜브캐릭터</t>
  </si>
  <si>
    <t>이모티콘</t>
  </si>
  <si>
    <t>이모티콘가이드</t>
  </si>
  <si>
    <t>이모티콘굿즈</t>
  </si>
  <si>
    <t>이모티콘디자이너</t>
  </si>
  <si>
    <t>이모티콘디자인</t>
  </si>
  <si>
    <t>이모티콘만드는방법</t>
  </si>
  <si>
    <t>이모티콘만드는법</t>
  </si>
  <si>
    <t>이모티콘만들기클래스</t>
  </si>
  <si>
    <t>이모티콘모음</t>
  </si>
  <si>
    <t>이모티콘부업</t>
  </si>
  <si>
    <t>이모티콘스튜디오</t>
  </si>
  <si>
    <t>이모티콘승인</t>
  </si>
  <si>
    <t>이모티콘작가</t>
  </si>
  <si>
    <t>이모티콘작가수입</t>
  </si>
  <si>
    <t>이모티콘제작</t>
  </si>
  <si>
    <t>이모티콘제작방법</t>
  </si>
  <si>
    <t>이모티콘책</t>
  </si>
  <si>
    <t>이모티콘판매</t>
  </si>
  <si>
    <t>이캐포북</t>
  </si>
  <si>
    <t>임티만들기</t>
  </si>
  <si>
    <t>자캐그리기</t>
  </si>
  <si>
    <t>카카오이모티콘만들기</t>
  </si>
  <si>
    <t>카카오이모티콘제작</t>
  </si>
  <si>
    <t>카카오톡이모티콘승인</t>
  </si>
  <si>
    <t>카카오톡이모티콘제안</t>
  </si>
  <si>
    <t>카카오톡이모티콘제작</t>
  </si>
  <si>
    <t>카톡이모티콘제작</t>
  </si>
  <si>
    <t>캐릭터</t>
  </si>
  <si>
    <t>캐릭터디자인</t>
  </si>
  <si>
    <t>캐릭터만드는법</t>
  </si>
  <si>
    <t>캐릭터만들기</t>
  </si>
  <si>
    <t>캐릭터판매</t>
  </si>
  <si>
    <t>강아지일러스트</t>
  </si>
  <si>
    <t>고양이일러스트</t>
  </si>
  <si>
    <t>나만의이모티콘만들기</t>
  </si>
  <si>
    <t>라인스티커제작</t>
  </si>
  <si>
    <t>라인이모티콘제작</t>
  </si>
  <si>
    <t>아이패드이모티콘만들기</t>
  </si>
  <si>
    <t>아이패드이모티콘제작</t>
  </si>
  <si>
    <t>움직이는이모티콘</t>
  </si>
  <si>
    <t>이모티콘그리기</t>
  </si>
  <si>
    <t>이모티콘만들기</t>
  </si>
  <si>
    <t>이모티콘만들기어플</t>
  </si>
  <si>
    <t>이모티콘모션</t>
  </si>
  <si>
    <t>이모티콘샵</t>
  </si>
  <si>
    <t>이모티콘수입</t>
  </si>
  <si>
    <t>이모티콘제작강의</t>
  </si>
  <si>
    <t>이모티콘제작과정</t>
  </si>
  <si>
    <t>이모티콘제작프로그램</t>
  </si>
  <si>
    <t>이모티콘캐릭터만들기</t>
  </si>
  <si>
    <t>이모티콘태블릿</t>
  </si>
  <si>
    <t>인기캐릭터</t>
  </si>
  <si>
    <t>인스타툰제작</t>
  </si>
  <si>
    <t>일러스트레이터이모티콘</t>
  </si>
  <si>
    <t>일본캐릭터</t>
  </si>
  <si>
    <t>자캐만들기</t>
  </si>
  <si>
    <t>카카오이모티콘그리기</t>
  </si>
  <si>
    <t>카톡이모티콘작가</t>
  </si>
  <si>
    <t>캐릭터캘린더</t>
  </si>
  <si>
    <t>트위치캐릭터</t>
  </si>
  <si>
    <t>트위치프로필</t>
  </si>
  <si>
    <t>모션</t>
  </si>
  <si>
    <t>움직이는이모티콘만들기</t>
  </si>
  <si>
    <t>이모티콘학원</t>
  </si>
  <si>
    <t>10만원대카카오톡</t>
  </si>
  <si>
    <t>1등상품이모티콘</t>
  </si>
  <si>
    <t>20255월모의고사영어변형</t>
  </si>
  <si>
    <t>7월음악특강수업</t>
  </si>
  <si>
    <t>90년대이모티콘북</t>
  </si>
  <si>
    <t>:)이모티콘</t>
  </si>
  <si>
    <t>KAKAOTALK</t>
  </si>
  <si>
    <t>OGQ블로그스티커</t>
  </si>
  <si>
    <t>OGQ스티커</t>
  </si>
  <si>
    <t>OGQ스티커구매</t>
  </si>
  <si>
    <t>OGQ스티커추천</t>
  </si>
  <si>
    <t>OGQ스티커판매</t>
  </si>
  <si>
    <t>PAMISTORE</t>
  </si>
  <si>
    <t>PPT만들기캐릭터</t>
  </si>
  <si>
    <t>PPT제작</t>
  </si>
  <si>
    <t>PPT캐릭터만들기</t>
  </si>
  <si>
    <t>PROCREATE따라그리기</t>
  </si>
  <si>
    <t>SSG상품권</t>
  </si>
  <si>
    <t>SSG상품권모바일결제</t>
  </si>
  <si>
    <t>SSG상품권카드결제</t>
  </si>
  <si>
    <t>SSG상품권휴대폰결제</t>
  </si>
  <si>
    <t>TCI검사</t>
  </si>
  <si>
    <t>가이드따라</t>
  </si>
  <si>
    <t>가이드북만들기PPT</t>
  </si>
  <si>
    <t>가이드북무료제작</t>
  </si>
  <si>
    <t>가이드북제작AI</t>
  </si>
  <si>
    <t>가이드북제작업체견적</t>
  </si>
  <si>
    <t>가이드에따라</t>
  </si>
  <si>
    <t>가이드캐릭터</t>
  </si>
  <si>
    <t>개인용카카오톡이모티콘만들기</t>
  </si>
  <si>
    <t>개인이카카오톡이모티콘만들기가격</t>
  </si>
  <si>
    <t>과외양식</t>
  </si>
  <si>
    <t>광고자막효과템플릿</t>
  </si>
  <si>
    <t>군산이모티콘만들기</t>
  </si>
  <si>
    <t>굿노트로이모티콘만들기</t>
  </si>
  <si>
    <t>굿즈제작판매영상</t>
  </si>
  <si>
    <t>그리기</t>
  </si>
  <si>
    <t>네이버OGQ가이드</t>
  </si>
  <si>
    <t>네이버OGQ스티커</t>
  </si>
  <si>
    <t>네이버OGQ올인원가이드</t>
  </si>
  <si>
    <t>네이버이모티콘구매</t>
  </si>
  <si>
    <t>네이버카카오톡임티구매</t>
  </si>
  <si>
    <t>네이버카톡이모티콘선물</t>
  </si>
  <si>
    <t>네이버포인트문화상품권</t>
  </si>
  <si>
    <t>노상호작가작가노트</t>
  </si>
  <si>
    <t>노션가이드템플릿</t>
  </si>
  <si>
    <t>다큐자막템플릿</t>
  </si>
  <si>
    <t>대전여름방학캠프</t>
  </si>
  <si>
    <t>대전이모티콘만들기</t>
  </si>
  <si>
    <t>독서평설</t>
  </si>
  <si>
    <t>독서평설정기구독</t>
  </si>
  <si>
    <t>독서평설첫걸음</t>
  </si>
  <si>
    <t>독서평설첫걸음구독</t>
  </si>
  <si>
    <t>독서평설첫걸음정기구독</t>
  </si>
  <si>
    <t>독서포인트제추천인</t>
  </si>
  <si>
    <t>동탄이모티콘만들기</t>
  </si>
  <si>
    <t>듀오링고</t>
  </si>
  <si>
    <t>듀오링고12개월</t>
  </si>
  <si>
    <t>듀오링고가격</t>
  </si>
  <si>
    <t>듀오링고구독권</t>
  </si>
  <si>
    <t>듀오링고맥스</t>
  </si>
  <si>
    <t>듀오링고맥스결제</t>
  </si>
  <si>
    <t>듀오링고맥스구독권</t>
  </si>
  <si>
    <t>듀오링고맥스금액</t>
  </si>
  <si>
    <t>듀오링고맥스비교</t>
  </si>
  <si>
    <t>듀오링고맥스이용권</t>
  </si>
  <si>
    <t>듀오링고맥스패밀리</t>
  </si>
  <si>
    <t>듀오링고맥스패밀리가격</t>
  </si>
  <si>
    <t>듀오링고무료버전</t>
  </si>
  <si>
    <t>듀오링고무언가잘못</t>
  </si>
  <si>
    <t>듀오링고순위</t>
  </si>
  <si>
    <t>듀오링고슈퍼</t>
  </si>
  <si>
    <t>듀오링고슈퍼가격</t>
  </si>
  <si>
    <t>듀오링고오프라인상태</t>
  </si>
  <si>
    <t>듀오링고월결제</t>
  </si>
  <si>
    <t>듀오링고유료무료</t>
  </si>
  <si>
    <t>듀오링고패밀리</t>
  </si>
  <si>
    <t>듀오링고패밀리가격</t>
  </si>
  <si>
    <t>듀오링고패밀리맥스</t>
  </si>
  <si>
    <t>듀오링고패밀리할인</t>
  </si>
  <si>
    <t>디스코드니트로</t>
  </si>
  <si>
    <t>따라그리기</t>
  </si>
  <si>
    <t>라이트룸프리셋</t>
  </si>
  <si>
    <t>라이트룸프리셋사용법</t>
  </si>
  <si>
    <t>랩스커트코바늘도안</t>
  </si>
  <si>
    <t>롯데모바일교환권</t>
  </si>
  <si>
    <t>롯데모바일교환권휴대폰결제</t>
  </si>
  <si>
    <t>롯데모바일상품권</t>
  </si>
  <si>
    <t>롯데백화점교환권</t>
  </si>
  <si>
    <t>롯데백화점모바일상품권구매</t>
  </si>
  <si>
    <t>롯데상품권카드결제</t>
  </si>
  <si>
    <t>만들기</t>
  </si>
  <si>
    <t>만들기북</t>
  </si>
  <si>
    <t>만삭촬영포즈가이드</t>
  </si>
  <si>
    <t>매주책한권배달</t>
  </si>
  <si>
    <t>모바일상품권핸드폰결제</t>
  </si>
  <si>
    <t>모바일상품권휴대폰결제</t>
  </si>
  <si>
    <t>모션형이모티콘만들기</t>
  </si>
  <si>
    <t>모히톡움직이는이모티콘만들기</t>
  </si>
  <si>
    <t>무거동여름캠프</t>
  </si>
  <si>
    <t>무료프로크리에이트비눗방울브러시</t>
  </si>
  <si>
    <t>문화상품권포인트결제</t>
  </si>
  <si>
    <t>밀리의서재</t>
  </si>
  <si>
    <t>방학캠프초등학생</t>
  </si>
  <si>
    <t>배민리뷰이벤트배너</t>
  </si>
  <si>
    <t>백화점상품권모바일휴대폰</t>
  </si>
  <si>
    <t>부산방학미술특강</t>
  </si>
  <si>
    <t>부산이모티콘만들기</t>
  </si>
  <si>
    <t>부천이모티콘만들기</t>
  </si>
  <si>
    <t>북이모티콘만들기</t>
  </si>
  <si>
    <t>브랜드가이드북제작</t>
  </si>
  <si>
    <t>블로그</t>
  </si>
  <si>
    <t>블로그디자인가격</t>
  </si>
  <si>
    <t>블로그전자책</t>
  </si>
  <si>
    <t>블로그홈페이지</t>
  </si>
  <si>
    <t>사진누끼따고흰테두리만들기케이스티파이</t>
  </si>
  <si>
    <t>상업적이용가능프로크리에이트브러쉬</t>
  </si>
  <si>
    <t>상품권휴대폰결제</t>
  </si>
  <si>
    <t>성남이모티콘만들기</t>
  </si>
  <si>
    <t>속마음타로</t>
  </si>
  <si>
    <t>송파구청이모티콘만들기</t>
  </si>
  <si>
    <t>수성구방학캠프</t>
  </si>
  <si>
    <t>수원이모티콘만들기</t>
  </si>
  <si>
    <t>수원이모티콘만들기.</t>
  </si>
  <si>
    <t>수지토퍼</t>
  </si>
  <si>
    <t>쉽게그리는캐릭터포즈연습가이드</t>
  </si>
  <si>
    <t>슈퍼듀오링고</t>
  </si>
  <si>
    <t>슈퍼듀오링고가격</t>
  </si>
  <si>
    <t>슈퍼듀오링고금액</t>
  </si>
  <si>
    <t>스케치업크랙구매</t>
  </si>
  <si>
    <t>신림이모티콘만들기</t>
  </si>
  <si>
    <t>신세계모바일상품권결제</t>
  </si>
  <si>
    <t>신세계모바일상품권카드결제</t>
  </si>
  <si>
    <t>신세계모바일상품권휴대폰결제</t>
  </si>
  <si>
    <t>신세계상품권30</t>
  </si>
  <si>
    <t>신세계상품권구매휴대폰</t>
  </si>
  <si>
    <t>신세계상품권모바일</t>
  </si>
  <si>
    <t>신세계상품권모바일결제</t>
  </si>
  <si>
    <t>신세계상품권모바일휴대폰결제</t>
  </si>
  <si>
    <t>신세계상품권바코드결제</t>
  </si>
  <si>
    <t>신세계상품권카드결제</t>
  </si>
  <si>
    <t>신세계상품권폰결제</t>
  </si>
  <si>
    <t>신세계상품권핸드폰결제</t>
  </si>
  <si>
    <t>신세계상품권핸드폰소액결제</t>
  </si>
  <si>
    <t>신세계상품권휴대폰</t>
  </si>
  <si>
    <t>신세계상품권휴대폰결제</t>
  </si>
  <si>
    <t>신세계상품권휴대폰결제구매</t>
  </si>
  <si>
    <t>신세계상품권휴대폰구매</t>
  </si>
  <si>
    <t>신세계상품권휴대폰소액결제</t>
  </si>
  <si>
    <t>신입가이드북제작</t>
  </si>
  <si>
    <t>쓱모바일상품권</t>
  </si>
  <si>
    <t>아산여름방학캠프</t>
  </si>
  <si>
    <t>아이패드컬러링북</t>
  </si>
  <si>
    <t>아이패드핸드드로잉로고브러쉬</t>
  </si>
  <si>
    <t>아이폰카톡테마</t>
  </si>
  <si>
    <t>아임웹템플릿</t>
  </si>
  <si>
    <t>얇은오픽책</t>
  </si>
  <si>
    <t>어린이동아일보구독</t>
  </si>
  <si>
    <t>어린이신문구독</t>
  </si>
  <si>
    <t>여름곤충캠프</t>
  </si>
  <si>
    <t>여름방학캠프초등학생</t>
  </si>
  <si>
    <t>예능자막템플릿</t>
  </si>
  <si>
    <t>오리나전자책</t>
  </si>
  <si>
    <t>온라인PT</t>
  </si>
  <si>
    <t>요즘이모티콘유행</t>
  </si>
  <si>
    <t>요즘카카오톡이모티콘유행</t>
  </si>
  <si>
    <t>움직이는이모티콘만들기메디방</t>
  </si>
  <si>
    <t>움직이는이모티콘만들기수업</t>
  </si>
  <si>
    <t>움직이는이모티콘만들기수업학교</t>
  </si>
  <si>
    <t>움직이는이모티콘만들기일러스트</t>
  </si>
  <si>
    <t>움직이는이모티콘쉽게만들기</t>
  </si>
  <si>
    <t>움직이는이모티콘시안</t>
  </si>
  <si>
    <t>움직이는이모티콘제작</t>
  </si>
  <si>
    <t>움직이는피피티만들기</t>
  </si>
  <si>
    <t>움직이모티콘가이드</t>
  </si>
  <si>
    <t>워드프레스전자책</t>
  </si>
  <si>
    <t>음악방탈출</t>
  </si>
  <si>
    <t>음악할리갈리</t>
  </si>
  <si>
    <t>이마트상품권핸드폰결제</t>
  </si>
  <si>
    <t>이마트상품권휴대폰결제</t>
  </si>
  <si>
    <t>이마트상품권휴대폰구매</t>
  </si>
  <si>
    <t>이모티콘.</t>
  </si>
  <si>
    <t>이모티콘2만원</t>
  </si>
  <si>
    <t>이모티콘가격</t>
  </si>
  <si>
    <t>이모티콘가이드북</t>
  </si>
  <si>
    <t>이모티콘가이드북호호</t>
  </si>
  <si>
    <t>이모티콘가이드판매</t>
  </si>
  <si>
    <t>이모티콘강의네이버</t>
  </si>
  <si>
    <t>이모티콘강의추천</t>
  </si>
  <si>
    <t>이모티콘강의판매</t>
  </si>
  <si>
    <t>이모티콘구매</t>
  </si>
  <si>
    <t>이모티콘구매가격</t>
  </si>
  <si>
    <t>이모티콘그리기가이드</t>
  </si>
  <si>
    <t>이모티콘네이버</t>
  </si>
  <si>
    <t>이모티콘네이버구매</t>
  </si>
  <si>
    <t>이모티콘네이버페이</t>
  </si>
  <si>
    <t>이모티콘네이버페이구매</t>
  </si>
  <si>
    <t>이모티콘동작</t>
  </si>
  <si>
    <t>이모티콘동작가이드</t>
  </si>
  <si>
    <t>이모티콘동작들구매</t>
  </si>
  <si>
    <t>이모티콘따라그리기저작권</t>
  </si>
  <si>
    <t>이모티콘만들기'</t>
  </si>
  <si>
    <t>이모티콘만들기\</t>
  </si>
  <si>
    <t>이모티콘만들기간단</t>
  </si>
  <si>
    <t>이모티콘만들기간단하게</t>
  </si>
  <si>
    <t>이모티콘만들기강의</t>
  </si>
  <si>
    <t>이모티콘만들기기초</t>
  </si>
  <si>
    <t>이모티콘만들기부업</t>
  </si>
  <si>
    <t>이모티콘만들기성남</t>
  </si>
  <si>
    <t>이모티콘만들기수강</t>
  </si>
  <si>
    <t>이모티콘만들기수익</t>
  </si>
  <si>
    <t>이모티콘만들기온라인</t>
  </si>
  <si>
    <t>이모티콘만들기외주</t>
  </si>
  <si>
    <t>이모티콘만들기인강</t>
  </si>
  <si>
    <t>이모티콘만들기정부지원</t>
  </si>
  <si>
    <t>이모티콘만들기천안</t>
  </si>
  <si>
    <t>이모티콘만들기청주</t>
  </si>
  <si>
    <t>이모티콘만들기추천</t>
  </si>
  <si>
    <t>이모티콘만들기탈잉</t>
  </si>
  <si>
    <t>이모티콘만들기투잡</t>
  </si>
  <si>
    <t>이모티콘만들기평생</t>
  </si>
  <si>
    <t>이모티콘만들기평택</t>
  </si>
  <si>
    <t>이모티콘만들기프롬프트</t>
  </si>
  <si>
    <t>이모티콘만들기프리픽</t>
  </si>
  <si>
    <t>이모티콘만들기학습지</t>
  </si>
  <si>
    <t>이모티콘만들기활동지</t>
  </si>
  <si>
    <t>이모티콘모션가이드</t>
  </si>
  <si>
    <t>이모티콘모션가이드북</t>
  </si>
  <si>
    <t>이모티콘모션만들기</t>
  </si>
  <si>
    <t>이모티콘모션연습</t>
  </si>
  <si>
    <t>이모티콘북</t>
  </si>
  <si>
    <t>이모티콘섞어서만들기</t>
  </si>
  <si>
    <t>이모티콘쇼핑몰</t>
  </si>
  <si>
    <t>이모티콘수강</t>
  </si>
  <si>
    <t>이모티콘스튜디3오</t>
  </si>
  <si>
    <t>이모티콘올인원가이드</t>
  </si>
  <si>
    <t>이모티콘올인원가이드북</t>
  </si>
  <si>
    <t>이모티콘제작가이드</t>
  </si>
  <si>
    <t>이모티콘제작의뢰</t>
  </si>
  <si>
    <t>이모티콘캐릭터</t>
  </si>
  <si>
    <t>이모티콘캐릭터가이드</t>
  </si>
  <si>
    <t>이모티콘포즈가이드</t>
  </si>
  <si>
    <t>이모티콘포즈연습</t>
  </si>
  <si>
    <t>이모티콘포즈연습북</t>
  </si>
  <si>
    <t>이모티콘포즈템플릿</t>
  </si>
  <si>
    <t>이모티콘표정가이드</t>
  </si>
  <si>
    <t>이쁜이모티콘만들기</t>
  </si>
  <si>
    <t>이이오브러쉬</t>
  </si>
  <si>
    <t>인스타툰</t>
  </si>
  <si>
    <t>인천글로벌캠퍼스초등캠프</t>
  </si>
  <si>
    <t>인천의이모티콘만들기</t>
  </si>
  <si>
    <t>인천이모티콘만들기</t>
  </si>
  <si>
    <t>일방문자5000명애드포스트</t>
  </si>
  <si>
    <t>입슈톡</t>
  </si>
  <si>
    <t>자막템플릿</t>
  </si>
  <si>
    <t>자막템플릿프리미어</t>
  </si>
  <si>
    <t>저렴한이모티콘</t>
  </si>
  <si>
    <t>저학년방학캠프</t>
  </si>
  <si>
    <t>전기산업기사실기이론</t>
  </si>
  <si>
    <t>전자책스마트스토어</t>
  </si>
  <si>
    <t>전주이모티콘그리기수강</t>
  </si>
  <si>
    <t>전화인터뷰모션만들기</t>
  </si>
  <si>
    <t>지학사월간</t>
  </si>
  <si>
    <t>창원이모티콘만들기</t>
  </si>
  <si>
    <t>천안이모티콘만들기</t>
  </si>
  <si>
    <t>청주이모티콘만들기</t>
  </si>
  <si>
    <t>초등생이모티콘만들기</t>
  </si>
  <si>
    <t>초등학생해병대캠프</t>
  </si>
  <si>
    <t>추천상품이모티콘</t>
  </si>
  <si>
    <t>카카오</t>
  </si>
  <si>
    <t>카카오브랜드이모티콘매체가이드</t>
  </si>
  <si>
    <t>카카오이모티콘구매</t>
  </si>
  <si>
    <t>카카오이모티콘만들기가격</t>
  </si>
  <si>
    <t>카카오이모티콘저렴구입</t>
  </si>
  <si>
    <t>카카오이모티콘판매</t>
  </si>
  <si>
    <t>카카오톡10만원</t>
  </si>
  <si>
    <t>카카오톡ㅊㅋㅊㅋ모션</t>
  </si>
  <si>
    <t>카카오톡가격</t>
  </si>
  <si>
    <t>카카오톡만원대</t>
  </si>
  <si>
    <t>카카오톡만원대추천</t>
  </si>
  <si>
    <t>카카오톡북</t>
  </si>
  <si>
    <t>카카오톡상품</t>
  </si>
  <si>
    <t>카카오톡쇼핑몰</t>
  </si>
  <si>
    <t>카카오톡이모티콘구매</t>
  </si>
  <si>
    <t>카카오톡이모티콘구매가격</t>
  </si>
  <si>
    <t>카카오톡이모티콘쇼핑몰</t>
  </si>
  <si>
    <t>카카오톡이모티콘최저가</t>
  </si>
  <si>
    <t>카카오톡이모티콘판매</t>
  </si>
  <si>
    <t>카카오톡이모티콘판매가격</t>
  </si>
  <si>
    <t>카카오톡임티가격</t>
  </si>
  <si>
    <t>카카오톡템플릿만들기</t>
  </si>
  <si>
    <t>카카오플친가이드</t>
  </si>
  <si>
    <t>카톡이모티콘선물</t>
  </si>
  <si>
    <t>카톡이모티콘선물가격</t>
  </si>
  <si>
    <t>카톡이모티콘선물네이버</t>
  </si>
  <si>
    <t>카톡이모티콘선물추천</t>
  </si>
  <si>
    <t>카톡이모티콘선물하기.</t>
  </si>
  <si>
    <t>카톡테마구매</t>
  </si>
  <si>
    <t>캐릭터가이드</t>
  </si>
  <si>
    <t>캐릭터따라그리기</t>
  </si>
  <si>
    <t>캐릭터집</t>
  </si>
  <si>
    <t>캐릭터포즈가이드</t>
  </si>
  <si>
    <t>캐릭터표정</t>
  </si>
  <si>
    <t>코칭권</t>
  </si>
  <si>
    <t>콤마로보는동작포즈집</t>
  </si>
  <si>
    <t>크리에이터움직이는이모티콘만들기</t>
  </si>
  <si>
    <t>클로즈업홍콩마카오2024</t>
  </si>
  <si>
    <t>타로가이드북</t>
  </si>
  <si>
    <t>토퍼창업</t>
  </si>
  <si>
    <t>토퍼창업현실</t>
  </si>
  <si>
    <t>팜플렛펼치는모션만들기</t>
  </si>
  <si>
    <t>퍼플렉시티그림생성</t>
  </si>
  <si>
    <t>퍼플렉시티그림수준</t>
  </si>
  <si>
    <t>평택이모티콘만들기</t>
  </si>
  <si>
    <t>포즈가이드</t>
  </si>
  <si>
    <t>포즈가이드어플</t>
  </si>
  <si>
    <t>포항초등학생캠프</t>
  </si>
  <si>
    <t>프레젠테이션움직이는이모티콘만들기</t>
  </si>
  <si>
    <t>프로크리에이터로이모티콘만들기</t>
  </si>
  <si>
    <t>프로크리에이트</t>
  </si>
  <si>
    <t>프로크리에이트몽글몽글팔레트</t>
  </si>
  <si>
    <t>프로크리에이트젤리브러쉬</t>
  </si>
  <si>
    <t>프로크리에이트컬러링북</t>
  </si>
  <si>
    <t>프로크리에이트컬러링시트</t>
  </si>
  <si>
    <t>프리미어노래방템플릿</t>
  </si>
  <si>
    <t>프리미어자막템플릿</t>
  </si>
  <si>
    <t>프리미어프로예능자막템플릿</t>
  </si>
  <si>
    <t>프리미어프로자막모션템플릿</t>
  </si>
  <si>
    <t>프리미어프로자막점점흐리게</t>
  </si>
  <si>
    <t>프리셋</t>
  </si>
  <si>
    <t>피오디넷가이드북제작</t>
  </si>
  <si>
    <t>하우스가이드블로그부업</t>
  </si>
  <si>
    <t>합정이모티콘만들기</t>
  </si>
  <si>
    <t>홈페이지</t>
  </si>
  <si>
    <t>화랑초방학캠프</t>
  </si>
  <si>
    <t>회로이론문제집E북</t>
  </si>
  <si>
    <t>회사용카카오톡만들기</t>
  </si>
  <si>
    <t>휴대폰결제신세계상품권</t>
  </si>
  <si>
    <t>휴대폰소액결제신세계상품권</t>
  </si>
  <si>
    <t>휴대폰신세계상품권</t>
  </si>
  <si>
    <t>cpc1995_naver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</si>
</sst>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\/mm"/>
    <numFmt numFmtId="180" formatCode="[Red]\▲#,##0;[Blue]\▼#,##0;"/>
    <numFmt numFmtId="181" formatCode="[Red]\▲#,##0.00%;[Blue]\▼#,##0.00%;"/>
    <numFmt numFmtId="182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Tahoma"/>
    </font>
    <font>
      <b/>
      <sz val="11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343539"/>
      <name val="맑은 고딕"/>
      <family val="3"/>
      <charset val="129"/>
    </font>
    <font>
      <sz val="11"/>
      <color rgb="FF343539"/>
      <name val="맑은 고딕"/>
      <family val="3"/>
      <charset val="129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</font>
    <font>
      <sz val="10"/>
      <color rgb="FF343539"/>
      <name val="나눔고딕"/>
      <charset val="129"/>
    </font>
    <font>
      <b/>
      <sz val="13"/>
      <color rgb="FF343539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7"/>
      <color rgb="FFFFFFFF"/>
      <name val="맑은 고딕"/>
      <family val="3"/>
      <charset val="129"/>
    </font>
    <font>
      <b/>
      <sz val="22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7">
    <xf numFmtId="0" fontId="0" fillId="0" borderId="0">
      <alignment vertical="center"/>
    </xf>
    <xf numFmtId="9" fontId="22" fillId="0" borderId="0">
      <alignment vertical="center"/>
    </xf>
    <xf numFmtId="41" fontId="22" fillId="0" borderId="0">
      <alignment vertical="center"/>
    </xf>
    <xf numFmtId="42" fontId="22" fillId="0" borderId="0">
      <alignment vertical="center"/>
    </xf>
    <xf numFmtId="0" fontId="1" fillId="0" borderId="0"/>
    <xf numFmtId="9" fontId="2" fillId="0" borderId="0">
      <alignment vertical="center"/>
    </xf>
    <xf numFmtId="41" fontId="2" fillId="0" borderId="0">
      <alignment vertical="center"/>
    </xf>
  </cellStyleXfs>
  <cellXfs count="119">
    <xf numFmtId="0" fontId="0" fillId="0" borderId="0" xfId="0">
      <alignment vertical="center"/>
    </xf>
    <xf numFmtId="42" fontId="22" fillId="0" borderId="0" xfId="3">
      <alignment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2" fontId="22" fillId="0" borderId="1" xfId="3" applyBorder="1" applyAlignment="1">
      <alignment horizontal="center" vertical="center"/>
    </xf>
    <xf numFmtId="42" fontId="22" fillId="0" borderId="1" xfId="3" applyBorder="1">
      <alignment vertical="center"/>
    </xf>
    <xf numFmtId="42" fontId="22" fillId="3" borderId="1" xfId="3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 applyProtection="1">
      <alignment horizontal="center" vertical="center"/>
      <protection locked="0"/>
    </xf>
    <xf numFmtId="42" fontId="22" fillId="0" borderId="0" xfId="3" applyProtection="1">
      <alignment vertical="center"/>
      <protection locked="0"/>
    </xf>
    <xf numFmtId="0" fontId="4" fillId="5" borderId="2" xfId="4" applyFont="1" applyFill="1" applyBorder="1" applyAlignment="1">
      <alignment horizontal="center" vertical="center"/>
    </xf>
    <xf numFmtId="41" fontId="22" fillId="0" borderId="1" xfId="2" applyBorder="1" applyAlignment="1">
      <alignment horizontal="right" vertical="center"/>
    </xf>
    <xf numFmtId="41" fontId="22" fillId="0" borderId="1" xfId="2" applyBorder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41" fontId="22" fillId="3" borderId="1" xfId="2" applyFill="1" applyBorder="1" applyAlignment="1">
      <alignment horizontal="right" vertical="center"/>
    </xf>
    <xf numFmtId="0" fontId="3" fillId="2" borderId="0" xfId="0" applyFont="1" applyFill="1">
      <alignment vertical="center"/>
    </xf>
    <xf numFmtId="41" fontId="0" fillId="2" borderId="1" xfId="0" applyNumberFormat="1" applyFill="1" applyBorder="1" applyAlignment="1">
      <alignment horizontal="center" vertical="center"/>
    </xf>
    <xf numFmtId="0" fontId="0" fillId="2" borderId="0" xfId="0" applyFill="1" applyProtection="1">
      <alignment vertical="center"/>
      <protection locked="0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177" fontId="7" fillId="0" borderId="0" xfId="1" applyNumberFormat="1" applyFont="1" applyAlignment="1">
      <alignment horizontal="center" vertical="center"/>
    </xf>
    <xf numFmtId="41" fontId="7" fillId="0" borderId="0" xfId="2" applyFont="1" applyAlignment="1">
      <alignment horizontal="center" vertical="center"/>
    </xf>
    <xf numFmtId="41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0" xfId="1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9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5" borderId="2" xfId="4" applyFont="1" applyFill="1" applyBorder="1" applyAlignment="1">
      <alignment horizontal="center" vertical="center"/>
    </xf>
    <xf numFmtId="178" fontId="9" fillId="5" borderId="2" xfId="5" applyNumberFormat="1" applyFont="1" applyFill="1" applyBorder="1" applyAlignment="1">
      <alignment horizontal="center" vertical="center"/>
    </xf>
    <xf numFmtId="178" fontId="9" fillId="5" borderId="2" xfId="1" applyNumberFormat="1" applyFont="1" applyFill="1" applyBorder="1" applyAlignment="1">
      <alignment horizontal="center" vertical="center"/>
    </xf>
    <xf numFmtId="41" fontId="9" fillId="5" borderId="2" xfId="6" applyFont="1" applyFill="1" applyBorder="1" applyAlignment="1">
      <alignment horizontal="center" vertical="center"/>
    </xf>
    <xf numFmtId="17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7" fillId="0" borderId="2" xfId="1" applyNumberFormat="1" applyFont="1" applyBorder="1" applyAlignment="1">
      <alignment horizontal="center" vertical="center"/>
    </xf>
    <xf numFmtId="10" fontId="7" fillId="0" borderId="2" xfId="1" applyNumberFormat="1" applyFont="1" applyBorder="1" applyAlignment="1">
      <alignment horizontal="center" vertical="center"/>
    </xf>
    <xf numFmtId="41" fontId="7" fillId="0" borderId="2" xfId="2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41" fontId="11" fillId="0" borderId="2" xfId="2" applyFont="1" applyBorder="1" applyAlignment="1">
      <alignment horizontal="center" vertical="center"/>
    </xf>
    <xf numFmtId="178" fontId="11" fillId="0" borderId="2" xfId="1" applyNumberFormat="1" applyFont="1" applyBorder="1" applyAlignment="1">
      <alignment horizontal="center" vertical="center"/>
    </xf>
    <xf numFmtId="10" fontId="11" fillId="0" borderId="2" xfId="1" applyNumberFormat="1" applyFont="1" applyBorder="1" applyAlignment="1">
      <alignment horizontal="center" vertical="center"/>
    </xf>
    <xf numFmtId="180" fontId="11" fillId="8" borderId="2" xfId="2" applyNumberFormat="1" applyFont="1" applyFill="1" applyBorder="1" applyAlignment="1">
      <alignment horizontal="center" vertical="center"/>
    </xf>
    <xf numFmtId="181" fontId="11" fillId="8" borderId="2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22" fillId="0" borderId="0" xfId="1" applyNumberFormat="1" applyAlignment="1">
      <alignment horizontal="center" vertical="center"/>
    </xf>
    <xf numFmtId="178" fontId="4" fillId="5" borderId="2" xfId="5" applyNumberFormat="1" applyFont="1" applyFill="1" applyBorder="1" applyAlignment="1">
      <alignment horizontal="center" vertical="center"/>
    </xf>
    <xf numFmtId="178" fontId="4" fillId="5" borderId="2" xfId="1" applyNumberFormat="1" applyFont="1" applyFill="1" applyBorder="1" applyAlignment="1">
      <alignment horizontal="center" vertical="center"/>
    </xf>
    <xf numFmtId="41" fontId="4" fillId="5" borderId="2" xfId="6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1" fontId="11" fillId="0" borderId="6" xfId="0" applyNumberFormat="1" applyFont="1" applyBorder="1" applyAlignment="1">
      <alignment horizontal="center" vertical="center"/>
    </xf>
    <xf numFmtId="9" fontId="11" fillId="0" borderId="2" xfId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7" fillId="0" borderId="0" xfId="1" applyNumberFormat="1" applyFont="1" applyAlignment="1">
      <alignment horizontal="center" vertical="center"/>
    </xf>
    <xf numFmtId="0" fontId="9" fillId="5" borderId="6" xfId="4" applyFont="1" applyFill="1" applyBorder="1" applyAlignment="1">
      <alignment horizontal="center" vertical="center"/>
    </xf>
    <xf numFmtId="178" fontId="9" fillId="5" borderId="6" xfId="1" applyNumberFormat="1" applyFont="1" applyFill="1" applyBorder="1" applyAlignment="1">
      <alignment horizontal="center" vertical="center"/>
    </xf>
    <xf numFmtId="41" fontId="9" fillId="5" borderId="6" xfId="6" applyFont="1" applyFill="1" applyBorder="1" applyAlignment="1">
      <alignment horizontal="center" vertical="center"/>
    </xf>
    <xf numFmtId="0" fontId="12" fillId="9" borderId="2" xfId="4" applyFont="1" applyFill="1" applyBorder="1" applyAlignment="1">
      <alignment horizontal="center" vertical="center"/>
    </xf>
    <xf numFmtId="41" fontId="12" fillId="9" borderId="2" xfId="4" applyNumberFormat="1" applyFont="1" applyFill="1" applyBorder="1" applyAlignment="1">
      <alignment horizontal="center" vertical="center"/>
    </xf>
    <xf numFmtId="10" fontId="12" fillId="9" borderId="2" xfId="1" applyNumberFormat="1" applyFont="1" applyFill="1" applyBorder="1" applyAlignment="1">
      <alignment horizontal="center" vertical="center"/>
    </xf>
    <xf numFmtId="41" fontId="12" fillId="9" borderId="2" xfId="2" applyFont="1" applyFill="1" applyBorder="1" applyAlignment="1">
      <alignment horizontal="center" vertical="center"/>
    </xf>
    <xf numFmtId="178" fontId="12" fillId="9" borderId="2" xfId="1" applyNumberFormat="1" applyFont="1" applyFill="1" applyBorder="1" applyAlignment="1">
      <alignment horizontal="center" vertical="center"/>
    </xf>
    <xf numFmtId="9" fontId="12" fillId="9" borderId="2" xfId="1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0" fillId="3" borderId="0" xfId="0" applyFill="1">
      <alignment vertical="center"/>
    </xf>
    <xf numFmtId="0" fontId="13" fillId="10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 indent="2"/>
    </xf>
    <xf numFmtId="0" fontId="7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5" fillId="1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5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17" fillId="3" borderId="0" xfId="0" applyFont="1" applyFill="1">
      <alignment vertical="center"/>
    </xf>
    <xf numFmtId="0" fontId="18" fillId="3" borderId="9" xfId="0" applyFont="1" applyFill="1" applyBorder="1">
      <alignment vertical="center"/>
    </xf>
    <xf numFmtId="0" fontId="7" fillId="3" borderId="9" xfId="0" applyFont="1" applyFill="1" applyBorder="1">
      <alignment vertical="center"/>
    </xf>
    <xf numFmtId="0" fontId="0" fillId="3" borderId="9" xfId="0" applyFill="1" applyBorder="1">
      <alignment vertical="center"/>
    </xf>
    <xf numFmtId="0" fontId="15" fillId="3" borderId="9" xfId="0" applyFont="1" applyFill="1" applyBorder="1">
      <alignment vertical="center"/>
    </xf>
    <xf numFmtId="182" fontId="14" fillId="3" borderId="0" xfId="0" applyNumberFormat="1" applyFont="1" applyFill="1" applyAlignment="1">
      <alignment horizontal="left" vertical="center" indent="2"/>
    </xf>
    <xf numFmtId="0" fontId="19" fillId="0" borderId="0" xfId="0" applyFont="1">
      <alignment vertical="center"/>
    </xf>
    <xf numFmtId="176" fontId="0" fillId="0" borderId="1" xfId="0" applyNumberFormat="1" applyBorder="1" applyAlignment="1">
      <alignment horizontal="right" vertical="center"/>
    </xf>
    <xf numFmtId="176" fontId="22" fillId="0" borderId="1" xfId="3" applyNumberFormat="1" applyBorder="1" applyAlignment="1">
      <alignment horizontal="right" vertical="center"/>
    </xf>
    <xf numFmtId="0" fontId="5" fillId="4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22" fillId="2" borderId="11" xfId="2" applyFill="1" applyBorder="1">
      <alignment vertical="center"/>
    </xf>
    <xf numFmtId="41" fontId="22" fillId="2" borderId="1" xfId="2" applyFill="1" applyBorder="1">
      <alignment vertical="center"/>
    </xf>
    <xf numFmtId="0" fontId="0" fillId="2" borderId="0" xfId="0" applyFill="1" applyAlignment="1">
      <alignment horizontal="center" vertical="center"/>
    </xf>
    <xf numFmtId="41" fontId="0" fillId="2" borderId="0" xfId="0" applyNumberFormat="1" applyFill="1" applyAlignment="1">
      <alignment horizontal="center" vertical="center"/>
    </xf>
    <xf numFmtId="41" fontId="22" fillId="0" borderId="0" xfId="2">
      <alignment vertical="center"/>
    </xf>
    <xf numFmtId="41" fontId="5" fillId="4" borderId="10" xfId="2" applyFont="1" applyFill="1" applyBorder="1" applyAlignment="1">
      <alignment horizontal="center" vertical="center"/>
    </xf>
    <xf numFmtId="41" fontId="22" fillId="2" borderId="0" xfId="2" applyFill="1">
      <alignment vertical="center"/>
    </xf>
    <xf numFmtId="41" fontId="22" fillId="4" borderId="0" xfId="2" applyFill="1">
      <alignment vertical="center"/>
    </xf>
    <xf numFmtId="41" fontId="22" fillId="2" borderId="0" xfId="2" applyFill="1" applyProtection="1">
      <alignment vertical="center"/>
      <protection locked="0"/>
    </xf>
    <xf numFmtId="0" fontId="4" fillId="5" borderId="8" xfId="4" applyFont="1" applyFill="1" applyBorder="1" applyAlignment="1">
      <alignment horizontal="center" vertical="center"/>
    </xf>
    <xf numFmtId="0" fontId="4" fillId="5" borderId="8" xfId="2" applyNumberFormat="1" applyFont="1" applyFill="1" applyBorder="1" applyAlignment="1">
      <alignment horizontal="center" vertical="center"/>
    </xf>
    <xf numFmtId="0" fontId="22" fillId="0" borderId="0" xfId="2" applyNumberForma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2" fillId="0" borderId="0" xfId="2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22" fillId="0" borderId="0" xfId="3" applyNumberFormat="1" applyProtection="1">
      <alignment vertical="center"/>
      <protection locked="0"/>
    </xf>
    <xf numFmtId="0" fontId="20" fillId="5" borderId="1" xfId="0" applyFont="1" applyFill="1" applyBorder="1" applyAlignment="1">
      <alignment horizontal="center" vertical="center"/>
    </xf>
    <xf numFmtId="179" fontId="7" fillId="0" borderId="12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6" xfId="0" applyBorder="true"/>
    <xf numFmtId="44" fontId="0" fillId="0" borderId="0" xfId="0" applyNumberFormat="true"/>
    <xf numFmtId="0" fontId="0" fillId="0" borderId="16" xfId="0" applyBorder="true"/>
    <xf numFmtId="44" fontId="0" fillId="0" borderId="0" xfId="0" applyNumberFormat="true"/>
    <xf numFmtId="0" fontId="0" fillId="0" borderId="16" xfId="0" applyBorder="true"/>
  </cellXfs>
  <cellStyles count="7">
    <cellStyle name="백분율" xfId="1" builtinId="5"/>
    <cellStyle name="백분율 2" xfId="5" xr:uid="{00000000-0005-0000-0000-000005000000}"/>
    <cellStyle name="쉼표 [0]" xfId="2" builtinId="6"/>
    <cellStyle name="쉼표 [0] 2" xfId="6" xr:uid="{00000000-0005-0000-0000-000006000000}"/>
    <cellStyle name="통화 [0]" xfId="3" builtinId="7"/>
    <cellStyle name="표준" xfId="0" builtinId="0"/>
    <cellStyle name="표준_0320_0326_동부화재_Weekly" xfId="4" xr:uid="{00000000-0005-0000-0000-000004000000}"/>
  </cellStyles>
  <dxfs count="16">
    <dxf>
      <font>
        <color rgb="FF0070C0"/>
      </font>
    </dxf>
    <dxf>
      <font>
        <color rgb="FFC0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 w="9525">
              <a:noFill/>
            </a:ln>
          </c:spPr>
          <c:invertIfNegative val="0"/>
          <c:dLbls>
            <c:spPr>
              <a:noFill/>
              <a:ln w="9525"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8-4B8F-A711-225A0239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 cap="rnd" cmpd="sng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8-4B8F-A711-225A0239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tickMarkSkip val="1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catAx>
        <c:axId val="77994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tickMarkSkip val="1"/>
        <c:noMultiLvlLbl val="0"/>
      </c:cat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0-4DBB-A114-CAE214A86C72}"/>
            </c:ext>
          </c:extLst>
        </c:ser>
        <c:ser>
          <c:idx val="3"/>
          <c:order val="1"/>
          <c:tx>
            <c:strRef>
              <c:f>쇼핑검색!$J$23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0-4DBB-A114-CAE214A86C72}"/>
            </c:ext>
          </c:extLst>
        </c:ser>
        <c:ser>
          <c:idx val="2"/>
          <c:order val="2"/>
          <c:tx>
            <c:strRef>
              <c:f>쇼핑검색!$J$22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0-4DBB-A114-CAE214A86C72}"/>
            </c:ext>
          </c:extLst>
        </c:ser>
        <c:ser>
          <c:idx val="1"/>
          <c:order val="3"/>
          <c:tx>
            <c:strRef>
              <c:f>쇼핑검색!$J$21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0-4DBB-A114-CAE214A86C72}"/>
            </c:ext>
          </c:extLst>
        </c:ser>
        <c:ser>
          <c:idx val="0"/>
          <c:order val="4"/>
          <c:tx>
            <c:strRef>
              <c:f>쇼핑검색!$J$20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0-4DBB-A114-CAE214A8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tickMarkSkip val="1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4878730774"/>
          <c:y val="7.8395061194896698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203F-4CE9-8887-65B6B9AD8B80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F-4CE9-8887-65B6B9AD8B80}"/>
            </c:ext>
          </c:extLst>
        </c:ser>
        <c:ser>
          <c:idx val="14"/>
          <c:order val="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F-4CE9-8887-65B6B9AD8B80}"/>
            </c:ext>
          </c:extLst>
        </c:ser>
        <c:ser>
          <c:idx val="13"/>
          <c:order val="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3F-4CE9-8887-65B6B9AD8B80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F-4CE9-8887-65B6B9AD8B80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3F-4CE9-8887-65B6B9AD8B80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3F-4CE9-8887-65B6B9AD8B80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3F-4CE9-8887-65B6B9AD8B80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3F-4CE9-8887-65B6B9AD8B80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3F-4CE9-8887-65B6B9AD8B80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3F-4CE9-8887-65B6B9AD8B80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3F-4CE9-8887-65B6B9AD8B80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3F-4CE9-8887-65B6B9AD8B80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3F-4CE9-8887-65B6B9AD8B80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3F-4CE9-8887-65B6B9AD8B80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3F-4CE9-8887-65B6B9AD8B80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3F-4CE9-8887-65B6B9AD8B80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3F-4CE9-8887-65B6B9AD8B80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03F-4CE9-8887-65B6B9AD8B80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03F-4CE9-8887-65B6B9AD8B80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03F-4CE9-8887-65B6B9AD8B80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3F-4CE9-8887-65B6B9AD8B80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03F-4CE9-8887-65B6B9AD8B80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03F-4CE9-8887-65B6B9AD8B80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203F-4CE9-8887-65B6B9AD8B80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203F-4CE9-8887-65B6B9AD8B80}"/>
              </c:ext>
            </c:extLst>
          </c:dPt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03F-4CE9-8887-65B6B9AD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2256584167"/>
          <c:y val="7.0555552840232849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>
              <a:latin typeface="+mn-ea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4"/>
          <c:order val="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1506-4B73-835F-CC3525E66E34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6-4B73-835F-CC3525E66E34}"/>
            </c:ext>
          </c:extLst>
        </c:ser>
        <c:ser>
          <c:idx val="13"/>
          <c:order val="1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6-4B73-835F-CC3525E66E34}"/>
            </c:ext>
          </c:extLst>
        </c:ser>
        <c:ser>
          <c:idx val="12"/>
          <c:order val="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6-4B73-835F-CC3525E66E34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6-4B73-835F-CC3525E66E34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6-4B73-835F-CC3525E66E34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06-4B73-835F-CC3525E66E34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06-4B73-835F-CC3525E66E34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06-4B73-835F-CC3525E66E34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06-4B73-835F-CC3525E66E34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06-4B73-835F-CC3525E66E34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06-4B73-835F-CC3525E66E34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06-4B73-835F-CC3525E66E34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06-4B73-835F-CC3525E66E34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06-4B73-835F-CC3525E66E34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06-4B73-835F-CC3525E66E34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06-4B73-835F-CC3525E66E34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06-4B73-835F-CC3525E66E34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06-4B73-835F-CC3525E66E34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506-4B73-835F-CC3525E66E34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506-4B73-835F-CC3525E66E34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506-4B73-835F-CC3525E66E34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506-4B73-835F-CC3525E66E34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1506-4B73-835F-CC3525E66E34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B-1506-4B73-835F-CC3525E66E34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506-4B73-835F-CC3525E66E34}"/>
                </c:ext>
              </c:extLst>
            </c:dLbl>
            <c:spPr>
              <a:noFill/>
              <a:ln w="9525"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506-4B73-835F-CC3525E66E34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506-4B73-835F-CC3525E6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4-459E-A4D0-FC40699CC8D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4-459E-A4D0-FC40699CC8D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4-459E-A4D0-FC40699CC8D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4-459E-A4D0-FC40699CC8D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4-459E-A4D0-FC40699C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tickMarkSkip val="1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5033493042"/>
          <c:y val="8.6209133267402649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DE37-495D-8254-DAD68CC92555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DE37-495D-8254-DAD68CC92555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7-495D-8254-DAD68CC9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4-48A1-8B6F-275252D969E0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4-48A1-8B6F-275252D969E0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4-48A1-8B6F-275252D969E0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4-48A1-8B6F-275252D969E0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4-48A1-8B6F-275252D9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tickMarkSkip val="1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4878730774"/>
          <c:y val="7.8395061194896698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844-4A0E-AB13-7175D1A2D3DE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4-4A0E-AB13-7175D1A2D3D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4-4A0E-AB13-7175D1A2D3DE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44-4A0E-AB13-7175D1A2D3D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44-4A0E-AB13-7175D1A2D3D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44-4A0E-AB13-7175D1A2D3D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44-4A0E-AB13-7175D1A2D3D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44-4A0E-AB13-7175D1A2D3D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44-4A0E-AB13-7175D1A2D3D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44-4A0E-AB13-7175D1A2D3D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44-4A0E-AB13-7175D1A2D3D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44-4A0E-AB13-7175D1A2D3D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44-4A0E-AB13-7175D1A2D3D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44-4A0E-AB13-7175D1A2D3D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44-4A0E-AB13-7175D1A2D3D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44-4A0E-AB13-7175D1A2D3D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44-4A0E-AB13-7175D1A2D3D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44-4A0E-AB13-7175D1A2D3D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44-4A0E-AB13-7175D1A2D3D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44-4A0E-AB13-7175D1A2D3D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44-4A0E-AB13-7175D1A2D3D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44-4A0E-AB13-7175D1A2D3D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44-4A0E-AB13-7175D1A2D3D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44-4A0E-AB13-7175D1A2D3D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844-4A0E-AB13-7175D1A2D3D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844-4A0E-AB13-7175D1A2D3DE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844-4A0E-AB13-7175D1A2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2256584167"/>
          <c:y val="7.0555552840232849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>
              <a:latin typeface="+mn-ea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E281-47DE-A090-F96DE7453C6A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E281-47DE-A090-F96DE7453C6A}"/>
                </c:ext>
              </c:extLst>
            </c:dLbl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1-47DE-A090-F96DE7453C6A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1-47DE-A090-F96DE7453C6A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1-47DE-A090-F96DE7453C6A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1-47DE-A090-F96DE7453C6A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1-47DE-A090-F96DE7453C6A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1-47DE-A090-F96DE7453C6A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81-47DE-A090-F96DE7453C6A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81-47DE-A090-F96DE7453C6A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81-47DE-A090-F96DE7453C6A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81-47DE-A090-F96DE7453C6A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81-47DE-A090-F96DE7453C6A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81-47DE-A090-F96DE7453C6A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81-47DE-A090-F96DE7453C6A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81-47DE-A090-F96DE7453C6A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81-47DE-A090-F96DE7453C6A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81-47DE-A090-F96DE7453C6A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81-47DE-A090-F96DE7453C6A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81-47DE-A090-F96DE7453C6A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81-47DE-A090-F96DE7453C6A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81-47DE-A090-F96DE7453C6A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81-47DE-A090-F96DE7453C6A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281-47DE-A090-F96DE7453C6A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E281-47DE-A090-F96DE7453C6A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E281-47DE-A090-F96DE7453C6A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281-47DE-A090-F96DE7453C6A}"/>
                </c:ext>
              </c:extLst>
            </c:dLbl>
            <c:spPr>
              <a:noFill/>
              <a:ln w="9525"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281-47DE-A090-F96DE7453C6A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281-47DE-A090-F96DE745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 w="9525"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9-412E-A3BE-941645E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9-412E-A3BE-941645E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tickMarkSkip val="1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catAx>
        <c:axId val="113522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tickMarkSkip val="1"/>
        <c:noMultiLvlLbl val="0"/>
      </c:cat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B-4351-830D-34DCE4496E0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B-4351-830D-34DCE4496E0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B-4351-830D-34DCE4496E0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B-4351-830D-34DCE4496E0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B-4351-830D-34DCE449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tickMarkSkip val="1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8706-43CB-82F0-273D24F5F88D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8706-43CB-82F0-273D24F5F88D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6-43CB-82F0-273D24F5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3-4B37-A051-74C699272FED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3-4B37-A051-74C699272FED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3-4B37-A051-74C699272FED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3-4B37-A051-74C699272FED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3-4B37-A051-74C69927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tickMarkSkip val="1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57BD-4880-8966-DFAC69BDDE4F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57BD-4880-8966-DFAC69BDDE4F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BD-4880-8966-DFAC69BDDE4F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BD-4880-8966-DFAC69BDDE4F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BD-4880-8966-DFAC69BDDE4F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BD-4880-8966-DFAC69BDDE4F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BD-4880-8966-DFAC69BDDE4F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BD-4880-8966-DFAC69BDDE4F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BD-4880-8966-DFAC69BDDE4F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BD-4880-8966-DFAC69BDDE4F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BD-4880-8966-DFAC69BDDE4F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BD-4880-8966-DFAC69BDDE4F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BD-4880-8966-DFAC69BDDE4F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BD-4880-8966-DFAC69BDDE4F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BD-4880-8966-DFAC69BDDE4F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BD-4880-8966-DFAC69BDDE4F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BD-4880-8966-DFAC69BDDE4F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BD-4880-8966-DFAC69BDDE4F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BD-4880-8966-DFAC69BDDE4F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7BD-4880-8966-DFAC69BDDE4F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7BD-4880-8966-DFAC69BDDE4F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7BD-4880-8966-DFAC69BDDE4F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7BD-4880-8966-DFAC69BDDE4F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7BD-4880-8966-DFAC69BDDE4F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BD-4880-8966-DFAC69BDDE4F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7BD-4880-8966-DFAC69BD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B841-466C-9678-AE0886126B83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B841-466C-9678-AE0886126B83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841-466C-9678-AE0886126B83}"/>
                </c:ext>
              </c:extLst>
            </c:dLbl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1-466C-9678-AE0886126B83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41-466C-9678-AE0886126B83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41-466C-9678-AE0886126B83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41-466C-9678-AE0886126B83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41-466C-9678-AE0886126B83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41-466C-9678-AE0886126B83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41-466C-9678-AE0886126B83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41-466C-9678-AE0886126B83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41-466C-9678-AE0886126B83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41-466C-9678-AE0886126B83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41-466C-9678-AE0886126B83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41-466C-9678-AE0886126B83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41-466C-9678-AE0886126B83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41-466C-9678-AE0886126B83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41-466C-9678-AE0886126B83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41-466C-9678-AE0886126B83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41-466C-9678-AE0886126B83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41-466C-9678-AE0886126B83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41-466C-9678-AE0886126B83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41-466C-9678-AE0886126B83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41-466C-9678-AE0886126B83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41-466C-9678-AE0886126B83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841-466C-9678-AE0886126B83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41-466C-9678-AE088612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4-40C5-BDAB-E0B9060951E9}"/>
            </c:ext>
          </c:extLst>
        </c:ser>
        <c:ser>
          <c:idx val="3"/>
          <c:order val="1"/>
          <c:tx>
            <c:strRef>
              <c:f>쇼핑검색!$J$16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4-40C5-BDAB-E0B9060951E9}"/>
            </c:ext>
          </c:extLst>
        </c:ser>
        <c:ser>
          <c:idx val="2"/>
          <c:order val="2"/>
          <c:tx>
            <c:strRef>
              <c:f>쇼핑검색!$J$15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4-40C5-BDAB-E0B9060951E9}"/>
            </c:ext>
          </c:extLst>
        </c:ser>
        <c:ser>
          <c:idx val="1"/>
          <c:order val="3"/>
          <c:tx>
            <c:strRef>
              <c:f>쇼핑검색!$J$14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4-40C5-BDAB-E0B9060951E9}"/>
            </c:ext>
          </c:extLst>
        </c:ser>
        <c:ser>
          <c:idx val="0"/>
          <c:order val="4"/>
          <c:tx>
            <c:strRef>
              <c:f>쇼핑검색!$J$13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4-40C5-BDAB-E0B90609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tickMarkSkip val="1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5033493042"/>
          <c:y val="8.6209133267402649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50E5-4FF8-8EA4-9791E6F1CED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50E5-4FF8-8EA4-9791E6F1CEDE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5-4FF8-8EA4-9791E6F1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9</xdr:col>
      <xdr:colOff>1028700</xdr:colOff>
      <xdr:row>14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9525</xdr:rowOff>
    </xdr:from>
    <xdr:to>
      <xdr:col>9</xdr:col>
      <xdr:colOff>1028700</xdr:colOff>
      <xdr:row>30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38100</xdr:colOff>
      <xdr:row>17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3</xdr:row>
      <xdr:rowOff>28575</xdr:rowOff>
    </xdr:from>
    <xdr:to>
      <xdr:col>1</xdr:col>
      <xdr:colOff>1771650</xdr:colOff>
      <xdr:row>9</xdr:row>
      <xdr:rowOff>171449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28575</xdr:colOff>
      <xdr:row>24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485775</xdr:colOff>
      <xdr:row>3</xdr:row>
      <xdr:rowOff>57150</xdr:rowOff>
    </xdr:from>
    <xdr:to>
      <xdr:col>3</xdr:col>
      <xdr:colOff>771525</xdr:colOff>
      <xdr:row>9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952500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85724</xdr:rowOff>
    </xdr:from>
    <xdr:to>
      <xdr:col>6</xdr:col>
      <xdr:colOff>47625</xdr:colOff>
      <xdr:row>9</xdr:row>
      <xdr:rowOff>152400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295275"/>
          <a:ext cx="6838950" cy="17430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38100</xdr:colOff>
      <xdr:row>17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247649</xdr:colOff>
      <xdr:row>2</xdr:row>
      <xdr:rowOff>9525</xdr:rowOff>
    </xdr:from>
    <xdr:to>
      <xdr:col>2</xdr:col>
      <xdr:colOff>161925</xdr:colOff>
      <xdr:row>9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28575</xdr:colOff>
      <xdr:row>24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504825</xdr:colOff>
      <xdr:row>2</xdr:row>
      <xdr:rowOff>38100</xdr:rowOff>
    </xdr:from>
    <xdr:to>
      <xdr:col>3</xdr:col>
      <xdr:colOff>1038225</xdr:colOff>
      <xdr:row>9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57150</xdr:rowOff>
    </xdr:from>
    <xdr:to>
      <xdr:col>5</xdr:col>
      <xdr:colOff>1038225</xdr:colOff>
      <xdr:row>9</xdr:row>
      <xdr:rowOff>200025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85724</xdr:rowOff>
    </xdr:from>
    <xdr:to>
      <xdr:col>6</xdr:col>
      <xdr:colOff>47625</xdr:colOff>
      <xdr:row>9</xdr:row>
      <xdr:rowOff>152400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19075" y="504825"/>
          <a:ext cx="6838950" cy="15335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2"/>
  <sheetViews>
    <sheetView zoomScale="85" zoomScaleNormal="75" zoomScaleSheetLayoutView="85" workbookViewId="0">
      <selection activeCell="B2" sqref="B2:I2"/>
    </sheetView>
  </sheetViews>
  <sheetFormatPr defaultColWidth="10.75" defaultRowHeight="16.5" x14ac:dyDescent="0.3"/>
  <cols>
    <col min="1" max="1" customWidth="true" style="71" width="7.625"/>
    <col min="2" max="2" customWidth="true" style="71" width="14.5"/>
    <col min="3" max="3" customWidth="true" style="71" width="31.375"/>
    <col min="4" max="5" style="71" width="10.75"/>
    <col min="6" max="6" customWidth="true" style="71" width="22.125"/>
    <col min="7" max="7" customWidth="true" style="71" width="13.625"/>
    <col min="8" max="16384" style="71" width="10.75"/>
  </cols>
  <sheetData>
    <row r="1" spans="2:9" ht="18" customHeight="1" x14ac:dyDescent="0.3"/>
    <row r="2" spans="2:9" ht="54.95" customHeight="1" x14ac:dyDescent="0.3">
      <c r="B2" s="107" t="s">
        <v>121</v>
      </c>
      <c r="C2" s="107"/>
      <c r="D2" s="107"/>
      <c r="E2" s="107"/>
      <c r="F2" s="107"/>
      <c r="G2" s="107"/>
      <c r="H2" s="107"/>
      <c r="I2" s="107"/>
    </row>
    <row r="3" spans="2:9" ht="18" customHeight="1" x14ac:dyDescent="0.3">
      <c r="B3" s="81"/>
      <c r="C3" s="81"/>
      <c r="D3" s="81"/>
      <c r="E3" s="81"/>
      <c r="F3" s="81"/>
      <c r="G3" s="81"/>
      <c r="H3" s="81"/>
      <c r="I3" s="81"/>
    </row>
    <row r="4" spans="2:9" ht="23.1" customHeight="1" x14ac:dyDescent="0.3">
      <c r="B4" s="72" t="s">
        <v>174</v>
      </c>
      <c r="C4" s="73" t="s">
        <v>714</v>
      </c>
    </row>
    <row r="5" spans="2:9" ht="23.1" customHeight="1" x14ac:dyDescent="0.3">
      <c r="B5" s="72" t="s">
        <v>177</v>
      </c>
      <c r="C5" s="73" t="s">
        <v>154</v>
      </c>
    </row>
    <row r="6" spans="2:9" ht="23.1" customHeight="1" x14ac:dyDescent="0.3">
      <c r="B6" s="72" t="s">
        <v>190</v>
      </c>
      <c r="C6" s="85" t="s">
        <v>52</v>
      </c>
    </row>
    <row r="7" spans="2:9" ht="18" customHeight="1" x14ac:dyDescent="0.3">
      <c r="B7" s="75"/>
      <c r="C7" s="75"/>
    </row>
    <row r="8" spans="2:9" ht="24.95" customHeight="1" x14ac:dyDescent="0.3">
      <c r="B8" s="81" t="s">
        <v>191</v>
      </c>
      <c r="C8" s="82"/>
      <c r="D8" s="82"/>
      <c r="E8" s="82"/>
      <c r="F8" s="82"/>
      <c r="G8" s="83"/>
      <c r="H8" s="83"/>
      <c r="I8" s="83"/>
    </row>
    <row r="9" spans="2:9" s="77" customFormat="1" ht="23.1" customHeight="1" x14ac:dyDescent="0.3">
      <c r="B9" s="72" t="s">
        <v>112</v>
      </c>
      <c r="C9" s="72" t="s">
        <v>199</v>
      </c>
      <c r="D9" s="72" t="s">
        <v>26</v>
      </c>
      <c r="E9" s="72"/>
      <c r="F9" s="72"/>
      <c r="G9" s="76"/>
      <c r="H9" s="76"/>
      <c r="I9" s="76"/>
    </row>
    <row r="10" spans="2:9" ht="23.1" customHeight="1" x14ac:dyDescent="0.3">
      <c r="B10" s="78" t="s">
        <v>180</v>
      </c>
      <c r="C10" s="78" t="s">
        <v>200</v>
      </c>
      <c r="D10" s="78" t="s">
        <v>41</v>
      </c>
      <c r="E10" s="78"/>
      <c r="F10" s="78"/>
      <c r="G10" s="78"/>
      <c r="H10" s="74"/>
    </row>
    <row r="11" spans="2:9" ht="23.1" customHeight="1" x14ac:dyDescent="0.3">
      <c r="B11" s="78" t="s">
        <v>165</v>
      </c>
      <c r="C11" s="78" t="s">
        <v>193</v>
      </c>
      <c r="D11" s="78" t="s">
        <v>44</v>
      </c>
      <c r="E11" s="78"/>
      <c r="F11" s="78"/>
      <c r="G11" s="78"/>
      <c r="H11" s="74"/>
    </row>
    <row r="12" spans="2:9" ht="23.1" customHeight="1" x14ac:dyDescent="0.3">
      <c r="B12" s="78" t="s">
        <v>181</v>
      </c>
      <c r="C12" s="78" t="s">
        <v>201</v>
      </c>
      <c r="D12" s="74" t="s">
        <v>46</v>
      </c>
      <c r="E12" s="78"/>
      <c r="F12" s="78"/>
      <c r="G12" s="78"/>
      <c r="H12" s="74"/>
    </row>
    <row r="13" spans="2:9" ht="23.1" customHeight="1" x14ac:dyDescent="0.3">
      <c r="B13" s="78" t="s">
        <v>210</v>
      </c>
      <c r="C13" s="74" t="s">
        <v>208</v>
      </c>
      <c r="D13" s="74" t="s">
        <v>47</v>
      </c>
      <c r="E13" s="78"/>
      <c r="F13" s="78"/>
      <c r="G13" s="78"/>
    </row>
    <row r="14" spans="2:9" ht="23.1" customHeight="1" x14ac:dyDescent="0.3">
      <c r="B14" s="78" t="s">
        <v>210</v>
      </c>
      <c r="C14" s="74" t="s">
        <v>194</v>
      </c>
      <c r="D14" s="74" t="s">
        <v>50</v>
      </c>
      <c r="E14" s="78"/>
      <c r="F14" s="78"/>
      <c r="G14" s="78"/>
      <c r="H14" s="74"/>
    </row>
    <row r="15" spans="2:9" ht="23.1" customHeight="1" x14ac:dyDescent="0.3">
      <c r="B15" s="78" t="s">
        <v>182</v>
      </c>
      <c r="C15" s="74" t="s">
        <v>189</v>
      </c>
      <c r="D15" s="74" t="s">
        <v>51</v>
      </c>
      <c r="E15" s="78"/>
      <c r="F15" s="78"/>
      <c r="G15" s="78"/>
      <c r="H15" s="74"/>
    </row>
    <row r="16" spans="2:9" ht="23.1" customHeight="1" x14ac:dyDescent="0.3">
      <c r="B16" s="78" t="s">
        <v>202</v>
      </c>
      <c r="C16" s="74" t="s">
        <v>203</v>
      </c>
      <c r="D16" s="74" t="s">
        <v>48</v>
      </c>
      <c r="E16" s="78"/>
      <c r="F16" s="78"/>
      <c r="G16" s="78"/>
      <c r="H16" s="74"/>
    </row>
    <row r="17" spans="2:9" ht="18" customHeight="1" x14ac:dyDescent="0.3">
      <c r="B17" s="78"/>
      <c r="C17" s="74"/>
      <c r="D17" s="74"/>
    </row>
    <row r="18" spans="2:9" ht="24.95" customHeight="1" x14ac:dyDescent="0.3">
      <c r="B18" s="81" t="s">
        <v>198</v>
      </c>
      <c r="C18" s="84"/>
      <c r="D18" s="84"/>
      <c r="E18" s="84"/>
      <c r="F18" s="84"/>
      <c r="G18" s="83"/>
      <c r="H18" s="83"/>
      <c r="I18" s="83"/>
    </row>
    <row r="19" spans="2:9" ht="5.0999999999999996" customHeight="1" x14ac:dyDescent="0.3">
      <c r="B19" s="79"/>
      <c r="C19" s="78"/>
      <c r="D19" s="78"/>
      <c r="E19" s="80"/>
      <c r="F19" s="80"/>
    </row>
    <row r="20" spans="2:9" ht="23.1" customHeight="1" x14ac:dyDescent="0.3">
      <c r="B20" s="78" t="s">
        <v>45</v>
      </c>
      <c r="C20" s="78"/>
      <c r="D20" s="78"/>
      <c r="E20" s="80"/>
      <c r="F20" s="80"/>
      <c r="G20" s="75"/>
    </row>
    <row r="21" spans="2:9" ht="23.1" customHeight="1" x14ac:dyDescent="0.3">
      <c r="B21" s="78" t="s">
        <v>2</v>
      </c>
      <c r="C21" s="78"/>
      <c r="D21" s="78"/>
      <c r="E21" s="80"/>
      <c r="F21" s="80"/>
      <c r="G21" s="75"/>
    </row>
    <row r="22" spans="2:9" ht="23.1" customHeight="1" x14ac:dyDescent="0.3">
      <c r="B22" s="78" t="s">
        <v>43</v>
      </c>
      <c r="C22" s="78"/>
      <c r="D22" s="78"/>
      <c r="E22" s="80"/>
      <c r="F22" s="80"/>
      <c r="G22" s="75"/>
    </row>
    <row r="23" spans="2:9" ht="23.1" customHeight="1" x14ac:dyDescent="0.3">
      <c r="B23" s="78" t="s">
        <v>1</v>
      </c>
      <c r="C23" s="78"/>
      <c r="D23" s="78"/>
      <c r="E23" s="80"/>
      <c r="F23" s="80"/>
      <c r="G23" s="75"/>
    </row>
    <row r="24" spans="2:9" ht="23.1" customHeight="1" x14ac:dyDescent="0.3">
      <c r="B24" s="78" t="s">
        <v>58</v>
      </c>
      <c r="C24" s="78"/>
      <c r="D24" s="78"/>
      <c r="E24" s="80"/>
      <c r="F24" s="80"/>
      <c r="G24" s="75"/>
    </row>
    <row r="25" spans="2:9" ht="18" customHeight="1" x14ac:dyDescent="0.3">
      <c r="B25" s="78" t="s">
        <v>42</v>
      </c>
      <c r="C25" s="78"/>
      <c r="D25" s="78"/>
      <c r="E25" s="80"/>
      <c r="F25" s="80"/>
      <c r="G25" s="75"/>
    </row>
    <row r="26" spans="2:9" ht="18" customHeight="1" x14ac:dyDescent="0.3">
      <c r="B26" s="78"/>
      <c r="C26" s="78"/>
      <c r="D26" s="78"/>
      <c r="E26" s="80"/>
      <c r="F26" s="80"/>
      <c r="G26" s="75"/>
    </row>
    <row r="27" spans="2:9" ht="24.95" customHeight="1" x14ac:dyDescent="0.3">
      <c r="B27" s="81" t="s">
        <v>204</v>
      </c>
      <c r="C27" s="84"/>
      <c r="D27" s="84"/>
      <c r="E27" s="84"/>
      <c r="F27" s="84"/>
      <c r="G27" s="83"/>
      <c r="H27" s="83"/>
      <c r="I27" s="83"/>
    </row>
    <row r="28" spans="2:9" ht="5.0999999999999996" customHeight="1" x14ac:dyDescent="0.3"/>
    <row r="29" spans="2:9" x14ac:dyDescent="0.3">
      <c r="B29" s="78" t="s">
        <v>49</v>
      </c>
    </row>
    <row r="30" spans="2:9" x14ac:dyDescent="0.3">
      <c r="B30" s="78" t="s">
        <v>60</v>
      </c>
    </row>
    <row r="31" spans="2:9" x14ac:dyDescent="0.3">
      <c r="B31" s="78" t="s">
        <v>59</v>
      </c>
    </row>
    <row r="32" spans="2:9" x14ac:dyDescent="0.3">
      <c r="B32" s="78" t="s">
        <v>3</v>
      </c>
    </row>
  </sheetData>
  <mergeCells count="1">
    <mergeCell ref="B2:I2"/>
  </mergeCells>
  <phoneticPr fontId="23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202"/>
  <sheetViews>
    <sheetView tabSelected="1" zoomScale="85" zoomScaleNormal="75" zoomScaleSheetLayoutView="85" workbookViewId="0">
      <selection activeCell="E16" sqref="E16"/>
    </sheetView>
  </sheetViews>
  <sheetFormatPr defaultColWidth="9" defaultRowHeight="16.5" x14ac:dyDescent="0.3"/>
  <cols>
    <col min="1" max="1" customWidth="true" width="3.75"/>
    <col min="2" max="2" customWidth="true" width="14.625"/>
    <col min="3" max="3" bestFit="true" customWidth="true" style="50" width="10.0"/>
    <col min="4" max="4" customWidth="true" style="50" width="9.5"/>
    <col min="5" max="5" bestFit="true" customWidth="true" style="50" width="10.875"/>
    <col min="6" max="6" bestFit="true" customWidth="true" style="50" width="10.625"/>
    <col min="7" max="7" style="50" width="9.0"/>
    <col min="8" max="8" bestFit="true" customWidth="true" style="50" width="11.875"/>
    <col min="9" max="9" style="50" width="9.0"/>
    <col min="10" max="10" bestFit="true" customWidth="true" style="50" width="10.5"/>
    <col min="11" max="12" style="50" width="9.0"/>
    <col min="13" max="13" bestFit="true" customWidth="true" style="51" width="9.25"/>
    <col min="14" max="14" customWidth="true" width="2.75"/>
    <col min="15" max="15" customWidth="true" width="12.625"/>
    <col min="16" max="16" style="50" width="9.0"/>
    <col min="17" max="17" bestFit="true" customWidth="true" style="50" width="10.5"/>
    <col min="18" max="20" style="50" width="9.0"/>
    <col min="21" max="21" bestFit="true" customWidth="true" style="50" width="11.875"/>
    <col min="22" max="22" style="50" width="9.0"/>
    <col min="23" max="23" bestFit="true" customWidth="true" style="50" width="13.5"/>
    <col min="24" max="24" bestFit="true" customWidth="true" style="50" width="9.75"/>
    <col min="25" max="26" style="50" width="9.0"/>
    <col min="27" max="27" customWidth="true" width="2.75"/>
    <col min="28" max="28" customWidth="true" width="12.25"/>
    <col min="29" max="29" style="50" width="9.0"/>
    <col min="30" max="30" bestFit="true" customWidth="true" style="50" width="10.875"/>
    <col min="31" max="33" style="50" width="9.0"/>
    <col min="34" max="34" bestFit="true" customWidth="true" style="50" width="10.5"/>
    <col min="35" max="35" style="50" width="9.0"/>
    <col min="36" max="36" customWidth="true" style="50" width="11.75"/>
    <col min="37" max="39" style="50" width="9.0"/>
    <col min="41" max="49" style="86" width="9.0"/>
  </cols>
  <sheetData>
    <row r="1" spans="1:49" s="31" customFormat="1" ht="13.5" x14ac:dyDescent="0.3">
      <c r="A1" s="23"/>
      <c r="B1" s="24"/>
      <c r="C1" s="24"/>
      <c r="D1" s="25"/>
      <c r="E1" s="26"/>
      <c r="F1" s="25"/>
      <c r="G1" s="25"/>
      <c r="H1" s="27"/>
      <c r="I1" s="28"/>
      <c r="J1" s="28"/>
      <c r="K1" s="29"/>
      <c r="L1" s="29"/>
      <c r="M1" s="30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O1" s="23"/>
      <c r="AP1" s="23"/>
      <c r="AQ1" s="23"/>
      <c r="AR1" s="23"/>
      <c r="AS1" s="23"/>
      <c r="AT1" s="23"/>
      <c r="AU1" s="23"/>
      <c r="AV1" s="23"/>
      <c r="AW1" s="23"/>
    </row>
    <row r="2" spans="1:49" s="31" customFormat="1" ht="17.45" customHeight="1" x14ac:dyDescent="0.3">
      <c r="A2" s="23"/>
      <c r="B2" s="32" t="s">
        <v>40</v>
      </c>
      <c r="C2" s="24"/>
      <c r="D2" s="25"/>
      <c r="E2" s="26"/>
      <c r="F2" s="25"/>
      <c r="G2" s="25"/>
      <c r="H2" s="33" t="s">
        <v>170</v>
      </c>
      <c r="I2" s="28"/>
      <c r="J2" s="28"/>
      <c r="K2" s="29"/>
      <c r="L2" s="29"/>
      <c r="M2" s="30"/>
      <c r="O2" s="32" t="s">
        <v>18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B2" s="32" t="s">
        <v>9</v>
      </c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O2" s="23"/>
      <c r="AP2" s="23"/>
      <c r="AQ2" s="23"/>
      <c r="AR2" s="23"/>
      <c r="AS2" s="23"/>
      <c r="AT2" s="23"/>
      <c r="AU2" s="23"/>
      <c r="AV2" s="23"/>
      <c r="AW2" s="23"/>
    </row>
    <row r="3" spans="1:49" s="31" customFormat="1" ht="17.45" customHeight="1" x14ac:dyDescent="0.3">
      <c r="A3" s="23"/>
      <c r="B3" s="34" t="s">
        <v>19</v>
      </c>
      <c r="C3" s="34" t="s">
        <v>38</v>
      </c>
      <c r="D3" s="34" t="s">
        <v>13</v>
      </c>
      <c r="E3" s="34" t="s">
        <v>6</v>
      </c>
      <c r="F3" s="34" t="s">
        <v>29</v>
      </c>
      <c r="G3" s="35" t="s">
        <v>31</v>
      </c>
      <c r="H3" s="34" t="s">
        <v>23</v>
      </c>
      <c r="I3" s="34" t="s">
        <v>20</v>
      </c>
      <c r="J3" s="34" t="s">
        <v>25</v>
      </c>
      <c r="K3" s="34" t="s">
        <v>17</v>
      </c>
      <c r="L3" s="34" t="s">
        <v>28</v>
      </c>
      <c r="M3" s="36" t="s">
        <v>207</v>
      </c>
      <c r="O3" s="34" t="s">
        <v>19</v>
      </c>
      <c r="P3" s="34" t="s">
        <v>38</v>
      </c>
      <c r="Q3" s="34" t="s">
        <v>13</v>
      </c>
      <c r="R3" s="34" t="s">
        <v>6</v>
      </c>
      <c r="S3" s="34" t="s">
        <v>29</v>
      </c>
      <c r="T3" s="35" t="s">
        <v>31</v>
      </c>
      <c r="U3" s="34" t="s">
        <v>23</v>
      </c>
      <c r="V3" s="34" t="s">
        <v>20</v>
      </c>
      <c r="W3" s="34" t="s">
        <v>25</v>
      </c>
      <c r="X3" s="34" t="s">
        <v>17</v>
      </c>
      <c r="Y3" s="34" t="s">
        <v>28</v>
      </c>
      <c r="Z3" s="37" t="s">
        <v>207</v>
      </c>
      <c r="AB3" s="34" t="s">
        <v>19</v>
      </c>
      <c r="AC3" s="34" t="s">
        <v>38</v>
      </c>
      <c r="AD3" s="34" t="s">
        <v>13</v>
      </c>
      <c r="AE3" s="34" t="s">
        <v>6</v>
      </c>
      <c r="AF3" s="34" t="s">
        <v>29</v>
      </c>
      <c r="AG3" s="35" t="s">
        <v>31</v>
      </c>
      <c r="AH3" s="34" t="s">
        <v>23</v>
      </c>
      <c r="AI3" s="34" t="s">
        <v>20</v>
      </c>
      <c r="AJ3" s="34" t="s">
        <v>25</v>
      </c>
      <c r="AK3" s="34" t="s">
        <v>17</v>
      </c>
      <c r="AL3" s="34" t="s">
        <v>28</v>
      </c>
      <c r="AM3" s="37" t="s">
        <v>207</v>
      </c>
      <c r="AO3" s="23"/>
      <c r="AP3" s="23"/>
      <c r="AQ3" s="23"/>
      <c r="AR3" s="23"/>
      <c r="AS3" s="23"/>
      <c r="AT3" s="23"/>
      <c r="AU3" s="23"/>
      <c r="AV3" s="23"/>
      <c r="AW3" s="23"/>
    </row>
    <row r="4" spans="1:49" s="31" customFormat="1" ht="17.45" customHeight="1" x14ac:dyDescent="0.3">
      <c r="A4" s="23"/>
      <c r="B4" s="38">
        <v>45597</v>
      </c>
      <c r="C4" s="39">
        <v>30</v>
      </c>
      <c r="D4" s="40">
        <f>SUM(D33:D62)</f>
        <v>0</v>
      </c>
      <c r="E4" s="40">
        <f>SUM(E33:E62)</f>
        <v>0</v>
      </c>
      <c r="F4" s="41">
        <f t="shared" ref="F4:F5" si="0">IF(ISERROR(E4/D4),,E4/D4)</f>
        <v>0</v>
      </c>
      <c r="G4" s="42">
        <f t="shared" ref="G4:G5" si="1">IF(ISERROR(H4/E4),,H4/E4)</f>
        <v>0</v>
      </c>
      <c r="H4" s="40">
        <f t="shared" ref="H4:J4" si="2">SUM(H33:H62)</f>
        <v>0</v>
      </c>
      <c r="I4" s="40">
        <f t="shared" si="2"/>
        <v>0</v>
      </c>
      <c r="J4" s="40">
        <f t="shared" si="2"/>
        <v>0</v>
      </c>
      <c r="K4" s="43">
        <f>IF(ISERROR(SUM(I4:I4)/E4),,SUM(I4:I4)/E4)</f>
        <v>0</v>
      </c>
      <c r="L4" s="42">
        <f t="shared" ref="L4:L5" si="3">IF(ISERROR(H4/SUM(I4:I4)),,H4/SUM(I4:I4))</f>
        <v>0</v>
      </c>
      <c r="M4" s="44">
        <f t="shared" ref="M4:M5" si="4">IF(ISERROR(J4/H4),,J4/H4)</f>
        <v>0</v>
      </c>
      <c r="O4" s="38">
        <f t="shared" ref="O4:P5" si="5">B4</f>
        <v>45597</v>
      </c>
      <c r="P4" s="39">
        <f t="shared" si="5"/>
        <v>30</v>
      </c>
      <c r="Q4" s="40">
        <f t="shared" ref="Q4:R4" si="6">SUM(Q33:Q62)</f>
        <v>0</v>
      </c>
      <c r="R4" s="40">
        <f t="shared" si="6"/>
        <v>0</v>
      </c>
      <c r="S4" s="41">
        <f t="shared" ref="S4:S5" si="7">IF(ISERROR(R4/Q4),,R4/Q4)</f>
        <v>0</v>
      </c>
      <c r="T4" s="45">
        <f t="shared" ref="T4:T5" si="8">IF(ISERROR(U4/R4),,U4/R4)</f>
        <v>0</v>
      </c>
      <c r="U4" s="40">
        <f t="shared" ref="U4:W4" si="9">SUM(U33:U62)</f>
        <v>0</v>
      </c>
      <c r="V4" s="40">
        <f t="shared" si="9"/>
        <v>0</v>
      </c>
      <c r="W4" s="40">
        <f t="shared" si="9"/>
        <v>0</v>
      </c>
      <c r="X4" s="46">
        <f t="shared" ref="X4:X5" si="10">IF(ISERROR(SUM(V4:V4)/R4),,SUM(V4:V4)/R4)</f>
        <v>0</v>
      </c>
      <c r="Y4" s="45">
        <f t="shared" ref="Y4:Y5" si="11">IF(ISERROR(U4/SUM(V4:V4)),,U4/SUM(V4:V4))</f>
        <v>0</v>
      </c>
      <c r="Z4" s="46">
        <f t="shared" ref="Z4:Z5" si="12">IF(ISERROR(W4/U4),,W4/U4)</f>
        <v>0</v>
      </c>
      <c r="AB4" s="38">
        <f t="shared" ref="AB4:AC5" si="13">B4</f>
        <v>45597</v>
      </c>
      <c r="AC4" s="39">
        <f t="shared" si="13"/>
        <v>30</v>
      </c>
      <c r="AD4" s="40">
        <f t="shared" ref="AD4:AE4" si="14">SUM(AD33:AD62)</f>
        <v>0</v>
      </c>
      <c r="AE4" s="40">
        <f t="shared" si="14"/>
        <v>0</v>
      </c>
      <c r="AF4" s="47">
        <f t="shared" ref="AF4:AF5" si="15">IF(ISERROR(AE4/AD4),,AE4/AD4)</f>
        <v>0</v>
      </c>
      <c r="AG4" s="45">
        <f t="shared" ref="AG4:AG5" si="16">IF(ISERROR(AH4/AE4),,AH4/AE4)</f>
        <v>0</v>
      </c>
      <c r="AH4" s="40">
        <f t="shared" ref="AH4:AJ4" si="17">SUM(AH33:AH62)</f>
        <v>0</v>
      </c>
      <c r="AI4" s="40">
        <f t="shared" si="17"/>
        <v>0</v>
      </c>
      <c r="AJ4" s="40">
        <f t="shared" si="17"/>
        <v>0</v>
      </c>
      <c r="AK4" s="46">
        <f t="shared" ref="AK4:AK5" si="18">IF(ISERROR(SUM(AI4:AI4)/AE4),,SUM(AI4:AI4)/AE4)</f>
        <v>0</v>
      </c>
      <c r="AL4" s="45">
        <f t="shared" ref="AL4:AL5" si="19">IF(ISERROR(AH4/SUM(AI4:AI4)),,AH4/SUM(AI4:AI4))</f>
        <v>0</v>
      </c>
      <c r="AM4" s="46">
        <f t="shared" ref="AM4:AM5" si="20">IF(ISERROR(AJ4/AH4),,AJ4/AH4)</f>
        <v>0</v>
      </c>
      <c r="AO4" s="23"/>
      <c r="AP4" s="23"/>
      <c r="AQ4" s="23"/>
      <c r="AR4" s="23"/>
      <c r="AS4" s="23"/>
      <c r="AT4" s="23"/>
      <c r="AU4" s="23"/>
      <c r="AV4" s="23"/>
      <c r="AW4" s="23"/>
    </row>
    <row r="5" spans="1:49" s="31" customFormat="1" ht="17.45" customHeight="1" x14ac:dyDescent="0.3">
      <c r="A5" s="23"/>
      <c r="B5" s="38">
        <v>45627</v>
      </c>
      <c r="C5" s="39">
        <v>31</v>
      </c>
      <c r="D5" s="40">
        <f>SUM(D63:D93)</f>
        <v>0</v>
      </c>
      <c r="E5" s="40">
        <f>SUM(E63:E93)</f>
        <v>0</v>
      </c>
      <c r="F5" s="41">
        <f t="shared" si="0"/>
        <v>0</v>
      </c>
      <c r="G5" s="42">
        <f t="shared" si="1"/>
        <v>0</v>
      </c>
      <c r="H5" s="40">
        <f t="shared" ref="H5:J5" si="21">SUM(H63:H93)</f>
        <v>0</v>
      </c>
      <c r="I5" s="40">
        <f t="shared" si="21"/>
        <v>0</v>
      </c>
      <c r="J5" s="40">
        <f t="shared" si="21"/>
        <v>0</v>
      </c>
      <c r="K5" s="43">
        <f>IF(ISERROR(SUM(I5:I5)/E5),,SUM(I5:I5)/E5)</f>
        <v>0</v>
      </c>
      <c r="L5" s="42">
        <f t="shared" si="3"/>
        <v>0</v>
      </c>
      <c r="M5" s="44">
        <f t="shared" si="4"/>
        <v>0</v>
      </c>
      <c r="O5" s="38">
        <f t="shared" si="5"/>
        <v>45627</v>
      </c>
      <c r="P5" s="39">
        <f t="shared" si="5"/>
        <v>31</v>
      </c>
      <c r="Q5" s="40">
        <f t="shared" ref="Q5:R5" si="22">SUM(Q63:Q93)</f>
        <v>0</v>
      </c>
      <c r="R5" s="40">
        <f t="shared" si="22"/>
        <v>0</v>
      </c>
      <c r="S5" s="41">
        <f t="shared" si="7"/>
        <v>0</v>
      </c>
      <c r="T5" s="45">
        <f t="shared" si="8"/>
        <v>0</v>
      </c>
      <c r="U5" s="40">
        <f t="shared" ref="U5:W5" si="23">SUM(U63:U93)</f>
        <v>0</v>
      </c>
      <c r="V5" s="40">
        <f t="shared" si="23"/>
        <v>0</v>
      </c>
      <c r="W5" s="40">
        <f t="shared" si="23"/>
        <v>0</v>
      </c>
      <c r="X5" s="46">
        <f t="shared" si="10"/>
        <v>0</v>
      </c>
      <c r="Y5" s="45">
        <f t="shared" si="11"/>
        <v>0</v>
      </c>
      <c r="Z5" s="46">
        <f t="shared" si="12"/>
        <v>0</v>
      </c>
      <c r="AB5" s="38">
        <f t="shared" si="13"/>
        <v>45627</v>
      </c>
      <c r="AC5" s="39">
        <f t="shared" si="13"/>
        <v>31</v>
      </c>
      <c r="AD5" s="40">
        <f t="shared" ref="AD5:AE5" si="24">SUM(AD63:AD93)</f>
        <v>0</v>
      </c>
      <c r="AE5" s="40">
        <f t="shared" si="24"/>
        <v>0</v>
      </c>
      <c r="AF5" s="47">
        <f t="shared" si="15"/>
        <v>0</v>
      </c>
      <c r="AG5" s="45">
        <f t="shared" si="16"/>
        <v>0</v>
      </c>
      <c r="AH5" s="40">
        <f t="shared" ref="AH5:AJ5" si="25">SUM(AH63:AH93)</f>
        <v>0</v>
      </c>
      <c r="AI5" s="40">
        <f t="shared" si="25"/>
        <v>0</v>
      </c>
      <c r="AJ5" s="40">
        <f t="shared" si="25"/>
        <v>0</v>
      </c>
      <c r="AK5" s="46">
        <f t="shared" si="18"/>
        <v>0</v>
      </c>
      <c r="AL5" s="45">
        <f t="shared" si="19"/>
        <v>0</v>
      </c>
      <c r="AM5" s="46">
        <f t="shared" si="20"/>
        <v>0</v>
      </c>
      <c r="AO5" s="23"/>
      <c r="AP5" s="23"/>
      <c r="AQ5" s="23"/>
      <c r="AR5" s="23"/>
      <c r="AS5" s="23"/>
      <c r="AT5" s="23"/>
      <c r="AU5" s="23"/>
      <c r="AV5" s="23"/>
      <c r="AW5" s="23"/>
    </row>
    <row r="6" spans="1:49" s="31" customFormat="1" ht="17.100000000000001" customHeight="1" x14ac:dyDescent="0.3">
      <c r="A6" s="23"/>
      <c r="B6" s="108" t="s">
        <v>206</v>
      </c>
      <c r="C6" s="109"/>
      <c r="D6" s="48">
        <f>IF(ISERROR(D5-D4),,D5-D4)</f>
        <v>0</v>
      </c>
      <c r="E6" s="48">
        <f t="shared" ref="E6:M6" si="26">IF(ISERROR(E5-E4),,E5-E4)</f>
        <v>0</v>
      </c>
      <c r="F6" s="49">
        <f t="shared" si="26"/>
        <v>0</v>
      </c>
      <c r="G6" s="48">
        <f t="shared" si="26"/>
        <v>0</v>
      </c>
      <c r="H6" s="48">
        <f t="shared" si="26"/>
        <v>0</v>
      </c>
      <c r="I6" s="48">
        <f t="shared" si="26"/>
        <v>0</v>
      </c>
      <c r="J6" s="48">
        <f t="shared" si="26"/>
        <v>0</v>
      </c>
      <c r="K6" s="49">
        <f t="shared" si="26"/>
        <v>0</v>
      </c>
      <c r="L6" s="48">
        <f t="shared" si="26"/>
        <v>0</v>
      </c>
      <c r="M6" s="49">
        <f t="shared" si="26"/>
        <v>0</v>
      </c>
      <c r="O6" s="108" t="s">
        <v>206</v>
      </c>
      <c r="P6" s="109"/>
      <c r="Q6" s="48">
        <f t="shared" ref="Q6:Z6" si="27">IF(ISERROR(Q5-Q4),,Q5-Q4)</f>
        <v>0</v>
      </c>
      <c r="R6" s="48">
        <f t="shared" si="27"/>
        <v>0</v>
      </c>
      <c r="S6" s="49">
        <f t="shared" si="27"/>
        <v>0</v>
      </c>
      <c r="T6" s="48">
        <f t="shared" si="27"/>
        <v>0</v>
      </c>
      <c r="U6" s="48">
        <f t="shared" si="27"/>
        <v>0</v>
      </c>
      <c r="V6" s="48">
        <f t="shared" si="27"/>
        <v>0</v>
      </c>
      <c r="W6" s="48">
        <f t="shared" si="27"/>
        <v>0</v>
      </c>
      <c r="X6" s="49">
        <f t="shared" si="27"/>
        <v>0</v>
      </c>
      <c r="Y6" s="48">
        <f t="shared" si="27"/>
        <v>0</v>
      </c>
      <c r="Z6" s="49">
        <f t="shared" si="27"/>
        <v>0</v>
      </c>
      <c r="AB6" s="108" t="s">
        <v>206</v>
      </c>
      <c r="AC6" s="109"/>
      <c r="AD6" s="48">
        <f t="shared" ref="AD6:AM6" si="28">IF(ISERROR(AD5-AD4),,AD5-AD4)</f>
        <v>0</v>
      </c>
      <c r="AE6" s="48">
        <f t="shared" si="28"/>
        <v>0</v>
      </c>
      <c r="AF6" s="49">
        <f t="shared" si="28"/>
        <v>0</v>
      </c>
      <c r="AG6" s="48">
        <f t="shared" si="28"/>
        <v>0</v>
      </c>
      <c r="AH6" s="48">
        <f t="shared" si="28"/>
        <v>0</v>
      </c>
      <c r="AI6" s="48">
        <f t="shared" si="28"/>
        <v>0</v>
      </c>
      <c r="AJ6" s="48">
        <f t="shared" si="28"/>
        <v>0</v>
      </c>
      <c r="AK6" s="49">
        <f t="shared" si="28"/>
        <v>0</v>
      </c>
      <c r="AL6" s="48">
        <f t="shared" si="28"/>
        <v>0</v>
      </c>
      <c r="AM6" s="49">
        <f t="shared" si="28"/>
        <v>0</v>
      </c>
      <c r="AO6" s="23"/>
      <c r="AP6" s="23"/>
      <c r="AQ6" s="23"/>
      <c r="AR6" s="23"/>
      <c r="AS6" s="23"/>
      <c r="AT6" s="23"/>
      <c r="AU6" s="23"/>
      <c r="AV6" s="23"/>
      <c r="AW6" s="23"/>
    </row>
    <row r="7" spans="1:49" s="31" customFormat="1" ht="13.5" x14ac:dyDescent="0.3">
      <c r="A7" s="23"/>
      <c r="B7" s="24"/>
      <c r="C7" s="24"/>
      <c r="D7" s="25"/>
      <c r="E7" s="26"/>
      <c r="F7" s="25"/>
      <c r="G7" s="25"/>
      <c r="H7" s="27"/>
      <c r="I7" s="28"/>
      <c r="J7" s="28"/>
      <c r="K7" s="29"/>
      <c r="L7" s="29"/>
      <c r="M7" s="30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O7" s="23"/>
      <c r="AP7" s="23"/>
      <c r="AQ7" s="23"/>
      <c r="AR7" s="23"/>
      <c r="AS7" s="23"/>
      <c r="AT7" s="23"/>
      <c r="AU7" s="23"/>
      <c r="AV7" s="23"/>
      <c r="AW7" s="23"/>
    </row>
    <row r="8" spans="1:49" ht="17.25" customHeight="1" x14ac:dyDescent="0.3">
      <c r="B8" s="32" t="s">
        <v>21</v>
      </c>
      <c r="H8" s="33" t="s">
        <v>170</v>
      </c>
      <c r="O8" s="32" t="s">
        <v>18</v>
      </c>
      <c r="AB8" s="32" t="s">
        <v>9</v>
      </c>
    </row>
    <row r="9" spans="1:49" x14ac:dyDescent="0.3">
      <c r="B9" s="12" t="s">
        <v>39</v>
      </c>
      <c r="C9" s="12" t="s">
        <v>38</v>
      </c>
      <c r="D9" s="12" t="s">
        <v>13</v>
      </c>
      <c r="E9" s="12" t="s">
        <v>6</v>
      </c>
      <c r="F9" s="12" t="s">
        <v>29</v>
      </c>
      <c r="G9" s="52" t="s">
        <v>31</v>
      </c>
      <c r="H9" s="12" t="s">
        <v>23</v>
      </c>
      <c r="I9" s="12" t="s">
        <v>20</v>
      </c>
      <c r="J9" s="12" t="s">
        <v>25</v>
      </c>
      <c r="K9" s="12" t="s">
        <v>17</v>
      </c>
      <c r="L9" s="12" t="s">
        <v>28</v>
      </c>
      <c r="M9" s="53" t="s">
        <v>207</v>
      </c>
      <c r="O9" s="12" t="s">
        <v>39</v>
      </c>
      <c r="P9" s="12" t="s">
        <v>38</v>
      </c>
      <c r="Q9" s="12" t="s">
        <v>13</v>
      </c>
      <c r="R9" s="12" t="s">
        <v>6</v>
      </c>
      <c r="S9" s="12" t="s">
        <v>29</v>
      </c>
      <c r="T9" s="52" t="s">
        <v>31</v>
      </c>
      <c r="U9" s="12" t="s">
        <v>23</v>
      </c>
      <c r="V9" s="12" t="s">
        <v>20</v>
      </c>
      <c r="W9" s="12" t="s">
        <v>25</v>
      </c>
      <c r="X9" s="12" t="s">
        <v>17</v>
      </c>
      <c r="Y9" s="12" t="s">
        <v>28</v>
      </c>
      <c r="Z9" s="54" t="s">
        <v>207</v>
      </c>
      <c r="AB9" s="12" t="s">
        <v>39</v>
      </c>
      <c r="AC9" s="12" t="s">
        <v>38</v>
      </c>
      <c r="AD9" s="12" t="s">
        <v>13</v>
      </c>
      <c r="AE9" s="12" t="s">
        <v>6</v>
      </c>
      <c r="AF9" s="12" t="s">
        <v>29</v>
      </c>
      <c r="AG9" s="52" t="s">
        <v>31</v>
      </c>
      <c r="AH9" s="12" t="s">
        <v>23</v>
      </c>
      <c r="AI9" s="12" t="s">
        <v>20</v>
      </c>
      <c r="AJ9" s="12" t="s">
        <v>25</v>
      </c>
      <c r="AK9" s="12" t="s">
        <v>17</v>
      </c>
      <c r="AL9" s="12" t="s">
        <v>28</v>
      </c>
      <c r="AM9" s="54" t="s">
        <v>207</v>
      </c>
    </row>
    <row r="10" spans="1:49" hidden="1" x14ac:dyDescent="0.3">
      <c r="B10" s="55" t="s">
        <v>123</v>
      </c>
      <c r="C10" s="58">
        <v>7</v>
      </c>
      <c r="D10" s="56">
        <f>SUM(D29:D35)</f>
        <v>0</v>
      </c>
      <c r="E10" s="56">
        <f>SUM(E29:E35)</f>
        <v>0</v>
      </c>
      <c r="F10" s="47">
        <f t="shared" ref="F10:F23" si="29">IF(ISERROR(E10/D10),,E10/D10)</f>
        <v>0</v>
      </c>
      <c r="G10" s="45">
        <f t="shared" ref="G10:G23" si="30">IF(ISERROR(H10/E10),,H10/E10)</f>
        <v>0</v>
      </c>
      <c r="H10" s="56">
        <f>SUM(H29:H35)</f>
        <v>0</v>
      </c>
      <c r="I10" s="56">
        <f>SUM(I29:I35)</f>
        <v>0</v>
      </c>
      <c r="J10" s="56">
        <f>SUM(J29:J35)</f>
        <v>0</v>
      </c>
      <c r="K10" s="46">
        <f t="shared" ref="K10:K23" si="31">IF(ISERROR(SUM(I10:I10)/E10),,SUM(I10:I10)/E10)</f>
        <v>0</v>
      </c>
      <c r="L10" s="45">
        <f t="shared" ref="L10:L23" si="32">IF(ISERROR(H10/SUM(I10:I10)),,H10/SUM(I10:I10))</f>
        <v>0</v>
      </c>
      <c r="M10" s="57">
        <f t="shared" ref="M10:M23" si="33">IF(ISERROR(J10/H10),,J10/H10)</f>
        <v>0</v>
      </c>
      <c r="O10" s="55" t="str">
        <f t="shared" ref="O10:P23" si="34">B10</f>
        <v>01-31~02-06</v>
      </c>
      <c r="P10" s="55">
        <f t="shared" si="34"/>
        <v>7</v>
      </c>
      <c r="Q10" s="56">
        <f>SUM(Q29:Q35)</f>
        <v>0</v>
      </c>
      <c r="R10" s="56">
        <f>SUM(R29:R35)</f>
        <v>0</v>
      </c>
      <c r="S10" s="47">
        <f t="shared" ref="S10:S23" si="35">IF(ISERROR(R10/Q10),,R10/Q10)</f>
        <v>0</v>
      </c>
      <c r="T10" s="45">
        <f t="shared" ref="T10:T23" si="36">IF(ISERROR(U10/R10),,U10/R10)</f>
        <v>0</v>
      </c>
      <c r="U10" s="56">
        <f>SUM(U29:U35)</f>
        <v>0</v>
      </c>
      <c r="V10" s="56">
        <f>SUM(V29:V35)</f>
        <v>0</v>
      </c>
      <c r="W10" s="56">
        <f>SUM(W29:W35)</f>
        <v>0</v>
      </c>
      <c r="X10" s="46">
        <f t="shared" ref="X10:X23" si="37">IF(ISERROR(SUM(V10:V10)/R10),,SUM(V10:V10)/R10)</f>
        <v>0</v>
      </c>
      <c r="Y10" s="45">
        <f t="shared" ref="Y10:Y23" si="38">IF(ISERROR(U10/SUM(V10:V10)),,U10/SUM(V10:V10))</f>
        <v>0</v>
      </c>
      <c r="Z10" s="57">
        <f t="shared" ref="Z10:Z23" si="39">IF(ISERROR(W10/U10),,W10/U10)</f>
        <v>0</v>
      </c>
      <c r="AB10" s="55" t="str">
        <f t="shared" ref="AB10:AC23" si="40">B10</f>
        <v>01-31~02-06</v>
      </c>
      <c r="AC10" s="55">
        <f t="shared" si="40"/>
        <v>7</v>
      </c>
      <c r="AD10" s="56">
        <f>SUM(AD29:AD35)</f>
        <v>0</v>
      </c>
      <c r="AE10" s="56">
        <f>SUM(AE29:AE35)</f>
        <v>0</v>
      </c>
      <c r="AF10" s="47">
        <f t="shared" ref="AF10:AF23" si="41">IF(ISERROR(AE10/AD10),,AE10/AD10)</f>
        <v>0</v>
      </c>
      <c r="AG10" s="45">
        <f t="shared" ref="AG10:AG23" si="42">IF(ISERROR(AH10/AE10),,AH10/AE10)</f>
        <v>0</v>
      </c>
      <c r="AH10" s="56">
        <f>SUM(AH29:AH35)</f>
        <v>0</v>
      </c>
      <c r="AI10" s="56">
        <f>SUM(AI29:AI35)</f>
        <v>0</v>
      </c>
      <c r="AJ10" s="56">
        <f>SUM(AJ29:AJ35)</f>
        <v>0</v>
      </c>
      <c r="AK10" s="46">
        <f t="shared" ref="AK10:AK23" si="43">IF(ISERROR(SUM(AI10:AI10)/AE10),,SUM(AI10:AI10)/AE10)</f>
        <v>0</v>
      </c>
      <c r="AL10" s="45">
        <f t="shared" ref="AL10:AL23" si="44">IF(ISERROR(AH10/SUM(AI10:AI10)),,AH10/SUM(AI10:AI10))</f>
        <v>0</v>
      </c>
      <c r="AM10" s="57">
        <f t="shared" ref="AM10:AM23" si="45">IF(ISERROR(AJ10/AH10),,AJ10/AH10)</f>
        <v>0</v>
      </c>
    </row>
    <row r="11" spans="1:49" hidden="1" x14ac:dyDescent="0.3">
      <c r="B11" s="55" t="s">
        <v>119</v>
      </c>
      <c r="C11" s="58">
        <v>7</v>
      </c>
      <c r="D11" s="56">
        <f>SUM(D36:D42)</f>
        <v>0</v>
      </c>
      <c r="E11" s="56">
        <f>SUM(E36:E42)</f>
        <v>0</v>
      </c>
      <c r="F11" s="47">
        <f t="shared" si="29"/>
        <v>0</v>
      </c>
      <c r="G11" s="45">
        <f t="shared" si="30"/>
        <v>0</v>
      </c>
      <c r="H11" s="56">
        <f>SUM(H36:H42)</f>
        <v>0</v>
      </c>
      <c r="I11" s="56">
        <f>SUM(I36:I42)</f>
        <v>0</v>
      </c>
      <c r="J11" s="56">
        <f>SUM(J36:J42)</f>
        <v>0</v>
      </c>
      <c r="K11" s="46">
        <f t="shared" si="31"/>
        <v>0</v>
      </c>
      <c r="L11" s="45">
        <f t="shared" si="32"/>
        <v>0</v>
      </c>
      <c r="M11" s="57">
        <f t="shared" si="33"/>
        <v>0</v>
      </c>
      <c r="O11" s="55" t="str">
        <f t="shared" si="34"/>
        <v>02-07~02-13</v>
      </c>
      <c r="P11" s="55">
        <f t="shared" si="34"/>
        <v>7</v>
      </c>
      <c r="Q11" s="56">
        <f>SUM(Q36:Q42)</f>
        <v>0</v>
      </c>
      <c r="R11" s="56">
        <f>SUM(R36:R42)</f>
        <v>0</v>
      </c>
      <c r="S11" s="47">
        <f t="shared" si="35"/>
        <v>0</v>
      </c>
      <c r="T11" s="45">
        <f t="shared" si="36"/>
        <v>0</v>
      </c>
      <c r="U11" s="56">
        <f>SUM(U36:U42)</f>
        <v>0</v>
      </c>
      <c r="V11" s="56">
        <f>SUM(V36:V42)</f>
        <v>0</v>
      </c>
      <c r="W11" s="56">
        <f>SUM(W36:W42)</f>
        <v>0</v>
      </c>
      <c r="X11" s="46">
        <f t="shared" si="37"/>
        <v>0</v>
      </c>
      <c r="Y11" s="45">
        <f t="shared" si="38"/>
        <v>0</v>
      </c>
      <c r="Z11" s="57">
        <f t="shared" si="39"/>
        <v>0</v>
      </c>
      <c r="AB11" s="55" t="str">
        <f t="shared" si="40"/>
        <v>02-07~02-13</v>
      </c>
      <c r="AC11" s="55">
        <f t="shared" si="40"/>
        <v>7</v>
      </c>
      <c r="AD11" s="56">
        <f>SUM(AD36:AD42)</f>
        <v>0</v>
      </c>
      <c r="AE11" s="56">
        <f>SUM(AE36:AE42)</f>
        <v>0</v>
      </c>
      <c r="AF11" s="47">
        <f t="shared" si="41"/>
        <v>0</v>
      </c>
      <c r="AG11" s="45">
        <f t="shared" si="42"/>
        <v>0</v>
      </c>
      <c r="AH11" s="56">
        <f>SUM(AH36:AH42)</f>
        <v>0</v>
      </c>
      <c r="AI11" s="56">
        <f>SUM(AI36:AI42)</f>
        <v>0</v>
      </c>
      <c r="AJ11" s="56">
        <f>SUM(AJ36:AJ42)</f>
        <v>0</v>
      </c>
      <c r="AK11" s="46">
        <f t="shared" si="43"/>
        <v>0</v>
      </c>
      <c r="AL11" s="45">
        <f t="shared" si="44"/>
        <v>0</v>
      </c>
      <c r="AM11" s="57">
        <f t="shared" si="45"/>
        <v>0</v>
      </c>
    </row>
    <row r="12" spans="1:49" hidden="1" x14ac:dyDescent="0.3">
      <c r="B12" s="55" t="s">
        <v>120</v>
      </c>
      <c r="C12" s="58">
        <v>7</v>
      </c>
      <c r="D12" s="56">
        <f>SUM(D43:D49)</f>
        <v>0</v>
      </c>
      <c r="E12" s="56">
        <f>SUM(E43:E49)</f>
        <v>0</v>
      </c>
      <c r="F12" s="47">
        <f t="shared" si="29"/>
        <v>0</v>
      </c>
      <c r="G12" s="45">
        <f t="shared" si="30"/>
        <v>0</v>
      </c>
      <c r="H12" s="56">
        <f>SUM(H43:H49)</f>
        <v>0</v>
      </c>
      <c r="I12" s="56">
        <f>SUM(I43:I49)</f>
        <v>0</v>
      </c>
      <c r="J12" s="56">
        <f>SUM(J43:J49)</f>
        <v>0</v>
      </c>
      <c r="K12" s="46">
        <f t="shared" si="31"/>
        <v>0</v>
      </c>
      <c r="L12" s="45">
        <f t="shared" si="32"/>
        <v>0</v>
      </c>
      <c r="M12" s="57">
        <f t="shared" si="33"/>
        <v>0</v>
      </c>
      <c r="O12" s="55" t="str">
        <f t="shared" si="34"/>
        <v>02-14~02-20</v>
      </c>
      <c r="P12" s="55">
        <f t="shared" si="34"/>
        <v>7</v>
      </c>
      <c r="Q12" s="56">
        <f>SUM(Q43:Q49)</f>
        <v>0</v>
      </c>
      <c r="R12" s="56">
        <f>SUM(R43:R49)</f>
        <v>0</v>
      </c>
      <c r="S12" s="47">
        <f t="shared" si="35"/>
        <v>0</v>
      </c>
      <c r="T12" s="45">
        <f t="shared" si="36"/>
        <v>0</v>
      </c>
      <c r="U12" s="56">
        <f>SUM(U43:U49)</f>
        <v>0</v>
      </c>
      <c r="V12" s="56">
        <f>SUM(V43:V49)</f>
        <v>0</v>
      </c>
      <c r="W12" s="56">
        <f>SUM(W43:W49)</f>
        <v>0</v>
      </c>
      <c r="X12" s="46">
        <f t="shared" si="37"/>
        <v>0</v>
      </c>
      <c r="Y12" s="45">
        <f t="shared" si="38"/>
        <v>0</v>
      </c>
      <c r="Z12" s="57">
        <f t="shared" si="39"/>
        <v>0</v>
      </c>
      <c r="AB12" s="55" t="str">
        <f t="shared" si="40"/>
        <v>02-14~02-20</v>
      </c>
      <c r="AC12" s="55">
        <f t="shared" si="40"/>
        <v>7</v>
      </c>
      <c r="AD12" s="56">
        <f>SUM(AD43:AD49)</f>
        <v>0</v>
      </c>
      <c r="AE12" s="56">
        <f>SUM(AE43:AE49)</f>
        <v>0</v>
      </c>
      <c r="AF12" s="47">
        <f t="shared" si="41"/>
        <v>0</v>
      </c>
      <c r="AG12" s="45">
        <f t="shared" si="42"/>
        <v>0</v>
      </c>
      <c r="AH12" s="56">
        <f>SUM(AH43:AH49)</f>
        <v>0</v>
      </c>
      <c r="AI12" s="56">
        <f>SUM(AI43:AI49)</f>
        <v>0</v>
      </c>
      <c r="AJ12" s="56">
        <f>SUM(AJ43:AJ49)</f>
        <v>0</v>
      </c>
      <c r="AK12" s="46">
        <f t="shared" si="43"/>
        <v>0</v>
      </c>
      <c r="AL12" s="45">
        <f t="shared" si="44"/>
        <v>0</v>
      </c>
      <c r="AM12" s="57">
        <f t="shared" si="45"/>
        <v>0</v>
      </c>
    </row>
    <row r="13" spans="1:49" hidden="1" x14ac:dyDescent="0.3">
      <c r="B13" s="55" t="s">
        <v>115</v>
      </c>
      <c r="C13" s="58">
        <v>7</v>
      </c>
      <c r="D13" s="56">
        <f>SUM(D50:D56)</f>
        <v>0</v>
      </c>
      <c r="E13" s="56">
        <f>SUM(E50:E56)</f>
        <v>0</v>
      </c>
      <c r="F13" s="47">
        <f t="shared" si="29"/>
        <v>0</v>
      </c>
      <c r="G13" s="45">
        <f t="shared" si="30"/>
        <v>0</v>
      </c>
      <c r="H13" s="56">
        <f>SUM(H50:H56)</f>
        <v>0</v>
      </c>
      <c r="I13" s="56">
        <f>SUM(I50:I56)</f>
        <v>0</v>
      </c>
      <c r="J13" s="56">
        <f>SUM(J50:J56)</f>
        <v>0</v>
      </c>
      <c r="K13" s="46">
        <f t="shared" si="31"/>
        <v>0</v>
      </c>
      <c r="L13" s="45">
        <f t="shared" si="32"/>
        <v>0</v>
      </c>
      <c r="M13" s="57">
        <f t="shared" si="33"/>
        <v>0</v>
      </c>
      <c r="O13" s="55" t="str">
        <f t="shared" si="34"/>
        <v>02-21~02-27</v>
      </c>
      <c r="P13" s="55">
        <f t="shared" si="34"/>
        <v>7</v>
      </c>
      <c r="Q13" s="56">
        <f>SUM(Q50:Q56)</f>
        <v>0</v>
      </c>
      <c r="R13" s="56">
        <f>SUM(R50:R56)</f>
        <v>0</v>
      </c>
      <c r="S13" s="47">
        <f t="shared" si="35"/>
        <v>0</v>
      </c>
      <c r="T13" s="45">
        <f t="shared" si="36"/>
        <v>0</v>
      </c>
      <c r="U13" s="56">
        <f>SUM(U50:U56)</f>
        <v>0</v>
      </c>
      <c r="V13" s="56">
        <f>SUM(V50:V56)</f>
        <v>0</v>
      </c>
      <c r="W13" s="56">
        <f>SUM(W50:W56)</f>
        <v>0</v>
      </c>
      <c r="X13" s="46">
        <f t="shared" si="37"/>
        <v>0</v>
      </c>
      <c r="Y13" s="45">
        <f t="shared" si="38"/>
        <v>0</v>
      </c>
      <c r="Z13" s="57">
        <f t="shared" si="39"/>
        <v>0</v>
      </c>
      <c r="AB13" s="55" t="str">
        <f t="shared" si="40"/>
        <v>02-21~02-27</v>
      </c>
      <c r="AC13" s="55">
        <f t="shared" si="40"/>
        <v>7</v>
      </c>
      <c r="AD13" s="56">
        <f>SUM(AD50:AD56)</f>
        <v>0</v>
      </c>
      <c r="AE13" s="56">
        <f>SUM(AE50:AE56)</f>
        <v>0</v>
      </c>
      <c r="AF13" s="47">
        <f t="shared" si="41"/>
        <v>0</v>
      </c>
      <c r="AG13" s="45">
        <f t="shared" si="42"/>
        <v>0</v>
      </c>
      <c r="AH13" s="56">
        <f>SUM(AH50:AH56)</f>
        <v>0</v>
      </c>
      <c r="AI13" s="56">
        <f>SUM(AI50:AI56)</f>
        <v>0</v>
      </c>
      <c r="AJ13" s="56">
        <f>SUM(AJ50:AJ56)</f>
        <v>0</v>
      </c>
      <c r="AK13" s="46">
        <f t="shared" si="43"/>
        <v>0</v>
      </c>
      <c r="AL13" s="45">
        <f t="shared" si="44"/>
        <v>0</v>
      </c>
      <c r="AM13" s="57">
        <f t="shared" si="45"/>
        <v>0</v>
      </c>
    </row>
    <row r="14" spans="1:49" x14ac:dyDescent="0.3">
      <c r="B14" s="55" t="s">
        <v>124</v>
      </c>
      <c r="C14" s="58">
        <v>7</v>
      </c>
      <c r="D14" s="56">
        <f>SUM(D29:D35)</f>
        <v>0</v>
      </c>
      <c r="E14" s="56">
        <f>SUM(E29:E35)</f>
        <v>0</v>
      </c>
      <c r="F14" s="47">
        <f t="shared" si="29"/>
        <v>0</v>
      </c>
      <c r="G14" s="45">
        <f t="shared" si="30"/>
        <v>0</v>
      </c>
      <c r="H14" s="56">
        <f>SUM(H29:H35)</f>
        <v>0</v>
      </c>
      <c r="I14" s="56">
        <f>SUM(I29:I35)</f>
        <v>0</v>
      </c>
      <c r="J14" s="56">
        <f>SUM(J29:J35)</f>
        <v>0</v>
      </c>
      <c r="K14" s="46">
        <f t="shared" si="31"/>
        <v>0</v>
      </c>
      <c r="L14" s="45">
        <f t="shared" si="32"/>
        <v>0</v>
      </c>
      <c r="M14" s="57">
        <f t="shared" si="33"/>
        <v>0</v>
      </c>
      <c r="O14" s="55" t="str">
        <f t="shared" si="34"/>
        <v>10-28~11-03</v>
      </c>
      <c r="P14" s="55">
        <f t="shared" si="34"/>
        <v>7</v>
      </c>
      <c r="Q14" s="56">
        <f>SUM(Q29:Q35)</f>
        <v>0</v>
      </c>
      <c r="R14" s="56">
        <f>SUM(R29:R35)</f>
        <v>0</v>
      </c>
      <c r="S14" s="47">
        <f t="shared" si="35"/>
        <v>0</v>
      </c>
      <c r="T14" s="45">
        <f t="shared" si="36"/>
        <v>0</v>
      </c>
      <c r="U14" s="56">
        <f>SUM(U29:U35)</f>
        <v>0</v>
      </c>
      <c r="V14" s="56">
        <f>SUM(V29:V35)</f>
        <v>0</v>
      </c>
      <c r="W14" s="56">
        <f>SUM(W29:W35)</f>
        <v>0</v>
      </c>
      <c r="X14" s="46">
        <f t="shared" si="37"/>
        <v>0</v>
      </c>
      <c r="Y14" s="45">
        <f t="shared" si="38"/>
        <v>0</v>
      </c>
      <c r="Z14" s="57">
        <f t="shared" si="39"/>
        <v>0</v>
      </c>
      <c r="AB14" s="55" t="str">
        <f t="shared" si="40"/>
        <v>10-28~11-03</v>
      </c>
      <c r="AC14" s="55">
        <f t="shared" si="40"/>
        <v>7</v>
      </c>
      <c r="AD14" s="56">
        <f>SUM(AD29:AD35)</f>
        <v>0</v>
      </c>
      <c r="AE14" s="56">
        <f>SUM(AE29:AE35)</f>
        <v>0</v>
      </c>
      <c r="AF14" s="47">
        <f t="shared" si="41"/>
        <v>0</v>
      </c>
      <c r="AG14" s="45">
        <f t="shared" si="42"/>
        <v>0</v>
      </c>
      <c r="AH14" s="56">
        <f>SUM(AH29:AH35)</f>
        <v>0</v>
      </c>
      <c r="AI14" s="56">
        <f>SUM(AI29:AI35)</f>
        <v>0</v>
      </c>
      <c r="AJ14" s="56">
        <f>SUM(AJ29:AJ35)</f>
        <v>0</v>
      </c>
      <c r="AK14" s="46">
        <f t="shared" si="43"/>
        <v>0</v>
      </c>
      <c r="AL14" s="45">
        <f t="shared" si="44"/>
        <v>0</v>
      </c>
      <c r="AM14" s="57">
        <f t="shared" si="45"/>
        <v>0</v>
      </c>
    </row>
    <row r="15" spans="1:49" x14ac:dyDescent="0.3">
      <c r="B15" s="55" t="s">
        <v>116</v>
      </c>
      <c r="C15" s="58">
        <v>7</v>
      </c>
      <c r="D15" s="56">
        <f>SUM(D36:D42)</f>
        <v>0</v>
      </c>
      <c r="E15" s="56">
        <f>SUM(E36:E42)</f>
        <v>0</v>
      </c>
      <c r="F15" s="47">
        <f t="shared" si="29"/>
        <v>0</v>
      </c>
      <c r="G15" s="45">
        <f t="shared" si="30"/>
        <v>0</v>
      </c>
      <c r="H15" s="56">
        <f>SUM(H36:H42)</f>
        <v>0</v>
      </c>
      <c r="I15" s="56">
        <f>SUM(I36:I42)</f>
        <v>0</v>
      </c>
      <c r="J15" s="56">
        <f>SUM(J36:J42)</f>
        <v>0</v>
      </c>
      <c r="K15" s="46">
        <f t="shared" si="31"/>
        <v>0</v>
      </c>
      <c r="L15" s="45">
        <f t="shared" si="32"/>
        <v>0</v>
      </c>
      <c r="M15" s="57">
        <f t="shared" si="33"/>
        <v>0</v>
      </c>
      <c r="O15" s="55" t="str">
        <f t="shared" si="34"/>
        <v>11-04~11-10</v>
      </c>
      <c r="P15" s="55">
        <f t="shared" si="34"/>
        <v>7</v>
      </c>
      <c r="Q15" s="56">
        <f>SUM(Q36:Q42)</f>
        <v>0</v>
      </c>
      <c r="R15" s="56">
        <f>SUM(R36:R42)</f>
        <v>0</v>
      </c>
      <c r="S15" s="47">
        <f t="shared" si="35"/>
        <v>0</v>
      </c>
      <c r="T15" s="45">
        <f t="shared" si="36"/>
        <v>0</v>
      </c>
      <c r="U15" s="56">
        <f>SUM(U36:U42)</f>
        <v>0</v>
      </c>
      <c r="V15" s="56">
        <f>SUM(V36:V42)</f>
        <v>0</v>
      </c>
      <c r="W15" s="56">
        <f>SUM(W36:W42)</f>
        <v>0</v>
      </c>
      <c r="X15" s="46">
        <f t="shared" si="37"/>
        <v>0</v>
      </c>
      <c r="Y15" s="45">
        <f t="shared" si="38"/>
        <v>0</v>
      </c>
      <c r="Z15" s="57">
        <f t="shared" si="39"/>
        <v>0</v>
      </c>
      <c r="AB15" s="55" t="str">
        <f t="shared" si="40"/>
        <v>11-04~11-10</v>
      </c>
      <c r="AC15" s="55">
        <f t="shared" si="40"/>
        <v>7</v>
      </c>
      <c r="AD15" s="56">
        <f>SUM(AD36:AD42)</f>
        <v>0</v>
      </c>
      <c r="AE15" s="56">
        <f>SUM(AE36:AE42)</f>
        <v>0</v>
      </c>
      <c r="AF15" s="47">
        <f t="shared" si="41"/>
        <v>0</v>
      </c>
      <c r="AG15" s="45">
        <f t="shared" si="42"/>
        <v>0</v>
      </c>
      <c r="AH15" s="56">
        <f>SUM(AH36:AH42)</f>
        <v>0</v>
      </c>
      <c r="AI15" s="56">
        <f>SUM(AI36:AI42)</f>
        <v>0</v>
      </c>
      <c r="AJ15" s="56">
        <f>SUM(AJ36:AJ42)</f>
        <v>0</v>
      </c>
      <c r="AK15" s="46">
        <f t="shared" si="43"/>
        <v>0</v>
      </c>
      <c r="AL15" s="45">
        <f t="shared" si="44"/>
        <v>0</v>
      </c>
      <c r="AM15" s="57">
        <f t="shared" si="45"/>
        <v>0</v>
      </c>
    </row>
    <row r="16" spans="1:49" x14ac:dyDescent="0.3">
      <c r="B16" s="55" t="s">
        <v>117</v>
      </c>
      <c r="C16" s="58">
        <v>7</v>
      </c>
      <c r="D16" s="56">
        <f>SUM(D43:D49)</f>
        <v>0</v>
      </c>
      <c r="E16" s="56">
        <f>SUM(E43:E49)</f>
        <v>0</v>
      </c>
      <c r="F16" s="47">
        <f t="shared" si="29"/>
        <v>0</v>
      </c>
      <c r="G16" s="45">
        <f t="shared" si="30"/>
        <v>0</v>
      </c>
      <c r="H16" s="56">
        <f>SUM(H43:H49)</f>
        <v>0</v>
      </c>
      <c r="I16" s="56">
        <f>SUM(I43:I49)</f>
        <v>0</v>
      </c>
      <c r="J16" s="56">
        <f>SUM(J43:J49)</f>
        <v>0</v>
      </c>
      <c r="K16" s="46">
        <f t="shared" si="31"/>
        <v>0</v>
      </c>
      <c r="L16" s="45">
        <f t="shared" si="32"/>
        <v>0</v>
      </c>
      <c r="M16" s="57">
        <f t="shared" si="33"/>
        <v>0</v>
      </c>
      <c r="O16" s="55" t="str">
        <f t="shared" si="34"/>
        <v>11-11~11-17</v>
      </c>
      <c r="P16" s="55">
        <f t="shared" si="34"/>
        <v>7</v>
      </c>
      <c r="Q16" s="56">
        <f>SUM(Q43:Q49)</f>
        <v>0</v>
      </c>
      <c r="R16" s="56">
        <f>SUM(R43:R49)</f>
        <v>0</v>
      </c>
      <c r="S16" s="47">
        <f t="shared" si="35"/>
        <v>0</v>
      </c>
      <c r="T16" s="45">
        <f t="shared" si="36"/>
        <v>0</v>
      </c>
      <c r="U16" s="56">
        <f>SUM(U43:U49)</f>
        <v>0</v>
      </c>
      <c r="V16" s="56">
        <f>SUM(V43:V49)</f>
        <v>0</v>
      </c>
      <c r="W16" s="56">
        <f>SUM(W43:W49)</f>
        <v>0</v>
      </c>
      <c r="X16" s="46">
        <f t="shared" si="37"/>
        <v>0</v>
      </c>
      <c r="Y16" s="45">
        <f t="shared" si="38"/>
        <v>0</v>
      </c>
      <c r="Z16" s="57">
        <f t="shared" si="39"/>
        <v>0</v>
      </c>
      <c r="AB16" s="55" t="str">
        <f t="shared" si="40"/>
        <v>11-11~11-17</v>
      </c>
      <c r="AC16" s="55">
        <f t="shared" si="40"/>
        <v>7</v>
      </c>
      <c r="AD16" s="56">
        <f>SUM(AD43:AD49)</f>
        <v>0</v>
      </c>
      <c r="AE16" s="56">
        <f>SUM(AE43:AE49)</f>
        <v>0</v>
      </c>
      <c r="AF16" s="47">
        <f t="shared" si="41"/>
        <v>0</v>
      </c>
      <c r="AG16" s="45">
        <f t="shared" si="42"/>
        <v>0</v>
      </c>
      <c r="AH16" s="56">
        <f>SUM(AH43:AH49)</f>
        <v>0</v>
      </c>
      <c r="AI16" s="56">
        <f>SUM(AI43:AI49)</f>
        <v>0</v>
      </c>
      <c r="AJ16" s="56">
        <f>SUM(AJ43:AJ49)</f>
        <v>0</v>
      </c>
      <c r="AK16" s="46">
        <f t="shared" si="43"/>
        <v>0</v>
      </c>
      <c r="AL16" s="45">
        <f t="shared" si="44"/>
        <v>0</v>
      </c>
      <c r="AM16" s="57">
        <f t="shared" si="45"/>
        <v>0</v>
      </c>
    </row>
    <row r="17" spans="1:49" x14ac:dyDescent="0.3">
      <c r="B17" s="55" t="s">
        <v>118</v>
      </c>
      <c r="C17" s="58">
        <v>7</v>
      </c>
      <c r="D17" s="56">
        <f>SUM(D50:D56)</f>
        <v>0</v>
      </c>
      <c r="E17" s="56">
        <f>SUM(E50:E56)</f>
        <v>0</v>
      </c>
      <c r="F17" s="47">
        <f t="shared" si="29"/>
        <v>0</v>
      </c>
      <c r="G17" s="45">
        <f t="shared" si="30"/>
        <v>0</v>
      </c>
      <c r="H17" s="56">
        <f>SUM(H50:H56)</f>
        <v>0</v>
      </c>
      <c r="I17" s="56">
        <f>SUM(I50:I56)</f>
        <v>0</v>
      </c>
      <c r="J17" s="56">
        <f>SUM(J50:J56)</f>
        <v>0</v>
      </c>
      <c r="K17" s="46">
        <f t="shared" si="31"/>
        <v>0</v>
      </c>
      <c r="L17" s="45">
        <f t="shared" si="32"/>
        <v>0</v>
      </c>
      <c r="M17" s="57">
        <f t="shared" si="33"/>
        <v>0</v>
      </c>
      <c r="O17" s="55" t="str">
        <f t="shared" si="34"/>
        <v>11-18~11-24</v>
      </c>
      <c r="P17" s="55">
        <f t="shared" si="34"/>
        <v>7</v>
      </c>
      <c r="Q17" s="56">
        <f>SUM(Q50:Q56)</f>
        <v>0</v>
      </c>
      <c r="R17" s="56">
        <f>SUM(R50:R56)</f>
        <v>0</v>
      </c>
      <c r="S17" s="47">
        <f t="shared" si="35"/>
        <v>0</v>
      </c>
      <c r="T17" s="45">
        <f t="shared" si="36"/>
        <v>0</v>
      </c>
      <c r="U17" s="56">
        <f>SUM(U50:U56)</f>
        <v>0</v>
      </c>
      <c r="V17" s="56">
        <f>SUM(V50:V56)</f>
        <v>0</v>
      </c>
      <c r="W17" s="56">
        <f>SUM(W50:W56)</f>
        <v>0</v>
      </c>
      <c r="X17" s="46">
        <f t="shared" si="37"/>
        <v>0</v>
      </c>
      <c r="Y17" s="45">
        <f t="shared" si="38"/>
        <v>0</v>
      </c>
      <c r="Z17" s="57">
        <f t="shared" si="39"/>
        <v>0</v>
      </c>
      <c r="AB17" s="55" t="str">
        <f t="shared" si="40"/>
        <v>11-18~11-24</v>
      </c>
      <c r="AC17" s="55">
        <f t="shared" si="40"/>
        <v>7</v>
      </c>
      <c r="AD17" s="56">
        <f>SUM(AD50:AD56)</f>
        <v>0</v>
      </c>
      <c r="AE17" s="56">
        <f>SUM(AE50:AE56)</f>
        <v>0</v>
      </c>
      <c r="AF17" s="47">
        <f t="shared" si="41"/>
        <v>0</v>
      </c>
      <c r="AG17" s="45">
        <f t="shared" si="42"/>
        <v>0</v>
      </c>
      <c r="AH17" s="56">
        <f>SUM(AH50:AH56)</f>
        <v>0</v>
      </c>
      <c r="AI17" s="56">
        <f>SUM(AI50:AI56)</f>
        <v>0</v>
      </c>
      <c r="AJ17" s="56">
        <f>SUM(AJ50:AJ56)</f>
        <v>0</v>
      </c>
      <c r="AK17" s="46">
        <f t="shared" si="43"/>
        <v>0</v>
      </c>
      <c r="AL17" s="45">
        <f t="shared" si="44"/>
        <v>0</v>
      </c>
      <c r="AM17" s="57">
        <f t="shared" si="45"/>
        <v>0</v>
      </c>
    </row>
    <row r="18" spans="1:49" x14ac:dyDescent="0.3">
      <c r="B18" s="55" t="s">
        <v>122</v>
      </c>
      <c r="C18" s="58">
        <v>7</v>
      </c>
      <c r="D18" s="56">
        <f>SUM(D57:D63)</f>
        <v>0</v>
      </c>
      <c r="E18" s="56">
        <f>SUM(E57:E63)</f>
        <v>0</v>
      </c>
      <c r="F18" s="47">
        <f t="shared" si="29"/>
        <v>0</v>
      </c>
      <c r="G18" s="45">
        <f t="shared" si="30"/>
        <v>0</v>
      </c>
      <c r="H18" s="56">
        <f>SUM(H57:H63)</f>
        <v>0</v>
      </c>
      <c r="I18" s="56">
        <f>SUM(I57:I63)</f>
        <v>0</v>
      </c>
      <c r="J18" s="56">
        <f>SUM(J57:J63)</f>
        <v>0</v>
      </c>
      <c r="K18" s="46">
        <f t="shared" si="31"/>
        <v>0</v>
      </c>
      <c r="L18" s="45">
        <f t="shared" si="32"/>
        <v>0</v>
      </c>
      <c r="M18" s="57">
        <f t="shared" si="33"/>
        <v>0</v>
      </c>
      <c r="O18" s="55" t="str">
        <f t="shared" si="34"/>
        <v>11-25~12-01</v>
      </c>
      <c r="P18" s="55">
        <f t="shared" si="34"/>
        <v>7</v>
      </c>
      <c r="Q18" s="56">
        <f>SUM(Q57:Q63)</f>
        <v>0</v>
      </c>
      <c r="R18" s="56">
        <f>SUM(R57:R63)</f>
        <v>0</v>
      </c>
      <c r="S18" s="47">
        <f t="shared" si="35"/>
        <v>0</v>
      </c>
      <c r="T18" s="45">
        <f t="shared" si="36"/>
        <v>0</v>
      </c>
      <c r="U18" s="56">
        <f>SUM(U57:U63)</f>
        <v>0</v>
      </c>
      <c r="V18" s="56">
        <f>SUM(V57:V63)</f>
        <v>0</v>
      </c>
      <c r="W18" s="56">
        <f>SUM(W57:W63)</f>
        <v>0</v>
      </c>
      <c r="X18" s="46">
        <f t="shared" si="37"/>
        <v>0</v>
      </c>
      <c r="Y18" s="45">
        <f t="shared" si="38"/>
        <v>0</v>
      </c>
      <c r="Z18" s="57">
        <f t="shared" si="39"/>
        <v>0</v>
      </c>
      <c r="AB18" s="55" t="str">
        <f t="shared" si="40"/>
        <v>11-25~12-01</v>
      </c>
      <c r="AC18" s="55">
        <f t="shared" si="40"/>
        <v>7</v>
      </c>
      <c r="AD18" s="56">
        <f>SUM(AD57:AD63)</f>
        <v>0</v>
      </c>
      <c r="AE18" s="56">
        <f>SUM(AE57:AE63)</f>
        <v>0</v>
      </c>
      <c r="AF18" s="47">
        <f t="shared" si="41"/>
        <v>0</v>
      </c>
      <c r="AG18" s="45">
        <f t="shared" si="42"/>
        <v>0</v>
      </c>
      <c r="AH18" s="56">
        <f>SUM(AH57:AH63)</f>
        <v>0</v>
      </c>
      <c r="AI18" s="56">
        <f>SUM(AI57:AI63)</f>
        <v>0</v>
      </c>
      <c r="AJ18" s="56">
        <f>SUM(AJ57:AJ63)</f>
        <v>0</v>
      </c>
      <c r="AK18" s="46">
        <f t="shared" si="43"/>
        <v>0</v>
      </c>
      <c r="AL18" s="45">
        <f t="shared" si="44"/>
        <v>0</v>
      </c>
      <c r="AM18" s="57">
        <f t="shared" si="45"/>
        <v>0</v>
      </c>
    </row>
    <row r="19" spans="1:49" x14ac:dyDescent="0.3">
      <c r="B19" s="55" t="s">
        <v>128</v>
      </c>
      <c r="C19" s="58">
        <v>7</v>
      </c>
      <c r="D19" s="56">
        <f>SUM(D64:D70)</f>
        <v>0</v>
      </c>
      <c r="E19" s="56">
        <f>SUM(E64:E70)</f>
        <v>0</v>
      </c>
      <c r="F19" s="47">
        <f t="shared" si="29"/>
        <v>0</v>
      </c>
      <c r="G19" s="45">
        <f t="shared" si="30"/>
        <v>0</v>
      </c>
      <c r="H19" s="56">
        <f>SUM(H64:H70)</f>
        <v>0</v>
      </c>
      <c r="I19" s="56">
        <f>SUM(I64:I70)</f>
        <v>0</v>
      </c>
      <c r="J19" s="56">
        <f>SUM(J64:J70)</f>
        <v>0</v>
      </c>
      <c r="K19" s="46">
        <f t="shared" si="31"/>
        <v>0</v>
      </c>
      <c r="L19" s="45">
        <f t="shared" si="32"/>
        <v>0</v>
      </c>
      <c r="M19" s="57">
        <f t="shared" si="33"/>
        <v>0</v>
      </c>
      <c r="O19" s="55" t="str">
        <f t="shared" si="34"/>
        <v>12-02~12-08</v>
      </c>
      <c r="P19" s="55">
        <f t="shared" si="34"/>
        <v>7</v>
      </c>
      <c r="Q19" s="56">
        <f>SUM(Q64:Q70)</f>
        <v>0</v>
      </c>
      <c r="R19" s="56">
        <f>SUM(R64:R70)</f>
        <v>0</v>
      </c>
      <c r="S19" s="47">
        <f t="shared" si="35"/>
        <v>0</v>
      </c>
      <c r="T19" s="45">
        <f t="shared" si="36"/>
        <v>0</v>
      </c>
      <c r="U19" s="56">
        <f>SUM(U64:U70)</f>
        <v>0</v>
      </c>
      <c r="V19" s="56">
        <f>SUM(V64:V70)</f>
        <v>0</v>
      </c>
      <c r="W19" s="56">
        <f>SUM(W64:W70)</f>
        <v>0</v>
      </c>
      <c r="X19" s="46">
        <f t="shared" si="37"/>
        <v>0</v>
      </c>
      <c r="Y19" s="45">
        <f t="shared" si="38"/>
        <v>0</v>
      </c>
      <c r="Z19" s="57">
        <f t="shared" si="39"/>
        <v>0</v>
      </c>
      <c r="AB19" s="55" t="str">
        <f t="shared" si="40"/>
        <v>12-02~12-08</v>
      </c>
      <c r="AC19" s="55">
        <f t="shared" si="40"/>
        <v>7</v>
      </c>
      <c r="AD19" s="56">
        <f>SUM(AD64:AD70)</f>
        <v>0</v>
      </c>
      <c r="AE19" s="56">
        <f>SUM(AE64:AE70)</f>
        <v>0</v>
      </c>
      <c r="AF19" s="47">
        <f t="shared" si="41"/>
        <v>0</v>
      </c>
      <c r="AG19" s="45">
        <f t="shared" si="42"/>
        <v>0</v>
      </c>
      <c r="AH19" s="56">
        <f>SUM(AH64:AH70)</f>
        <v>0</v>
      </c>
      <c r="AI19" s="56">
        <f>SUM(AI64:AI70)</f>
        <v>0</v>
      </c>
      <c r="AJ19" s="56">
        <f>SUM(AJ64:AJ70)</f>
        <v>0</v>
      </c>
      <c r="AK19" s="46">
        <f t="shared" si="43"/>
        <v>0</v>
      </c>
      <c r="AL19" s="45">
        <f t="shared" si="44"/>
        <v>0</v>
      </c>
      <c r="AM19" s="57">
        <f t="shared" si="45"/>
        <v>0</v>
      </c>
    </row>
    <row r="20" spans="1:49" x14ac:dyDescent="0.3">
      <c r="B20" s="55" t="s">
        <v>138</v>
      </c>
      <c r="C20" s="58">
        <v>7</v>
      </c>
      <c r="D20" s="56">
        <f>SUM(D71:D77)</f>
        <v>0</v>
      </c>
      <c r="E20" s="56">
        <f>SUM(E71:E77)</f>
        <v>0</v>
      </c>
      <c r="F20" s="47">
        <f t="shared" si="29"/>
        <v>0</v>
      </c>
      <c r="G20" s="45">
        <f t="shared" si="30"/>
        <v>0</v>
      </c>
      <c r="H20" s="56">
        <f>SUM(H71:H77)</f>
        <v>0</v>
      </c>
      <c r="I20" s="56">
        <f>SUM(I71:I77)</f>
        <v>0</v>
      </c>
      <c r="J20" s="56">
        <f>SUM(J71:J77)</f>
        <v>0</v>
      </c>
      <c r="K20" s="46">
        <f t="shared" si="31"/>
        <v>0</v>
      </c>
      <c r="L20" s="45">
        <f t="shared" si="32"/>
        <v>0</v>
      </c>
      <c r="M20" s="57">
        <f t="shared" si="33"/>
        <v>0</v>
      </c>
      <c r="O20" s="55" t="str">
        <f t="shared" si="34"/>
        <v>12-09~12-15</v>
      </c>
      <c r="P20" s="55">
        <f t="shared" si="34"/>
        <v>7</v>
      </c>
      <c r="Q20" s="56">
        <f>SUM(Q71:Q77)</f>
        <v>0</v>
      </c>
      <c r="R20" s="56">
        <f>SUM(R71:R77)</f>
        <v>0</v>
      </c>
      <c r="S20" s="47">
        <f t="shared" si="35"/>
        <v>0</v>
      </c>
      <c r="T20" s="45">
        <f t="shared" si="36"/>
        <v>0</v>
      </c>
      <c r="U20" s="56">
        <f>SUM(U71:U77)</f>
        <v>0</v>
      </c>
      <c r="V20" s="56">
        <f>SUM(V71:V77)</f>
        <v>0</v>
      </c>
      <c r="W20" s="56">
        <f>SUM(W71:W77)</f>
        <v>0</v>
      </c>
      <c r="X20" s="46">
        <f t="shared" si="37"/>
        <v>0</v>
      </c>
      <c r="Y20" s="45">
        <f t="shared" si="38"/>
        <v>0</v>
      </c>
      <c r="Z20" s="57">
        <f t="shared" si="39"/>
        <v>0</v>
      </c>
      <c r="AB20" s="55" t="str">
        <f t="shared" si="40"/>
        <v>12-09~12-15</v>
      </c>
      <c r="AC20" s="55">
        <f t="shared" si="40"/>
        <v>7</v>
      </c>
      <c r="AD20" s="56">
        <f>SUM(AD71:AD77)</f>
        <v>0</v>
      </c>
      <c r="AE20" s="56">
        <f>SUM(AE71:AE77)</f>
        <v>0</v>
      </c>
      <c r="AF20" s="47">
        <f t="shared" si="41"/>
        <v>0</v>
      </c>
      <c r="AG20" s="45">
        <f t="shared" si="42"/>
        <v>0</v>
      </c>
      <c r="AH20" s="56">
        <f>SUM(AH71:AH77)</f>
        <v>0</v>
      </c>
      <c r="AI20" s="56">
        <f>SUM(AI71:AI77)</f>
        <v>0</v>
      </c>
      <c r="AJ20" s="56">
        <f>SUM(AJ71:AJ77)</f>
        <v>0</v>
      </c>
      <c r="AK20" s="46">
        <f t="shared" si="43"/>
        <v>0</v>
      </c>
      <c r="AL20" s="45">
        <f t="shared" si="44"/>
        <v>0</v>
      </c>
      <c r="AM20" s="57">
        <f t="shared" si="45"/>
        <v>0</v>
      </c>
    </row>
    <row r="21" spans="1:49" x14ac:dyDescent="0.3">
      <c r="B21" s="55" t="s">
        <v>125</v>
      </c>
      <c r="C21" s="58">
        <v>7</v>
      </c>
      <c r="D21" s="56">
        <f>SUM(D78:D84)</f>
        <v>0</v>
      </c>
      <c r="E21" s="56">
        <f>SUM(E78:E84)</f>
        <v>0</v>
      </c>
      <c r="F21" s="47">
        <f t="shared" si="29"/>
        <v>0</v>
      </c>
      <c r="G21" s="45">
        <f t="shared" si="30"/>
        <v>0</v>
      </c>
      <c r="H21" s="56">
        <f>SUM(H78:H84)</f>
        <v>0</v>
      </c>
      <c r="I21" s="56">
        <f>SUM(I78:I84)</f>
        <v>0</v>
      </c>
      <c r="J21" s="56">
        <f>SUM(J78:J84)</f>
        <v>0</v>
      </c>
      <c r="K21" s="46">
        <f t="shared" si="31"/>
        <v>0</v>
      </c>
      <c r="L21" s="45">
        <f t="shared" si="32"/>
        <v>0</v>
      </c>
      <c r="M21" s="57">
        <f t="shared" si="33"/>
        <v>0</v>
      </c>
      <c r="O21" s="55" t="str">
        <f t="shared" si="34"/>
        <v>12-16~12-22</v>
      </c>
      <c r="P21" s="55">
        <f t="shared" si="34"/>
        <v>7</v>
      </c>
      <c r="Q21" s="56">
        <f>SUM(Q78:Q84)</f>
        <v>0</v>
      </c>
      <c r="R21" s="56">
        <f>SUM(R78:R84)</f>
        <v>0</v>
      </c>
      <c r="S21" s="47">
        <f t="shared" si="35"/>
        <v>0</v>
      </c>
      <c r="T21" s="45">
        <f t="shared" si="36"/>
        <v>0</v>
      </c>
      <c r="U21" s="56">
        <f>SUM(U78:U84)</f>
        <v>0</v>
      </c>
      <c r="V21" s="56">
        <f>SUM(V78:V84)</f>
        <v>0</v>
      </c>
      <c r="W21" s="56">
        <f>SUM(W78:W84)</f>
        <v>0</v>
      </c>
      <c r="X21" s="46">
        <f t="shared" si="37"/>
        <v>0</v>
      </c>
      <c r="Y21" s="45">
        <f t="shared" si="38"/>
        <v>0</v>
      </c>
      <c r="Z21" s="57">
        <f t="shared" si="39"/>
        <v>0</v>
      </c>
      <c r="AB21" s="55" t="str">
        <f t="shared" si="40"/>
        <v>12-16~12-22</v>
      </c>
      <c r="AC21" s="55">
        <f t="shared" si="40"/>
        <v>7</v>
      </c>
      <c r="AD21" s="56">
        <f>SUM(AD78:AD84)</f>
        <v>0</v>
      </c>
      <c r="AE21" s="56">
        <f>SUM(AE78:AE84)</f>
        <v>0</v>
      </c>
      <c r="AF21" s="47">
        <f t="shared" si="41"/>
        <v>0</v>
      </c>
      <c r="AG21" s="45">
        <f t="shared" si="42"/>
        <v>0</v>
      </c>
      <c r="AH21" s="56">
        <f>SUM(AH78:AH84)</f>
        <v>0</v>
      </c>
      <c r="AI21" s="56">
        <f>SUM(AI78:AI84)</f>
        <v>0</v>
      </c>
      <c r="AJ21" s="56">
        <f>SUM(AJ78:AJ84)</f>
        <v>0</v>
      </c>
      <c r="AK21" s="46">
        <f t="shared" si="43"/>
        <v>0</v>
      </c>
      <c r="AL21" s="45">
        <f t="shared" si="44"/>
        <v>0</v>
      </c>
      <c r="AM21" s="57">
        <f t="shared" si="45"/>
        <v>0</v>
      </c>
    </row>
    <row r="22" spans="1:49" x14ac:dyDescent="0.3">
      <c r="B22" s="55" t="s">
        <v>135</v>
      </c>
      <c r="C22" s="58">
        <v>7</v>
      </c>
      <c r="D22" s="56">
        <f>SUM(D85:D91)</f>
        <v>0</v>
      </c>
      <c r="E22" s="56">
        <f>SUM(E85:E91)</f>
        <v>0</v>
      </c>
      <c r="F22" s="47">
        <f t="shared" si="29"/>
        <v>0</v>
      </c>
      <c r="G22" s="45">
        <f t="shared" si="30"/>
        <v>0</v>
      </c>
      <c r="H22" s="56">
        <f>SUM(H85:H91)</f>
        <v>0</v>
      </c>
      <c r="I22" s="56">
        <f>SUM(I85:I91)</f>
        <v>0</v>
      </c>
      <c r="J22" s="56">
        <f>SUM(J85:J91)</f>
        <v>0</v>
      </c>
      <c r="K22" s="46">
        <f t="shared" si="31"/>
        <v>0</v>
      </c>
      <c r="L22" s="45">
        <f t="shared" si="32"/>
        <v>0</v>
      </c>
      <c r="M22" s="57">
        <f t="shared" si="33"/>
        <v>0</v>
      </c>
      <c r="O22" s="55" t="str">
        <f t="shared" si="34"/>
        <v>12-23~12-29</v>
      </c>
      <c r="P22" s="55">
        <f t="shared" si="34"/>
        <v>7</v>
      </c>
      <c r="Q22" s="56">
        <f>SUM(Q85:Q91)</f>
        <v>0</v>
      </c>
      <c r="R22" s="56">
        <f>SUM(R85:R91)</f>
        <v>0</v>
      </c>
      <c r="S22" s="47">
        <f t="shared" si="35"/>
        <v>0</v>
      </c>
      <c r="T22" s="45">
        <f t="shared" si="36"/>
        <v>0</v>
      </c>
      <c r="U22" s="56">
        <f>SUM(U85:U91)</f>
        <v>0</v>
      </c>
      <c r="V22" s="56">
        <f>SUM(V85:V91)</f>
        <v>0</v>
      </c>
      <c r="W22" s="56">
        <f>SUM(W85:W91)</f>
        <v>0</v>
      </c>
      <c r="X22" s="46">
        <f t="shared" si="37"/>
        <v>0</v>
      </c>
      <c r="Y22" s="45">
        <f t="shared" si="38"/>
        <v>0</v>
      </c>
      <c r="Z22" s="57">
        <f t="shared" si="39"/>
        <v>0</v>
      </c>
      <c r="AB22" s="55" t="str">
        <f t="shared" si="40"/>
        <v>12-23~12-29</v>
      </c>
      <c r="AC22" s="55">
        <f t="shared" si="40"/>
        <v>7</v>
      </c>
      <c r="AD22" s="56">
        <f>SUM(AD85:AD91)</f>
        <v>0</v>
      </c>
      <c r="AE22" s="56">
        <f>SUM(AE85:AE91)</f>
        <v>0</v>
      </c>
      <c r="AF22" s="47">
        <f t="shared" si="41"/>
        <v>0</v>
      </c>
      <c r="AG22" s="45">
        <f t="shared" si="42"/>
        <v>0</v>
      </c>
      <c r="AH22" s="56">
        <f>SUM(AH85:AH91)</f>
        <v>0</v>
      </c>
      <c r="AI22" s="56">
        <f>SUM(AI85:AI91)</f>
        <v>0</v>
      </c>
      <c r="AJ22" s="56">
        <f>SUM(AJ85:AJ91)</f>
        <v>0</v>
      </c>
      <c r="AK22" s="46">
        <f t="shared" si="43"/>
        <v>0</v>
      </c>
      <c r="AL22" s="45">
        <f t="shared" si="44"/>
        <v>0</v>
      </c>
      <c r="AM22" s="57">
        <f t="shared" si="45"/>
        <v>0</v>
      </c>
    </row>
    <row r="23" spans="1:49" x14ac:dyDescent="0.3">
      <c r="B23" s="55" t="s">
        <v>129</v>
      </c>
      <c r="C23" s="58">
        <v>7</v>
      </c>
      <c r="D23" s="56">
        <f>SUM(D92:D98)</f>
        <v>0</v>
      </c>
      <c r="E23" s="56">
        <f>SUM(E92:E98)</f>
        <v>0</v>
      </c>
      <c r="F23" s="47">
        <f t="shared" si="29"/>
        <v>0</v>
      </c>
      <c r="G23" s="45">
        <f t="shared" si="30"/>
        <v>0</v>
      </c>
      <c r="H23" s="56">
        <f t="shared" ref="H23:J23" si="46">SUM(H92:H98)</f>
        <v>0</v>
      </c>
      <c r="I23" s="56">
        <f t="shared" si="46"/>
        <v>0</v>
      </c>
      <c r="J23" s="56">
        <f t="shared" si="46"/>
        <v>0</v>
      </c>
      <c r="K23" s="46">
        <f t="shared" si="31"/>
        <v>0</v>
      </c>
      <c r="L23" s="45">
        <f t="shared" si="32"/>
        <v>0</v>
      </c>
      <c r="M23" s="57">
        <f t="shared" si="33"/>
        <v>0</v>
      </c>
      <c r="O23" s="55" t="str">
        <f t="shared" si="34"/>
        <v>12-30~01-05</v>
      </c>
      <c r="P23" s="55">
        <f t="shared" si="34"/>
        <v>7</v>
      </c>
      <c r="Q23" s="56">
        <f t="shared" ref="Q23:R23" si="47">SUM(Q92:Q98)</f>
        <v>0</v>
      </c>
      <c r="R23" s="56">
        <f t="shared" si="47"/>
        <v>0</v>
      </c>
      <c r="S23" s="47">
        <f t="shared" si="35"/>
        <v>0</v>
      </c>
      <c r="T23" s="45">
        <f t="shared" si="36"/>
        <v>0</v>
      </c>
      <c r="U23" s="56">
        <f t="shared" ref="U23:W23" si="48">SUM(U92:U98)</f>
        <v>0</v>
      </c>
      <c r="V23" s="56">
        <f t="shared" si="48"/>
        <v>0</v>
      </c>
      <c r="W23" s="56">
        <f t="shared" si="48"/>
        <v>0</v>
      </c>
      <c r="X23" s="46">
        <f t="shared" si="37"/>
        <v>0</v>
      </c>
      <c r="Y23" s="45">
        <f t="shared" si="38"/>
        <v>0</v>
      </c>
      <c r="Z23" s="57">
        <f t="shared" si="39"/>
        <v>0</v>
      </c>
      <c r="AB23" s="55" t="str">
        <f t="shared" si="40"/>
        <v>12-30~01-05</v>
      </c>
      <c r="AC23" s="55">
        <f t="shared" si="40"/>
        <v>7</v>
      </c>
      <c r="AD23" s="56">
        <f t="shared" ref="AD23:AE23" si="49">SUM(AD92:AD98)</f>
        <v>0</v>
      </c>
      <c r="AE23" s="56">
        <f t="shared" si="49"/>
        <v>0</v>
      </c>
      <c r="AF23" s="47">
        <f t="shared" si="41"/>
        <v>0</v>
      </c>
      <c r="AG23" s="45">
        <f t="shared" si="42"/>
        <v>0</v>
      </c>
      <c r="AH23" s="56">
        <f t="shared" ref="AH23:AJ23" si="50">SUM(AH92:AH98)</f>
        <v>0</v>
      </c>
      <c r="AI23" s="56">
        <f t="shared" si="50"/>
        <v>0</v>
      </c>
      <c r="AJ23" s="56">
        <f t="shared" si="50"/>
        <v>0</v>
      </c>
      <c r="AK23" s="46">
        <f t="shared" si="43"/>
        <v>0</v>
      </c>
      <c r="AL23" s="45">
        <f t="shared" si="44"/>
        <v>0</v>
      </c>
      <c r="AM23" s="57">
        <f t="shared" si="45"/>
        <v>0</v>
      </c>
    </row>
    <row r="24" spans="1:49" ht="17.100000000000001" customHeight="1" x14ac:dyDescent="0.3">
      <c r="B24" s="110" t="s">
        <v>196</v>
      </c>
      <c r="C24" s="111"/>
      <c r="D24" s="48">
        <f t="shared" ref="D24:M24" si="51">IF(ISERROR(D22-D21),,D22-D21)</f>
        <v>0</v>
      </c>
      <c r="E24" s="48">
        <f t="shared" si="51"/>
        <v>0</v>
      </c>
      <c r="F24" s="49">
        <f t="shared" si="51"/>
        <v>0</v>
      </c>
      <c r="G24" s="48">
        <f t="shared" si="51"/>
        <v>0</v>
      </c>
      <c r="H24" s="48">
        <f t="shared" si="51"/>
        <v>0</v>
      </c>
      <c r="I24" s="48">
        <f t="shared" si="51"/>
        <v>0</v>
      </c>
      <c r="J24" s="48">
        <f t="shared" si="51"/>
        <v>0</v>
      </c>
      <c r="K24" s="49">
        <f t="shared" si="51"/>
        <v>0</v>
      </c>
      <c r="L24" s="48">
        <f t="shared" si="51"/>
        <v>0</v>
      </c>
      <c r="M24" s="49">
        <f t="shared" si="51"/>
        <v>0</v>
      </c>
      <c r="O24" s="110" t="s">
        <v>196</v>
      </c>
      <c r="P24" s="111"/>
      <c r="Q24" s="48">
        <f t="shared" ref="Q24:Z24" si="52">IF(ISERROR(Q22-Q21),,Q22-Q21)</f>
        <v>0</v>
      </c>
      <c r="R24" s="48">
        <f t="shared" si="52"/>
        <v>0</v>
      </c>
      <c r="S24" s="49">
        <f t="shared" si="52"/>
        <v>0</v>
      </c>
      <c r="T24" s="48">
        <f t="shared" si="52"/>
        <v>0</v>
      </c>
      <c r="U24" s="48">
        <f t="shared" si="52"/>
        <v>0</v>
      </c>
      <c r="V24" s="48">
        <f t="shared" si="52"/>
        <v>0</v>
      </c>
      <c r="W24" s="48">
        <f t="shared" si="52"/>
        <v>0</v>
      </c>
      <c r="X24" s="49">
        <f t="shared" si="52"/>
        <v>0</v>
      </c>
      <c r="Y24" s="48">
        <f t="shared" si="52"/>
        <v>0</v>
      </c>
      <c r="Z24" s="49">
        <f t="shared" si="52"/>
        <v>0</v>
      </c>
      <c r="AB24" s="110" t="s">
        <v>196</v>
      </c>
      <c r="AC24" s="111"/>
      <c r="AD24" s="48">
        <f t="shared" ref="AD24:AM24" si="53">IF(ISERROR(AD22-AD21),,AD22-AD21)</f>
        <v>0</v>
      </c>
      <c r="AE24" s="48">
        <f t="shared" si="53"/>
        <v>0</v>
      </c>
      <c r="AF24" s="49">
        <f t="shared" si="53"/>
        <v>0</v>
      </c>
      <c r="AG24" s="48">
        <f t="shared" si="53"/>
        <v>0</v>
      </c>
      <c r="AH24" s="48">
        <f t="shared" si="53"/>
        <v>0</v>
      </c>
      <c r="AI24" s="48">
        <f t="shared" si="53"/>
        <v>0</v>
      </c>
      <c r="AJ24" s="48">
        <f t="shared" si="53"/>
        <v>0</v>
      </c>
      <c r="AK24" s="49">
        <f t="shared" si="53"/>
        <v>0</v>
      </c>
      <c r="AL24" s="48">
        <f t="shared" si="53"/>
        <v>0</v>
      </c>
      <c r="AM24" s="49">
        <f t="shared" si="53"/>
        <v>0</v>
      </c>
    </row>
    <row r="25" spans="1:49" ht="17.45" customHeight="1" x14ac:dyDescent="0.3"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</row>
    <row r="26" spans="1:49" s="31" customFormat="1" ht="17.45" customHeight="1" x14ac:dyDescent="0.3">
      <c r="A26" s="23"/>
      <c r="B26" s="32" t="s">
        <v>36</v>
      </c>
      <c r="C26" s="59"/>
      <c r="D26" s="25"/>
      <c r="E26" s="26"/>
      <c r="F26" s="25"/>
      <c r="G26" s="25"/>
      <c r="H26" s="33" t="s">
        <v>170</v>
      </c>
      <c r="I26" s="25"/>
      <c r="J26" s="25"/>
      <c r="K26" s="25"/>
      <c r="L26" s="25"/>
      <c r="M26" s="60"/>
      <c r="O26" s="32" t="s">
        <v>18</v>
      </c>
      <c r="P26" s="59"/>
      <c r="Q26" s="25"/>
      <c r="R26" s="26"/>
      <c r="S26" s="25"/>
      <c r="T26" s="25"/>
      <c r="U26" s="27"/>
      <c r="V26" s="25"/>
      <c r="W26" s="25"/>
      <c r="X26" s="25"/>
      <c r="Y26" s="25"/>
      <c r="Z26" s="25"/>
      <c r="AB26" s="32" t="s">
        <v>9</v>
      </c>
      <c r="AC26" s="59"/>
      <c r="AD26" s="25"/>
      <c r="AE26" s="26"/>
      <c r="AF26" s="25"/>
      <c r="AG26" s="25"/>
      <c r="AH26" s="27"/>
      <c r="AI26" s="25"/>
      <c r="AJ26" s="25"/>
      <c r="AK26" s="25"/>
      <c r="AL26" s="25"/>
      <c r="AM26" s="25"/>
      <c r="AO26" s="23"/>
      <c r="AP26" s="23"/>
      <c r="AQ26" s="23"/>
      <c r="AR26" s="23"/>
      <c r="AS26" s="23"/>
      <c r="AT26" s="23"/>
      <c r="AU26" s="23"/>
      <c r="AV26" s="23"/>
      <c r="AW26" s="23"/>
    </row>
    <row r="27" spans="1:49" s="31" customFormat="1" ht="17.45" customHeight="1" x14ac:dyDescent="0.3">
      <c r="A27" s="23"/>
      <c r="B27" s="34" t="s">
        <v>35</v>
      </c>
      <c r="C27" s="34" t="s">
        <v>12</v>
      </c>
      <c r="D27" s="34" t="s">
        <v>13</v>
      </c>
      <c r="E27" s="34" t="s">
        <v>6</v>
      </c>
      <c r="F27" s="34" t="s">
        <v>29</v>
      </c>
      <c r="G27" s="35" t="s">
        <v>31</v>
      </c>
      <c r="H27" s="34" t="s">
        <v>23</v>
      </c>
      <c r="I27" s="61" t="s">
        <v>5</v>
      </c>
      <c r="J27" s="61" t="s">
        <v>25</v>
      </c>
      <c r="K27" s="61" t="s">
        <v>17</v>
      </c>
      <c r="L27" s="61" t="s">
        <v>28</v>
      </c>
      <c r="M27" s="62" t="s">
        <v>207</v>
      </c>
      <c r="O27" s="34" t="s">
        <v>35</v>
      </c>
      <c r="P27" s="34" t="s">
        <v>12</v>
      </c>
      <c r="Q27" s="34" t="s">
        <v>13</v>
      </c>
      <c r="R27" s="34" t="s">
        <v>6</v>
      </c>
      <c r="S27" s="34" t="s">
        <v>29</v>
      </c>
      <c r="T27" s="35" t="s">
        <v>31</v>
      </c>
      <c r="U27" s="34" t="s">
        <v>23</v>
      </c>
      <c r="V27" s="61" t="s">
        <v>5</v>
      </c>
      <c r="W27" s="61" t="s">
        <v>25</v>
      </c>
      <c r="X27" s="61" t="s">
        <v>17</v>
      </c>
      <c r="Y27" s="61" t="s">
        <v>28</v>
      </c>
      <c r="Z27" s="63" t="s">
        <v>207</v>
      </c>
      <c r="AB27" s="34" t="s">
        <v>35</v>
      </c>
      <c r="AC27" s="34" t="s">
        <v>12</v>
      </c>
      <c r="AD27" s="34" t="s">
        <v>13</v>
      </c>
      <c r="AE27" s="34" t="s">
        <v>6</v>
      </c>
      <c r="AF27" s="34" t="s">
        <v>29</v>
      </c>
      <c r="AG27" s="35" t="s">
        <v>31</v>
      </c>
      <c r="AH27" s="34" t="s">
        <v>23</v>
      </c>
      <c r="AI27" s="61" t="s">
        <v>5</v>
      </c>
      <c r="AJ27" s="61" t="s">
        <v>25</v>
      </c>
      <c r="AK27" s="61" t="s">
        <v>17</v>
      </c>
      <c r="AL27" s="61" t="s">
        <v>28</v>
      </c>
      <c r="AM27" s="63" t="s">
        <v>207</v>
      </c>
      <c r="AO27" s="23"/>
      <c r="AP27" s="23"/>
      <c r="AQ27" s="23"/>
      <c r="AR27" s="23"/>
      <c r="AS27" s="23"/>
      <c r="AT27" s="23"/>
      <c r="AU27" s="23"/>
      <c r="AV27" s="23"/>
      <c r="AW27" s="23"/>
    </row>
    <row r="28" spans="1:49" s="31" customFormat="1" ht="13.5" x14ac:dyDescent="0.3">
      <c r="A28" s="23"/>
      <c r="B28" s="64" t="s">
        <v>209</v>
      </c>
      <c r="C28" s="64"/>
      <c r="D28" s="65">
        <f>SUBTOTAL(109,D29:D99430)</f>
        <v>0</v>
      </c>
      <c r="E28" s="65">
        <f>SUBTOTAL(109,E29:E99430)</f>
        <v>0</v>
      </c>
      <c r="F28" s="66">
        <f t="shared" ref="F28:F91" si="54">IF(ISERROR(E28/D28),,E28/D28)</f>
        <v>0</v>
      </c>
      <c r="G28" s="67">
        <f t="shared" ref="G28:G91" si="55">IF(ISERROR(H28/E28),,H28/E28)</f>
        <v>0</v>
      </c>
      <c r="H28" s="65">
        <f>SUBTOTAL(109,H29:H99430)</f>
        <v>0</v>
      </c>
      <c r="I28" s="65">
        <f>SUBTOTAL(109,I29:I99430)</f>
        <v>0</v>
      </c>
      <c r="J28" s="65">
        <f>SUBTOTAL(109,J29:J99430)</f>
        <v>0</v>
      </c>
      <c r="K28" s="68">
        <f>IF(ISERROR(SUM(I28:I28)/E28),,SUM(I28:I28)/E28)</f>
        <v>0</v>
      </c>
      <c r="L28" s="65">
        <f t="shared" ref="L28:L91" si="56">IF(ISERROR(H28/SUM(I28:I28)),,H28/SUM(I28:I28))</f>
        <v>0</v>
      </c>
      <c r="M28" s="69">
        <f t="shared" ref="M28:M91" si="57">IF(ISERROR(J28/H28),,J28/H28)</f>
        <v>0</v>
      </c>
      <c r="O28" s="64" t="s">
        <v>209</v>
      </c>
      <c r="P28" s="64"/>
      <c r="Q28" s="65">
        <f>SUBTOTAL(109,Q29:Q99430)</f>
        <v>0</v>
      </c>
      <c r="R28" s="65">
        <f>SUBTOTAL(109,R29:R99430)</f>
        <v>0</v>
      </c>
      <c r="S28" s="66">
        <f t="shared" ref="S28:S91" si="58">IF(ISERROR(R28/Q28),,R28/Q28)</f>
        <v>0</v>
      </c>
      <c r="T28" s="67">
        <f t="shared" ref="T28:T91" si="59">IF(ISERROR(U28/R28),,U28/R28)</f>
        <v>0</v>
      </c>
      <c r="U28" s="65">
        <f>SUBTOTAL(109,U29:U99430)</f>
        <v>0</v>
      </c>
      <c r="V28" s="65">
        <f>SUBTOTAL(109,V29:V99430)</f>
        <v>0</v>
      </c>
      <c r="W28" s="65">
        <f>SUBTOTAL(109,W29:W99430)</f>
        <v>0</v>
      </c>
      <c r="X28" s="69">
        <f>IF(ISERROR(SUM(V28:V28)/R28),,SUM(V28:V28)/R28)</f>
        <v>0</v>
      </c>
      <c r="Y28" s="65">
        <f t="shared" ref="Y28:Y91" si="60">IF(ISERROR(U28/SUM(V28:V28)),,U28/SUM(V28:V28))</f>
        <v>0</v>
      </c>
      <c r="Z28" s="69">
        <f t="shared" ref="Z28:Z91" si="61">IF(ISERROR(W28/U28),,W28/U28)</f>
        <v>0</v>
      </c>
      <c r="AB28" s="64" t="s">
        <v>209</v>
      </c>
      <c r="AC28" s="64"/>
      <c r="AD28" s="65">
        <f>SUBTOTAL(109,AD29:AD99430)</f>
        <v>0</v>
      </c>
      <c r="AE28" s="65">
        <f>SUBTOTAL(109,AE29:AE99430)</f>
        <v>0</v>
      </c>
      <c r="AF28" s="66">
        <f t="shared" ref="AF28:AF91" si="62">IF(ISERROR(AE28/AD28),,AE28/AD28)</f>
        <v>0</v>
      </c>
      <c r="AG28" s="67">
        <f t="shared" ref="AG28:AG91" si="63">IF(ISERROR(AH28/AE28),,AH28/AE28)</f>
        <v>0</v>
      </c>
      <c r="AH28" s="65">
        <f>SUBTOTAL(109,AH29:AH99430)</f>
        <v>0</v>
      </c>
      <c r="AI28" s="65">
        <f>SUBTOTAL(109,AI29:AI99430)</f>
        <v>0</v>
      </c>
      <c r="AJ28" s="65">
        <f>SUBTOTAL(109,AJ29:AJ99430)</f>
        <v>0</v>
      </c>
      <c r="AK28" s="69">
        <f>IF(ISERROR(SUM(AI28:AI28)/AE28),,SUM(AI28:AI28)/AE28)</f>
        <v>0</v>
      </c>
      <c r="AL28" s="65">
        <f t="shared" ref="AL28:AL91" si="64">IF(ISERROR(AH28/SUM(AI28:AI28)),,AH28/SUM(AI28:AI28))</f>
        <v>0</v>
      </c>
      <c r="AM28" s="69">
        <f t="shared" ref="AM28:AM91" si="65">IF(ISERROR(AJ28/AH28),,AJ28/AH28)</f>
        <v>0</v>
      </c>
      <c r="AO28" s="23"/>
      <c r="AP28" s="23"/>
      <c r="AQ28" s="23"/>
      <c r="AR28" s="23"/>
      <c r="AS28" s="23"/>
      <c r="AT28" s="23"/>
      <c r="AU28" s="23"/>
      <c r="AV28" s="23"/>
      <c r="AW28" s="23"/>
    </row>
    <row r="29" spans="1:49" x14ac:dyDescent="0.3">
      <c r="A29" s="86" t="s">
        <v>137</v>
      </c>
      <c r="B29" s="70">
        <v>45593</v>
      </c>
      <c r="C29" s="70" t="str">
        <f>IF(B29="","",CHOOSE(WEEKDAY(B29,2),"월","화","수","목","금","토","일"))</f>
        <v>월</v>
      </c>
      <c r="D29" s="45">
        <f t="shared" ref="D29:E50" si="66">Q29+AD29</f>
        <v>0</v>
      </c>
      <c r="E29" s="45">
        <f t="shared" si="66"/>
        <v>0</v>
      </c>
      <c r="F29" s="47">
        <f t="shared" si="54"/>
        <v>0</v>
      </c>
      <c r="G29" s="45">
        <f t="shared" si="55"/>
        <v>0</v>
      </c>
      <c r="H29" s="45">
        <f t="shared" ref="H29:J51" si="67">U29+AH29</f>
        <v>0</v>
      </c>
      <c r="I29" s="45">
        <f t="shared" si="67"/>
        <v>0</v>
      </c>
      <c r="J29" s="45">
        <f t="shared" si="67"/>
        <v>0</v>
      </c>
      <c r="K29" s="46">
        <f t="shared" ref="K29:K92" si="68">IF(ISERROR(SUM(I29:I29)/E29),,SUM(I29:I29)/E29)</f>
        <v>0</v>
      </c>
      <c r="L29" s="45">
        <f t="shared" si="56"/>
        <v>0</v>
      </c>
      <c r="M29" s="57">
        <f t="shared" si="57"/>
        <v>0</v>
      </c>
      <c r="O29" s="70">
        <f t="shared" ref="O29:P50" si="69">B29</f>
        <v>45593</v>
      </c>
      <c r="P29" s="70" t="str">
        <f t="shared" si="69"/>
        <v>월</v>
      </c>
      <c r="Q29" s="45">
        <f t="shared" ref="Q29:Q60" si="70">SUMIFS(AQ:AQ,$AO:$AO,$A29,$AP:$AP,"모바일")</f>
        <v>0</v>
      </c>
      <c r="R29" s="45">
        <f t="shared" ref="R29:R60" si="71">SUMIFS(AR:AR,$AO:$AO,$A29,$AP:$AP,"모바일")</f>
        <v>0</v>
      </c>
      <c r="S29" s="47">
        <f t="shared" si="58"/>
        <v>0</v>
      </c>
      <c r="T29" s="45">
        <f t="shared" si="59"/>
        <v>0</v>
      </c>
      <c r="U29" s="45">
        <f t="shared" ref="U29:U60" si="72">SUMIFS(AU:AU,$AO:$AO,$A29,$AP:$AP,"모바일")</f>
        <v>0</v>
      </c>
      <c r="V29" s="45">
        <f t="shared" ref="V29:V60" si="73">SUMIFS(AV:AV,$AO:$AO,$A29,$AP:$AP,"모바일")</f>
        <v>0</v>
      </c>
      <c r="W29" s="45">
        <f t="shared" ref="W29:W60" si="74">SUMIFS(AW:AW,$AO:$AO,$A29,$AP:$AP,"모바일")</f>
        <v>0</v>
      </c>
      <c r="X29" s="46">
        <f t="shared" ref="X29:X92" si="75">IF(ISERROR(SUM(V29:V29)/R29),,SUM(V29:V29)/R29)</f>
        <v>0</v>
      </c>
      <c r="Y29" s="45">
        <f t="shared" si="60"/>
        <v>0</v>
      </c>
      <c r="Z29" s="46">
        <f t="shared" si="61"/>
        <v>0</v>
      </c>
      <c r="AB29" s="70">
        <f t="shared" ref="AB29:AC50" si="76">O29</f>
        <v>45593</v>
      </c>
      <c r="AC29" s="70" t="str">
        <f t="shared" si="76"/>
        <v>월</v>
      </c>
      <c r="AD29" s="45">
        <f t="shared" ref="AD29:AD60" si="77">SUMIFS(AQ:AQ,$AO:$AO,$A29,$AP:$AP,"PC")</f>
        <v>0</v>
      </c>
      <c r="AE29" s="45">
        <f t="shared" ref="AE29:AE60" si="78">SUMIFS(AR:AR,$AO:$AO,$A29,$AP:$AP,"PC")</f>
        <v>0</v>
      </c>
      <c r="AF29" s="47">
        <f t="shared" si="62"/>
        <v>0</v>
      </c>
      <c r="AG29" s="45">
        <f t="shared" si="63"/>
        <v>0</v>
      </c>
      <c r="AH29" s="45">
        <f t="shared" ref="AH29:AH60" si="79">SUMIFS(AU:AU,$AO:$AO,$A29,$AP:$AP,"PC")</f>
        <v>0</v>
      </c>
      <c r="AI29" s="45">
        <f t="shared" ref="AI29:AI60" si="80">SUMIFS(AV:AV,$AO:$AO,$A29,$AP:$AP,"PC")</f>
        <v>0</v>
      </c>
      <c r="AJ29" s="45">
        <f t="shared" ref="AJ29:AJ60" si="81">SUMIFS(AW:AW,$AO:$AO,$A29,$AP:$AP,"PC")</f>
        <v>0</v>
      </c>
      <c r="AK29" s="46">
        <f t="shared" ref="AK29:AK92" si="82">IF(ISERROR(SUM(AI29:AI29)/AE29),,SUM(AI29:AI29)/AE29)</f>
        <v>0</v>
      </c>
      <c r="AL29" s="45">
        <f t="shared" si="64"/>
        <v>0</v>
      </c>
      <c r="AM29" s="46">
        <f t="shared" si="65"/>
        <v>0</v>
      </c>
      <c r="AO29" t="s" s="86">
        <v>211</v>
      </c>
      <c r="AP29" t="s" s="86">
        <v>9</v>
      </c>
      <c r="AQ29" t="n" s="86">
        <v>16164.0</v>
      </c>
      <c r="AR29" t="n" s="86">
        <v>21.0</v>
      </c>
      <c r="AS29" t="n" s="86">
        <v>0.13</v>
      </c>
      <c r="AT29" t="n" s="86">
        <v>309.0</v>
      </c>
      <c r="AU29" t="n" s="86">
        <v>6479.0</v>
      </c>
      <c r="AV29" t="n" s="86">
        <v>0.0</v>
      </c>
      <c r="AW29" t="n" s="86">
        <v>0.0</v>
      </c>
    </row>
    <row r="30" spans="1:49" x14ac:dyDescent="0.3">
      <c r="A30" s="86" t="s">
        <v>140</v>
      </c>
      <c r="B30" s="70">
        <v>45594</v>
      </c>
      <c r="C30" s="70" t="str">
        <f t="shared" ref="C30:C93" si="83">IF(B30="","",CHOOSE(WEEKDAY(B30,2),"월","화","수","목","금","토","일"))</f>
        <v>화</v>
      </c>
      <c r="D30" s="45">
        <f t="shared" si="66"/>
        <v>0</v>
      </c>
      <c r="E30" s="45">
        <f t="shared" si="66"/>
        <v>0</v>
      </c>
      <c r="F30" s="47">
        <f t="shared" si="54"/>
        <v>0</v>
      </c>
      <c r="G30" s="45">
        <f t="shared" si="55"/>
        <v>0</v>
      </c>
      <c r="H30" s="45">
        <f t="shared" si="67"/>
        <v>0</v>
      </c>
      <c r="I30" s="45">
        <f t="shared" si="67"/>
        <v>0</v>
      </c>
      <c r="J30" s="45">
        <f t="shared" si="67"/>
        <v>0</v>
      </c>
      <c r="K30" s="46">
        <f t="shared" si="68"/>
        <v>0</v>
      </c>
      <c r="L30" s="45">
        <f t="shared" si="56"/>
        <v>0</v>
      </c>
      <c r="M30" s="57">
        <f t="shared" si="57"/>
        <v>0</v>
      </c>
      <c r="O30" s="70">
        <f t="shared" si="69"/>
        <v>45594</v>
      </c>
      <c r="P30" s="70" t="str">
        <f t="shared" si="69"/>
        <v>화</v>
      </c>
      <c r="Q30" s="45">
        <f t="shared" si="70"/>
        <v>0</v>
      </c>
      <c r="R30" s="45">
        <f t="shared" si="71"/>
        <v>0</v>
      </c>
      <c r="S30" s="47">
        <f t="shared" si="58"/>
        <v>0</v>
      </c>
      <c r="T30" s="45">
        <f t="shared" si="59"/>
        <v>0</v>
      </c>
      <c r="U30" s="45">
        <f t="shared" si="72"/>
        <v>0</v>
      </c>
      <c r="V30" s="45">
        <f t="shared" si="73"/>
        <v>0</v>
      </c>
      <c r="W30" s="45">
        <f t="shared" si="74"/>
        <v>0</v>
      </c>
      <c r="X30" s="46">
        <f t="shared" si="75"/>
        <v>0</v>
      </c>
      <c r="Y30" s="45">
        <f t="shared" si="60"/>
        <v>0</v>
      </c>
      <c r="Z30" s="46">
        <f t="shared" si="61"/>
        <v>0</v>
      </c>
      <c r="AB30" s="70">
        <f t="shared" si="76"/>
        <v>45594</v>
      </c>
      <c r="AC30" s="70" t="str">
        <f t="shared" si="76"/>
        <v>화</v>
      </c>
      <c r="AD30" s="45">
        <f t="shared" si="77"/>
        <v>0</v>
      </c>
      <c r="AE30" s="45">
        <f t="shared" si="78"/>
        <v>0</v>
      </c>
      <c r="AF30" s="47">
        <f t="shared" si="62"/>
        <v>0</v>
      </c>
      <c r="AG30" s="45">
        <f t="shared" si="63"/>
        <v>0</v>
      </c>
      <c r="AH30" s="45">
        <f t="shared" si="79"/>
        <v>0</v>
      </c>
      <c r="AI30" s="45">
        <f t="shared" si="80"/>
        <v>0</v>
      </c>
      <c r="AJ30" s="45">
        <f t="shared" si="81"/>
        <v>0</v>
      </c>
      <c r="AK30" s="46">
        <f t="shared" si="82"/>
        <v>0</v>
      </c>
      <c r="AL30" s="45">
        <f t="shared" si="64"/>
        <v>0</v>
      </c>
      <c r="AM30" s="46">
        <f t="shared" si="65"/>
        <v>0</v>
      </c>
      <c r="AO30" t="s" s="86">
        <v>211</v>
      </c>
      <c r="AP30" t="s" s="86">
        <v>4</v>
      </c>
      <c r="AQ30" t="n" s="86">
        <v>39387.0</v>
      </c>
      <c r="AR30" t="n" s="86">
        <v>132.0</v>
      </c>
      <c r="AS30" t="n" s="86">
        <v>0.34</v>
      </c>
      <c r="AT30" t="n" s="86">
        <v>268.0</v>
      </c>
      <c r="AU30" t="n" s="86">
        <v>35398.0</v>
      </c>
      <c r="AV30" t="n" s="86">
        <v>2.0</v>
      </c>
      <c r="AW30" t="n" s="86">
        <v>38000.0</v>
      </c>
    </row>
    <row r="31" spans="1:49" x14ac:dyDescent="0.3">
      <c r="A31" s="86" t="s">
        <v>134</v>
      </c>
      <c r="B31" s="70">
        <v>45595</v>
      </c>
      <c r="C31" s="70" t="str">
        <f t="shared" si="83"/>
        <v>수</v>
      </c>
      <c r="D31" s="45">
        <f t="shared" si="66"/>
        <v>0</v>
      </c>
      <c r="E31" s="45">
        <f t="shared" si="66"/>
        <v>0</v>
      </c>
      <c r="F31" s="47">
        <f t="shared" si="54"/>
        <v>0</v>
      </c>
      <c r="G31" s="45">
        <f t="shared" si="55"/>
        <v>0</v>
      </c>
      <c r="H31" s="45">
        <f t="shared" si="67"/>
        <v>0</v>
      </c>
      <c r="I31" s="45">
        <f t="shared" si="67"/>
        <v>0</v>
      </c>
      <c r="J31" s="45">
        <f t="shared" si="67"/>
        <v>0</v>
      </c>
      <c r="K31" s="46">
        <f t="shared" si="68"/>
        <v>0</v>
      </c>
      <c r="L31" s="45">
        <f t="shared" si="56"/>
        <v>0</v>
      </c>
      <c r="M31" s="57">
        <f t="shared" si="57"/>
        <v>0</v>
      </c>
      <c r="O31" s="70">
        <f t="shared" si="69"/>
        <v>45595</v>
      </c>
      <c r="P31" s="70" t="str">
        <f t="shared" si="69"/>
        <v>수</v>
      </c>
      <c r="Q31" s="45">
        <f t="shared" si="70"/>
        <v>0</v>
      </c>
      <c r="R31" s="45">
        <f t="shared" si="71"/>
        <v>0</v>
      </c>
      <c r="S31" s="47">
        <f t="shared" si="58"/>
        <v>0</v>
      </c>
      <c r="T31" s="45">
        <f t="shared" si="59"/>
        <v>0</v>
      </c>
      <c r="U31" s="45">
        <f t="shared" si="72"/>
        <v>0</v>
      </c>
      <c r="V31" s="45">
        <f t="shared" si="73"/>
        <v>0</v>
      </c>
      <c r="W31" s="45">
        <f t="shared" si="74"/>
        <v>0</v>
      </c>
      <c r="X31" s="46">
        <f t="shared" si="75"/>
        <v>0</v>
      </c>
      <c r="Y31" s="45">
        <f t="shared" si="60"/>
        <v>0</v>
      </c>
      <c r="Z31" s="46">
        <f t="shared" si="61"/>
        <v>0</v>
      </c>
      <c r="AB31" s="70">
        <f t="shared" si="76"/>
        <v>45595</v>
      </c>
      <c r="AC31" s="70" t="str">
        <f t="shared" si="76"/>
        <v>수</v>
      </c>
      <c r="AD31" s="45">
        <f t="shared" si="77"/>
        <v>0</v>
      </c>
      <c r="AE31" s="45">
        <f t="shared" si="78"/>
        <v>0</v>
      </c>
      <c r="AF31" s="47">
        <f t="shared" si="62"/>
        <v>0</v>
      </c>
      <c r="AG31" s="45">
        <f t="shared" si="63"/>
        <v>0</v>
      </c>
      <c r="AH31" s="45">
        <f t="shared" si="79"/>
        <v>0</v>
      </c>
      <c r="AI31" s="45">
        <f t="shared" si="80"/>
        <v>0</v>
      </c>
      <c r="AJ31" s="45">
        <f t="shared" si="81"/>
        <v>0</v>
      </c>
      <c r="AK31" s="46">
        <f t="shared" si="82"/>
        <v>0</v>
      </c>
      <c r="AL31" s="45">
        <f t="shared" si="64"/>
        <v>0</v>
      </c>
      <c r="AM31" s="46">
        <f t="shared" si="65"/>
        <v>0</v>
      </c>
      <c r="AO31" t="s" s="86">
        <v>212</v>
      </c>
      <c r="AP31" t="s" s="86">
        <v>9</v>
      </c>
      <c r="AQ31" t="n" s="86">
        <v>15544.0</v>
      </c>
      <c r="AR31" t="n" s="86">
        <v>25.0</v>
      </c>
      <c r="AS31" t="n" s="86">
        <v>0.17</v>
      </c>
      <c r="AT31" t="n" s="86">
        <v>318.0</v>
      </c>
      <c r="AU31" t="n" s="86">
        <v>7953.0</v>
      </c>
      <c r="AV31" t="n" s="86">
        <v>0.0</v>
      </c>
      <c r="AW31" t="n" s="86">
        <v>0.0</v>
      </c>
    </row>
    <row r="32" spans="1:49" x14ac:dyDescent="0.3">
      <c r="A32" s="86" t="s">
        <v>136</v>
      </c>
      <c r="B32" s="70">
        <v>45596</v>
      </c>
      <c r="C32" s="70" t="str">
        <f t="shared" si="83"/>
        <v>목</v>
      </c>
      <c r="D32" s="45">
        <f t="shared" si="66"/>
        <v>0</v>
      </c>
      <c r="E32" s="45">
        <f t="shared" si="66"/>
        <v>0</v>
      </c>
      <c r="F32" s="47">
        <f t="shared" si="54"/>
        <v>0</v>
      </c>
      <c r="G32" s="45">
        <f t="shared" si="55"/>
        <v>0</v>
      </c>
      <c r="H32" s="45">
        <f t="shared" si="67"/>
        <v>0</v>
      </c>
      <c r="I32" s="45">
        <f t="shared" si="67"/>
        <v>0</v>
      </c>
      <c r="J32" s="45">
        <f t="shared" si="67"/>
        <v>0</v>
      </c>
      <c r="K32" s="46">
        <f t="shared" si="68"/>
        <v>0</v>
      </c>
      <c r="L32" s="45">
        <f t="shared" si="56"/>
        <v>0</v>
      </c>
      <c r="M32" s="57">
        <f t="shared" si="57"/>
        <v>0</v>
      </c>
      <c r="O32" s="70">
        <f t="shared" si="69"/>
        <v>45596</v>
      </c>
      <c r="P32" s="70" t="str">
        <f t="shared" si="69"/>
        <v>목</v>
      </c>
      <c r="Q32" s="45">
        <f t="shared" si="70"/>
        <v>0</v>
      </c>
      <c r="R32" s="45">
        <f t="shared" si="71"/>
        <v>0</v>
      </c>
      <c r="S32" s="47">
        <f t="shared" si="58"/>
        <v>0</v>
      </c>
      <c r="T32" s="45">
        <f t="shared" si="59"/>
        <v>0</v>
      </c>
      <c r="U32" s="45">
        <f t="shared" si="72"/>
        <v>0</v>
      </c>
      <c r="V32" s="45">
        <f t="shared" si="73"/>
        <v>0</v>
      </c>
      <c r="W32" s="45">
        <f t="shared" si="74"/>
        <v>0</v>
      </c>
      <c r="X32" s="46">
        <f t="shared" si="75"/>
        <v>0</v>
      </c>
      <c r="Y32" s="45">
        <f t="shared" si="60"/>
        <v>0</v>
      </c>
      <c r="Z32" s="46">
        <f t="shared" si="61"/>
        <v>0</v>
      </c>
      <c r="AB32" s="70">
        <f t="shared" si="76"/>
        <v>45596</v>
      </c>
      <c r="AC32" s="70" t="str">
        <f t="shared" si="76"/>
        <v>목</v>
      </c>
      <c r="AD32" s="45">
        <f t="shared" si="77"/>
        <v>0</v>
      </c>
      <c r="AE32" s="45">
        <f t="shared" si="78"/>
        <v>0</v>
      </c>
      <c r="AF32" s="47">
        <f t="shared" si="62"/>
        <v>0</v>
      </c>
      <c r="AG32" s="45">
        <f t="shared" si="63"/>
        <v>0</v>
      </c>
      <c r="AH32" s="45">
        <f t="shared" si="79"/>
        <v>0</v>
      </c>
      <c r="AI32" s="45">
        <f t="shared" si="80"/>
        <v>0</v>
      </c>
      <c r="AJ32" s="45">
        <f t="shared" si="81"/>
        <v>0</v>
      </c>
      <c r="AK32" s="46">
        <f t="shared" si="82"/>
        <v>0</v>
      </c>
      <c r="AL32" s="45">
        <f t="shared" si="64"/>
        <v>0</v>
      </c>
      <c r="AM32" s="46">
        <f t="shared" si="65"/>
        <v>0</v>
      </c>
      <c r="AO32" t="s" s="86">
        <v>212</v>
      </c>
      <c r="AP32" t="s" s="86">
        <v>4</v>
      </c>
      <c r="AQ32" t="n" s="86">
        <v>46603.0</v>
      </c>
      <c r="AR32" t="n" s="86">
        <v>165.0</v>
      </c>
      <c r="AS32" t="n" s="86">
        <v>0.36</v>
      </c>
      <c r="AT32" t="n" s="86">
        <v>260.0</v>
      </c>
      <c r="AU32" t="n" s="86">
        <v>42966.0</v>
      </c>
      <c r="AV32" t="n" s="86">
        <v>3.0</v>
      </c>
      <c r="AW32" t="n" s="86">
        <v>158400.0</v>
      </c>
    </row>
    <row r="33" spans="1:39" x14ac:dyDescent="0.3">
      <c r="A33" s="86" t="s">
        <v>126</v>
      </c>
      <c r="B33" s="70">
        <v>45597</v>
      </c>
      <c r="C33" s="70" t="str">
        <f t="shared" si="83"/>
        <v>금</v>
      </c>
      <c r="D33" s="45">
        <f t="shared" si="66"/>
        <v>0</v>
      </c>
      <c r="E33" s="45">
        <f t="shared" si="66"/>
        <v>0</v>
      </c>
      <c r="F33" s="47">
        <f t="shared" si="54"/>
        <v>0</v>
      </c>
      <c r="G33" s="45">
        <f t="shared" si="55"/>
        <v>0</v>
      </c>
      <c r="H33" s="45">
        <f t="shared" si="67"/>
        <v>0</v>
      </c>
      <c r="I33" s="45">
        <f t="shared" si="67"/>
        <v>0</v>
      </c>
      <c r="J33" s="45">
        <f t="shared" si="67"/>
        <v>0</v>
      </c>
      <c r="K33" s="46">
        <f t="shared" si="68"/>
        <v>0</v>
      </c>
      <c r="L33" s="45">
        <f t="shared" si="56"/>
        <v>0</v>
      </c>
      <c r="M33" s="57">
        <f t="shared" si="57"/>
        <v>0</v>
      </c>
      <c r="O33" s="70">
        <f t="shared" si="69"/>
        <v>45597</v>
      </c>
      <c r="P33" s="70" t="str">
        <f t="shared" si="69"/>
        <v>금</v>
      </c>
      <c r="Q33" s="45">
        <f t="shared" si="70"/>
        <v>0</v>
      </c>
      <c r="R33" s="45">
        <f t="shared" si="71"/>
        <v>0</v>
      </c>
      <c r="S33" s="47">
        <f t="shared" si="58"/>
        <v>0</v>
      </c>
      <c r="T33" s="45">
        <f t="shared" si="59"/>
        <v>0</v>
      </c>
      <c r="U33" s="45">
        <f t="shared" si="72"/>
        <v>0</v>
      </c>
      <c r="V33" s="45">
        <f t="shared" si="73"/>
        <v>0</v>
      </c>
      <c r="W33" s="45">
        <f t="shared" si="74"/>
        <v>0</v>
      </c>
      <c r="X33" s="46">
        <f t="shared" si="75"/>
        <v>0</v>
      </c>
      <c r="Y33" s="45">
        <f t="shared" si="60"/>
        <v>0</v>
      </c>
      <c r="Z33" s="46">
        <f t="shared" si="61"/>
        <v>0</v>
      </c>
      <c r="AB33" s="70">
        <f t="shared" si="76"/>
        <v>45597</v>
      </c>
      <c r="AC33" s="70" t="str">
        <f t="shared" si="76"/>
        <v>금</v>
      </c>
      <c r="AD33" s="45">
        <f t="shared" si="77"/>
        <v>0</v>
      </c>
      <c r="AE33" s="45">
        <f t="shared" si="78"/>
        <v>0</v>
      </c>
      <c r="AF33" s="47">
        <f t="shared" si="62"/>
        <v>0</v>
      </c>
      <c r="AG33" s="45">
        <f t="shared" si="63"/>
        <v>0</v>
      </c>
      <c r="AH33" s="45">
        <f t="shared" si="79"/>
        <v>0</v>
      </c>
      <c r="AI33" s="45">
        <f t="shared" si="80"/>
        <v>0</v>
      </c>
      <c r="AJ33" s="45">
        <f t="shared" si="81"/>
        <v>0</v>
      </c>
      <c r="AK33" s="46">
        <f t="shared" si="82"/>
        <v>0</v>
      </c>
      <c r="AL33" s="45">
        <f t="shared" si="64"/>
        <v>0</v>
      </c>
      <c r="AM33" s="46">
        <f t="shared" si="65"/>
        <v>0</v>
      </c>
      <c r="AO33" t="s" s="86">
        <v>213</v>
      </c>
      <c r="AP33" t="s" s="86">
        <v>9</v>
      </c>
      <c r="AQ33" t="n" s="86">
        <v>14571.0</v>
      </c>
      <c r="AR33" t="n" s="86">
        <v>26.0</v>
      </c>
      <c r="AS33" t="n" s="86">
        <v>0.18</v>
      </c>
      <c r="AT33" t="n" s="86">
        <v>266.0</v>
      </c>
      <c r="AU33" t="n" s="86">
        <v>6908.0</v>
      </c>
      <c r="AV33" t="n" s="86">
        <v>2.0</v>
      </c>
      <c r="AW33" t="n" s="86">
        <v>133000.0</v>
      </c>
    </row>
    <row r="34" spans="1:39" x14ac:dyDescent="0.3">
      <c r="A34" s="86" t="s">
        <v>131</v>
      </c>
      <c r="B34" s="70">
        <v>45598</v>
      </c>
      <c r="C34" s="70" t="str">
        <f t="shared" si="83"/>
        <v>토</v>
      </c>
      <c r="D34" s="45">
        <f t="shared" si="66"/>
        <v>0</v>
      </c>
      <c r="E34" s="45">
        <f t="shared" si="66"/>
        <v>0</v>
      </c>
      <c r="F34" s="47">
        <f t="shared" si="54"/>
        <v>0</v>
      </c>
      <c r="G34" s="45">
        <f t="shared" si="55"/>
        <v>0</v>
      </c>
      <c r="H34" s="45">
        <f t="shared" si="67"/>
        <v>0</v>
      </c>
      <c r="I34" s="45">
        <f t="shared" si="67"/>
        <v>0</v>
      </c>
      <c r="J34" s="45">
        <f t="shared" si="67"/>
        <v>0</v>
      </c>
      <c r="K34" s="46">
        <f t="shared" si="68"/>
        <v>0</v>
      </c>
      <c r="L34" s="45">
        <f t="shared" si="56"/>
        <v>0</v>
      </c>
      <c r="M34" s="57">
        <f t="shared" si="57"/>
        <v>0</v>
      </c>
      <c r="O34" s="70">
        <f t="shared" si="69"/>
        <v>45598</v>
      </c>
      <c r="P34" s="70" t="str">
        <f t="shared" si="69"/>
        <v>토</v>
      </c>
      <c r="Q34" s="45">
        <f t="shared" si="70"/>
        <v>0</v>
      </c>
      <c r="R34" s="45">
        <f t="shared" si="71"/>
        <v>0</v>
      </c>
      <c r="S34" s="47">
        <f t="shared" si="58"/>
        <v>0</v>
      </c>
      <c r="T34" s="45">
        <f t="shared" si="59"/>
        <v>0</v>
      </c>
      <c r="U34" s="45">
        <f t="shared" si="72"/>
        <v>0</v>
      </c>
      <c r="V34" s="45">
        <f t="shared" si="73"/>
        <v>0</v>
      </c>
      <c r="W34" s="45">
        <f t="shared" si="74"/>
        <v>0</v>
      </c>
      <c r="X34" s="46">
        <f t="shared" si="75"/>
        <v>0</v>
      </c>
      <c r="Y34" s="45">
        <f t="shared" si="60"/>
        <v>0</v>
      </c>
      <c r="Z34" s="46">
        <f t="shared" si="61"/>
        <v>0</v>
      </c>
      <c r="AB34" s="70">
        <f t="shared" si="76"/>
        <v>45598</v>
      </c>
      <c r="AC34" s="70" t="str">
        <f t="shared" si="76"/>
        <v>토</v>
      </c>
      <c r="AD34" s="45">
        <f t="shared" si="77"/>
        <v>0</v>
      </c>
      <c r="AE34" s="45">
        <f t="shared" si="78"/>
        <v>0</v>
      </c>
      <c r="AF34" s="47">
        <f t="shared" si="62"/>
        <v>0</v>
      </c>
      <c r="AG34" s="45">
        <f t="shared" si="63"/>
        <v>0</v>
      </c>
      <c r="AH34" s="45">
        <f t="shared" si="79"/>
        <v>0</v>
      </c>
      <c r="AI34" s="45">
        <f t="shared" si="80"/>
        <v>0</v>
      </c>
      <c r="AJ34" s="45">
        <f t="shared" si="81"/>
        <v>0</v>
      </c>
      <c r="AK34" s="46">
        <f t="shared" si="82"/>
        <v>0</v>
      </c>
      <c r="AL34" s="45">
        <f t="shared" si="64"/>
        <v>0</v>
      </c>
      <c r="AM34" s="46">
        <f t="shared" si="65"/>
        <v>0</v>
      </c>
      <c r="AO34" t="s" s="86">
        <v>213</v>
      </c>
      <c r="AP34" t="s" s="86">
        <v>4</v>
      </c>
      <c r="AQ34" t="n" s="86">
        <v>37534.0</v>
      </c>
      <c r="AR34" t="n" s="86">
        <v>166.0</v>
      </c>
      <c r="AS34" t="n" s="86">
        <v>0.45</v>
      </c>
      <c r="AT34" t="n" s="86">
        <v>262.0</v>
      </c>
      <c r="AU34" t="n" s="86">
        <v>43527.0</v>
      </c>
      <c r="AV34" t="n" s="86">
        <v>4.0</v>
      </c>
      <c r="AW34" t="n" s="86">
        <v>129200.0</v>
      </c>
    </row>
    <row r="35" spans="1:39" x14ac:dyDescent="0.3">
      <c r="A35" s="86" t="s">
        <v>139</v>
      </c>
      <c r="B35" s="70">
        <v>45599</v>
      </c>
      <c r="C35" s="70" t="str">
        <f t="shared" si="83"/>
        <v>일</v>
      </c>
      <c r="D35" s="45">
        <f t="shared" si="66"/>
        <v>0</v>
      </c>
      <c r="E35" s="45">
        <f t="shared" si="66"/>
        <v>0</v>
      </c>
      <c r="F35" s="47">
        <f t="shared" si="54"/>
        <v>0</v>
      </c>
      <c r="G35" s="45">
        <f t="shared" si="55"/>
        <v>0</v>
      </c>
      <c r="H35" s="45">
        <f t="shared" si="67"/>
        <v>0</v>
      </c>
      <c r="I35" s="45">
        <f t="shared" si="67"/>
        <v>0</v>
      </c>
      <c r="J35" s="45">
        <f t="shared" si="67"/>
        <v>0</v>
      </c>
      <c r="K35" s="46">
        <f t="shared" si="68"/>
        <v>0</v>
      </c>
      <c r="L35" s="45">
        <f t="shared" si="56"/>
        <v>0</v>
      </c>
      <c r="M35" s="57">
        <f t="shared" si="57"/>
        <v>0</v>
      </c>
      <c r="O35" s="70">
        <f t="shared" si="69"/>
        <v>45599</v>
      </c>
      <c r="P35" s="70" t="str">
        <f t="shared" si="69"/>
        <v>일</v>
      </c>
      <c r="Q35" s="45">
        <f t="shared" si="70"/>
        <v>0</v>
      </c>
      <c r="R35" s="45">
        <f t="shared" si="71"/>
        <v>0</v>
      </c>
      <c r="S35" s="47">
        <f t="shared" si="58"/>
        <v>0</v>
      </c>
      <c r="T35" s="45">
        <f t="shared" si="59"/>
        <v>0</v>
      </c>
      <c r="U35" s="45">
        <f t="shared" si="72"/>
        <v>0</v>
      </c>
      <c r="V35" s="45">
        <f t="shared" si="73"/>
        <v>0</v>
      </c>
      <c r="W35" s="45">
        <f t="shared" si="74"/>
        <v>0</v>
      </c>
      <c r="X35" s="46">
        <f t="shared" si="75"/>
        <v>0</v>
      </c>
      <c r="Y35" s="45">
        <f t="shared" si="60"/>
        <v>0</v>
      </c>
      <c r="Z35" s="46">
        <f t="shared" si="61"/>
        <v>0</v>
      </c>
      <c r="AB35" s="70">
        <f t="shared" si="76"/>
        <v>45599</v>
      </c>
      <c r="AC35" s="70" t="str">
        <f t="shared" si="76"/>
        <v>일</v>
      </c>
      <c r="AD35" s="45">
        <f t="shared" si="77"/>
        <v>0</v>
      </c>
      <c r="AE35" s="45">
        <f t="shared" si="78"/>
        <v>0</v>
      </c>
      <c r="AF35" s="47">
        <f t="shared" si="62"/>
        <v>0</v>
      </c>
      <c r="AG35" s="45">
        <f t="shared" si="63"/>
        <v>0</v>
      </c>
      <c r="AH35" s="45">
        <f t="shared" si="79"/>
        <v>0</v>
      </c>
      <c r="AI35" s="45">
        <f t="shared" si="80"/>
        <v>0</v>
      </c>
      <c r="AJ35" s="45">
        <f t="shared" si="81"/>
        <v>0</v>
      </c>
      <c r="AK35" s="46">
        <f t="shared" si="82"/>
        <v>0</v>
      </c>
      <c r="AL35" s="45">
        <f t="shared" si="64"/>
        <v>0</v>
      </c>
      <c r="AM35" s="46">
        <f t="shared" si="65"/>
        <v>0</v>
      </c>
      <c r="AO35" t="s" s="86">
        <v>214</v>
      </c>
      <c r="AP35" t="s" s="86">
        <v>9</v>
      </c>
      <c r="AQ35" t="n" s="86">
        <v>12806.0</v>
      </c>
      <c r="AR35" t="n" s="86">
        <v>24.0</v>
      </c>
      <c r="AS35" t="n" s="86">
        <v>0.19</v>
      </c>
      <c r="AT35" t="n" s="86">
        <v>324.0</v>
      </c>
      <c r="AU35" t="n" s="86">
        <v>7766.0</v>
      </c>
      <c r="AV35" t="n" s="86">
        <v>4.0</v>
      </c>
      <c r="AW35" t="n" s="86">
        <v>258200.0</v>
      </c>
    </row>
    <row r="36" spans="1:39" x14ac:dyDescent="0.3">
      <c r="A36" s="86" t="s">
        <v>127</v>
      </c>
      <c r="B36" s="70">
        <v>45600</v>
      </c>
      <c r="C36" s="70" t="str">
        <f t="shared" si="83"/>
        <v>월</v>
      </c>
      <c r="D36" s="45">
        <f t="shared" si="66"/>
        <v>0</v>
      </c>
      <c r="E36" s="45">
        <f t="shared" si="66"/>
        <v>0</v>
      </c>
      <c r="F36" s="47">
        <f t="shared" si="54"/>
        <v>0</v>
      </c>
      <c r="G36" s="45">
        <f t="shared" si="55"/>
        <v>0</v>
      </c>
      <c r="H36" s="45">
        <f t="shared" si="67"/>
        <v>0</v>
      </c>
      <c r="I36" s="45">
        <f t="shared" si="67"/>
        <v>0</v>
      </c>
      <c r="J36" s="45">
        <f t="shared" si="67"/>
        <v>0</v>
      </c>
      <c r="K36" s="46">
        <f t="shared" si="68"/>
        <v>0</v>
      </c>
      <c r="L36" s="45">
        <f t="shared" si="56"/>
        <v>0</v>
      </c>
      <c r="M36" s="57">
        <f t="shared" si="57"/>
        <v>0</v>
      </c>
      <c r="O36" s="70">
        <f t="shared" si="69"/>
        <v>45600</v>
      </c>
      <c r="P36" s="70" t="str">
        <f t="shared" si="69"/>
        <v>월</v>
      </c>
      <c r="Q36" s="45">
        <f t="shared" si="70"/>
        <v>0</v>
      </c>
      <c r="R36" s="45">
        <f t="shared" si="71"/>
        <v>0</v>
      </c>
      <c r="S36" s="47">
        <f t="shared" si="58"/>
        <v>0</v>
      </c>
      <c r="T36" s="45">
        <f t="shared" si="59"/>
        <v>0</v>
      </c>
      <c r="U36" s="45">
        <f t="shared" si="72"/>
        <v>0</v>
      </c>
      <c r="V36" s="45">
        <f t="shared" si="73"/>
        <v>0</v>
      </c>
      <c r="W36" s="45">
        <f t="shared" si="74"/>
        <v>0</v>
      </c>
      <c r="X36" s="46">
        <f t="shared" si="75"/>
        <v>0</v>
      </c>
      <c r="Y36" s="45">
        <f t="shared" si="60"/>
        <v>0</v>
      </c>
      <c r="Z36" s="46">
        <f t="shared" si="61"/>
        <v>0</v>
      </c>
      <c r="AB36" s="70">
        <f t="shared" si="76"/>
        <v>45600</v>
      </c>
      <c r="AC36" s="70" t="str">
        <f t="shared" si="76"/>
        <v>월</v>
      </c>
      <c r="AD36" s="45">
        <f t="shared" si="77"/>
        <v>0</v>
      </c>
      <c r="AE36" s="45">
        <f t="shared" si="78"/>
        <v>0</v>
      </c>
      <c r="AF36" s="47">
        <f t="shared" si="62"/>
        <v>0</v>
      </c>
      <c r="AG36" s="45">
        <f t="shared" si="63"/>
        <v>0</v>
      </c>
      <c r="AH36" s="45">
        <f t="shared" si="79"/>
        <v>0</v>
      </c>
      <c r="AI36" s="45">
        <f t="shared" si="80"/>
        <v>0</v>
      </c>
      <c r="AJ36" s="45">
        <f t="shared" si="81"/>
        <v>0</v>
      </c>
      <c r="AK36" s="46">
        <f t="shared" si="82"/>
        <v>0</v>
      </c>
      <c r="AL36" s="45">
        <f t="shared" si="64"/>
        <v>0</v>
      </c>
      <c r="AM36" s="46">
        <f t="shared" si="65"/>
        <v>0</v>
      </c>
      <c r="AO36" t="s" s="86">
        <v>214</v>
      </c>
      <c r="AP36" t="s" s="86">
        <v>4</v>
      </c>
      <c r="AQ36" t="n" s="86">
        <v>36156.0</v>
      </c>
      <c r="AR36" t="n" s="86">
        <v>174.0</v>
      </c>
      <c r="AS36" t="n" s="86">
        <v>0.49</v>
      </c>
      <c r="AT36" t="n" s="86">
        <v>260.0</v>
      </c>
      <c r="AU36" t="n" s="86">
        <v>45221.0</v>
      </c>
      <c r="AV36" t="n" s="86">
        <v>0.0</v>
      </c>
      <c r="AW36" t="n" s="86">
        <v>0.0</v>
      </c>
    </row>
    <row r="37" spans="1:39" x14ac:dyDescent="0.3">
      <c r="A37" s="86" t="s">
        <v>130</v>
      </c>
      <c r="B37" s="70">
        <v>45601</v>
      </c>
      <c r="C37" s="70" t="str">
        <f t="shared" si="83"/>
        <v>화</v>
      </c>
      <c r="D37" s="45">
        <f t="shared" si="66"/>
        <v>0</v>
      </c>
      <c r="E37" s="45">
        <f t="shared" si="66"/>
        <v>0</v>
      </c>
      <c r="F37" s="47">
        <f t="shared" si="54"/>
        <v>0</v>
      </c>
      <c r="G37" s="45">
        <f t="shared" si="55"/>
        <v>0</v>
      </c>
      <c r="H37" s="45">
        <f t="shared" si="67"/>
        <v>0</v>
      </c>
      <c r="I37" s="45">
        <f t="shared" si="67"/>
        <v>0</v>
      </c>
      <c r="J37" s="45">
        <f t="shared" si="67"/>
        <v>0</v>
      </c>
      <c r="K37" s="46">
        <f t="shared" si="68"/>
        <v>0</v>
      </c>
      <c r="L37" s="45">
        <f t="shared" si="56"/>
        <v>0</v>
      </c>
      <c r="M37" s="57">
        <f t="shared" si="57"/>
        <v>0</v>
      </c>
      <c r="O37" s="70">
        <f t="shared" si="69"/>
        <v>45601</v>
      </c>
      <c r="P37" s="70" t="str">
        <f t="shared" si="69"/>
        <v>화</v>
      </c>
      <c r="Q37" s="45">
        <f t="shared" si="70"/>
        <v>0</v>
      </c>
      <c r="R37" s="45">
        <f t="shared" si="71"/>
        <v>0</v>
      </c>
      <c r="S37" s="47">
        <f t="shared" si="58"/>
        <v>0</v>
      </c>
      <c r="T37" s="45">
        <f t="shared" si="59"/>
        <v>0</v>
      </c>
      <c r="U37" s="45">
        <f t="shared" si="72"/>
        <v>0</v>
      </c>
      <c r="V37" s="45">
        <f t="shared" si="73"/>
        <v>0</v>
      </c>
      <c r="W37" s="45">
        <f t="shared" si="74"/>
        <v>0</v>
      </c>
      <c r="X37" s="46">
        <f t="shared" si="75"/>
        <v>0</v>
      </c>
      <c r="Y37" s="45">
        <f t="shared" si="60"/>
        <v>0</v>
      </c>
      <c r="Z37" s="46">
        <f t="shared" si="61"/>
        <v>0</v>
      </c>
      <c r="AB37" s="70">
        <f t="shared" si="76"/>
        <v>45601</v>
      </c>
      <c r="AC37" s="70" t="str">
        <f t="shared" si="76"/>
        <v>화</v>
      </c>
      <c r="AD37" s="45">
        <f t="shared" si="77"/>
        <v>0</v>
      </c>
      <c r="AE37" s="45">
        <f t="shared" si="78"/>
        <v>0</v>
      </c>
      <c r="AF37" s="47">
        <f t="shared" si="62"/>
        <v>0</v>
      </c>
      <c r="AG37" s="45">
        <f t="shared" si="63"/>
        <v>0</v>
      </c>
      <c r="AH37" s="45">
        <f t="shared" si="79"/>
        <v>0</v>
      </c>
      <c r="AI37" s="45">
        <f t="shared" si="80"/>
        <v>0</v>
      </c>
      <c r="AJ37" s="45">
        <f t="shared" si="81"/>
        <v>0</v>
      </c>
      <c r="AK37" s="46">
        <f t="shared" si="82"/>
        <v>0</v>
      </c>
      <c r="AL37" s="45">
        <f t="shared" si="64"/>
        <v>0</v>
      </c>
      <c r="AM37" s="46">
        <f t="shared" si="65"/>
        <v>0</v>
      </c>
      <c r="AO37" t="s" s="86">
        <v>215</v>
      </c>
      <c r="AP37" t="s" s="86">
        <v>9</v>
      </c>
      <c r="AQ37" t="n" s="86">
        <v>11359.0</v>
      </c>
      <c r="AR37" t="n" s="86">
        <v>23.0</v>
      </c>
      <c r="AS37" t="n" s="86">
        <v>0.21</v>
      </c>
      <c r="AT37" t="n" s="86">
        <v>333.0</v>
      </c>
      <c r="AU37" t="n" s="86">
        <v>7656.0</v>
      </c>
      <c r="AV37" t="n" s="86">
        <v>1.0</v>
      </c>
      <c r="AW37" t="n" s="86">
        <v>19000.0</v>
      </c>
    </row>
    <row r="38" spans="1:39" x14ac:dyDescent="0.3">
      <c r="A38" s="86" t="s">
        <v>132</v>
      </c>
      <c r="B38" s="70">
        <v>45602</v>
      </c>
      <c r="C38" s="70" t="str">
        <f t="shared" si="83"/>
        <v>수</v>
      </c>
      <c r="D38" s="45">
        <f t="shared" si="66"/>
        <v>0</v>
      </c>
      <c r="E38" s="45">
        <f t="shared" si="66"/>
        <v>0</v>
      </c>
      <c r="F38" s="47">
        <f t="shared" si="54"/>
        <v>0</v>
      </c>
      <c r="G38" s="45">
        <f t="shared" si="55"/>
        <v>0</v>
      </c>
      <c r="H38" s="45">
        <f t="shared" si="67"/>
        <v>0</v>
      </c>
      <c r="I38" s="45">
        <f t="shared" si="67"/>
        <v>0</v>
      </c>
      <c r="J38" s="45">
        <f t="shared" si="67"/>
        <v>0</v>
      </c>
      <c r="K38" s="46">
        <f t="shared" si="68"/>
        <v>0</v>
      </c>
      <c r="L38" s="45">
        <f t="shared" si="56"/>
        <v>0</v>
      </c>
      <c r="M38" s="57">
        <f t="shared" si="57"/>
        <v>0</v>
      </c>
      <c r="O38" s="70">
        <f t="shared" si="69"/>
        <v>45602</v>
      </c>
      <c r="P38" s="70" t="str">
        <f t="shared" si="69"/>
        <v>수</v>
      </c>
      <c r="Q38" s="45">
        <f t="shared" si="70"/>
        <v>0</v>
      </c>
      <c r="R38" s="45">
        <f t="shared" si="71"/>
        <v>0</v>
      </c>
      <c r="S38" s="47">
        <f t="shared" si="58"/>
        <v>0</v>
      </c>
      <c r="T38" s="45">
        <f t="shared" si="59"/>
        <v>0</v>
      </c>
      <c r="U38" s="45">
        <f t="shared" si="72"/>
        <v>0</v>
      </c>
      <c r="V38" s="45">
        <f t="shared" si="73"/>
        <v>0</v>
      </c>
      <c r="W38" s="45">
        <f t="shared" si="74"/>
        <v>0</v>
      </c>
      <c r="X38" s="46">
        <f t="shared" si="75"/>
        <v>0</v>
      </c>
      <c r="Y38" s="45">
        <f t="shared" si="60"/>
        <v>0</v>
      </c>
      <c r="Z38" s="46">
        <f t="shared" si="61"/>
        <v>0</v>
      </c>
      <c r="AB38" s="70">
        <f t="shared" si="76"/>
        <v>45602</v>
      </c>
      <c r="AC38" s="70" t="str">
        <f t="shared" si="76"/>
        <v>수</v>
      </c>
      <c r="AD38" s="45">
        <f t="shared" si="77"/>
        <v>0</v>
      </c>
      <c r="AE38" s="45">
        <f t="shared" si="78"/>
        <v>0</v>
      </c>
      <c r="AF38" s="47">
        <f t="shared" si="62"/>
        <v>0</v>
      </c>
      <c r="AG38" s="45">
        <f t="shared" si="63"/>
        <v>0</v>
      </c>
      <c r="AH38" s="45">
        <f t="shared" si="79"/>
        <v>0</v>
      </c>
      <c r="AI38" s="45">
        <f t="shared" si="80"/>
        <v>0</v>
      </c>
      <c r="AJ38" s="45">
        <f t="shared" si="81"/>
        <v>0</v>
      </c>
      <c r="AK38" s="46">
        <f t="shared" si="82"/>
        <v>0</v>
      </c>
      <c r="AL38" s="45">
        <f t="shared" si="64"/>
        <v>0</v>
      </c>
      <c r="AM38" s="46">
        <f t="shared" si="65"/>
        <v>0</v>
      </c>
      <c r="AO38" t="s" s="86">
        <v>215</v>
      </c>
      <c r="AP38" t="s" s="86">
        <v>4</v>
      </c>
      <c r="AQ38" t="n" s="86">
        <v>32265.0</v>
      </c>
      <c r="AR38" t="n" s="86">
        <v>150.0</v>
      </c>
      <c r="AS38" t="n" s="86">
        <v>0.47</v>
      </c>
      <c r="AT38" t="n" s="86">
        <v>288.0</v>
      </c>
      <c r="AU38" t="n" s="86">
        <v>43175.0</v>
      </c>
      <c r="AV38" t="n" s="86">
        <v>2.0</v>
      </c>
      <c r="AW38" t="n" s="86">
        <v>34200.0</v>
      </c>
    </row>
    <row r="39" spans="1:39" x14ac:dyDescent="0.3">
      <c r="A39" s="86" t="s">
        <v>133</v>
      </c>
      <c r="B39" s="70">
        <v>45603</v>
      </c>
      <c r="C39" s="70" t="str">
        <f t="shared" si="83"/>
        <v>목</v>
      </c>
      <c r="D39" s="45">
        <f t="shared" si="66"/>
        <v>0</v>
      </c>
      <c r="E39" s="45">
        <f t="shared" si="66"/>
        <v>0</v>
      </c>
      <c r="F39" s="47">
        <f t="shared" si="54"/>
        <v>0</v>
      </c>
      <c r="G39" s="45">
        <f t="shared" si="55"/>
        <v>0</v>
      </c>
      <c r="H39" s="45">
        <f t="shared" si="67"/>
        <v>0</v>
      </c>
      <c r="I39" s="45">
        <f t="shared" si="67"/>
        <v>0</v>
      </c>
      <c r="J39" s="45">
        <f t="shared" si="67"/>
        <v>0</v>
      </c>
      <c r="K39" s="46">
        <f t="shared" si="68"/>
        <v>0</v>
      </c>
      <c r="L39" s="45">
        <f t="shared" si="56"/>
        <v>0</v>
      </c>
      <c r="M39" s="57">
        <f t="shared" si="57"/>
        <v>0</v>
      </c>
      <c r="O39" s="70">
        <f t="shared" si="69"/>
        <v>45603</v>
      </c>
      <c r="P39" s="70" t="str">
        <f t="shared" si="69"/>
        <v>목</v>
      </c>
      <c r="Q39" s="45">
        <f t="shared" si="70"/>
        <v>0</v>
      </c>
      <c r="R39" s="45">
        <f t="shared" si="71"/>
        <v>0</v>
      </c>
      <c r="S39" s="47">
        <f t="shared" si="58"/>
        <v>0</v>
      </c>
      <c r="T39" s="45">
        <f t="shared" si="59"/>
        <v>0</v>
      </c>
      <c r="U39" s="45">
        <f t="shared" si="72"/>
        <v>0</v>
      </c>
      <c r="V39" s="45">
        <f t="shared" si="73"/>
        <v>0</v>
      </c>
      <c r="W39" s="45">
        <f t="shared" si="74"/>
        <v>0</v>
      </c>
      <c r="X39" s="46">
        <f t="shared" si="75"/>
        <v>0</v>
      </c>
      <c r="Y39" s="45">
        <f t="shared" si="60"/>
        <v>0</v>
      </c>
      <c r="Z39" s="46">
        <f t="shared" si="61"/>
        <v>0</v>
      </c>
      <c r="AB39" s="70">
        <f t="shared" si="76"/>
        <v>45603</v>
      </c>
      <c r="AC39" s="70" t="str">
        <f t="shared" si="76"/>
        <v>목</v>
      </c>
      <c r="AD39" s="45">
        <f t="shared" si="77"/>
        <v>0</v>
      </c>
      <c r="AE39" s="45">
        <f t="shared" si="78"/>
        <v>0</v>
      </c>
      <c r="AF39" s="47">
        <f t="shared" si="62"/>
        <v>0</v>
      </c>
      <c r="AG39" s="45">
        <f t="shared" si="63"/>
        <v>0</v>
      </c>
      <c r="AH39" s="45">
        <f t="shared" si="79"/>
        <v>0</v>
      </c>
      <c r="AI39" s="45">
        <f t="shared" si="80"/>
        <v>0</v>
      </c>
      <c r="AJ39" s="45">
        <f t="shared" si="81"/>
        <v>0</v>
      </c>
      <c r="AK39" s="46">
        <f t="shared" si="82"/>
        <v>0</v>
      </c>
      <c r="AL39" s="45">
        <f t="shared" si="64"/>
        <v>0</v>
      </c>
      <c r="AM39" s="46">
        <f t="shared" si="65"/>
        <v>0</v>
      </c>
      <c r="AO39" t="s" s="86">
        <v>216</v>
      </c>
      <c r="AP39" t="s" s="86">
        <v>9</v>
      </c>
      <c r="AQ39" t="n" s="86">
        <v>7768.0</v>
      </c>
      <c r="AR39" t="n" s="86">
        <v>12.0</v>
      </c>
      <c r="AS39" t="n" s="86">
        <v>0.16</v>
      </c>
      <c r="AT39" t="n" s="86">
        <v>379.0</v>
      </c>
      <c r="AU39" t="n" s="86">
        <v>4543.0</v>
      </c>
      <c r="AV39" t="n" s="86">
        <v>0.0</v>
      </c>
      <c r="AW39" t="n" s="86">
        <v>0.0</v>
      </c>
    </row>
    <row r="40" spans="1:39" x14ac:dyDescent="0.3">
      <c r="A40" s="86" t="s">
        <v>143</v>
      </c>
      <c r="B40" s="70">
        <v>45604</v>
      </c>
      <c r="C40" s="70" t="str">
        <f t="shared" si="83"/>
        <v>금</v>
      </c>
      <c r="D40" s="45">
        <f t="shared" si="66"/>
        <v>0</v>
      </c>
      <c r="E40" s="45">
        <f t="shared" si="66"/>
        <v>0</v>
      </c>
      <c r="F40" s="47">
        <f t="shared" si="54"/>
        <v>0</v>
      </c>
      <c r="G40" s="45">
        <f t="shared" si="55"/>
        <v>0</v>
      </c>
      <c r="H40" s="45">
        <f t="shared" si="67"/>
        <v>0</v>
      </c>
      <c r="I40" s="45">
        <f t="shared" si="67"/>
        <v>0</v>
      </c>
      <c r="J40" s="45">
        <f t="shared" si="67"/>
        <v>0</v>
      </c>
      <c r="K40" s="46">
        <f t="shared" si="68"/>
        <v>0</v>
      </c>
      <c r="L40" s="45">
        <f t="shared" si="56"/>
        <v>0</v>
      </c>
      <c r="M40" s="57">
        <f t="shared" si="57"/>
        <v>0</v>
      </c>
      <c r="O40" s="70">
        <f t="shared" si="69"/>
        <v>45604</v>
      </c>
      <c r="P40" s="70" t="str">
        <f t="shared" si="69"/>
        <v>금</v>
      </c>
      <c r="Q40" s="45">
        <f t="shared" si="70"/>
        <v>0</v>
      </c>
      <c r="R40" s="45">
        <f t="shared" si="71"/>
        <v>0</v>
      </c>
      <c r="S40" s="47">
        <f t="shared" si="58"/>
        <v>0</v>
      </c>
      <c r="T40" s="45">
        <f t="shared" si="59"/>
        <v>0</v>
      </c>
      <c r="U40" s="45">
        <f t="shared" si="72"/>
        <v>0</v>
      </c>
      <c r="V40" s="45">
        <f t="shared" si="73"/>
        <v>0</v>
      </c>
      <c r="W40" s="45">
        <f t="shared" si="74"/>
        <v>0</v>
      </c>
      <c r="X40" s="46">
        <f t="shared" si="75"/>
        <v>0</v>
      </c>
      <c r="Y40" s="45">
        <f t="shared" si="60"/>
        <v>0</v>
      </c>
      <c r="Z40" s="46">
        <f t="shared" si="61"/>
        <v>0</v>
      </c>
      <c r="AB40" s="70">
        <f t="shared" si="76"/>
        <v>45604</v>
      </c>
      <c r="AC40" s="70" t="str">
        <f t="shared" si="76"/>
        <v>금</v>
      </c>
      <c r="AD40" s="45">
        <f t="shared" si="77"/>
        <v>0</v>
      </c>
      <c r="AE40" s="45">
        <f t="shared" si="78"/>
        <v>0</v>
      </c>
      <c r="AF40" s="47">
        <f t="shared" si="62"/>
        <v>0</v>
      </c>
      <c r="AG40" s="45">
        <f t="shared" si="63"/>
        <v>0</v>
      </c>
      <c r="AH40" s="45">
        <f t="shared" si="79"/>
        <v>0</v>
      </c>
      <c r="AI40" s="45">
        <f t="shared" si="80"/>
        <v>0</v>
      </c>
      <c r="AJ40" s="45">
        <f t="shared" si="81"/>
        <v>0</v>
      </c>
      <c r="AK40" s="46">
        <f t="shared" si="82"/>
        <v>0</v>
      </c>
      <c r="AL40" s="45">
        <f t="shared" si="64"/>
        <v>0</v>
      </c>
      <c r="AM40" s="46">
        <f t="shared" si="65"/>
        <v>0</v>
      </c>
      <c r="AO40" t="s" s="86">
        <v>216</v>
      </c>
      <c r="AP40" t="s" s="86">
        <v>4</v>
      </c>
      <c r="AQ40" t="n" s="86">
        <v>26261.0</v>
      </c>
      <c r="AR40" t="n" s="86">
        <v>162.0</v>
      </c>
      <c r="AS40" t="n" s="86">
        <v>0.62</v>
      </c>
      <c r="AT40" t="n" s="86">
        <v>280.0</v>
      </c>
      <c r="AU40" t="n" s="86">
        <v>45430.0</v>
      </c>
      <c r="AV40" t="n" s="86">
        <v>1.0</v>
      </c>
      <c r="AW40" t="n" s="86">
        <v>109000.0</v>
      </c>
    </row>
    <row r="41" spans="1:39" x14ac:dyDescent="0.3">
      <c r="A41" s="86" t="s">
        <v>152</v>
      </c>
      <c r="B41" s="70">
        <v>45605</v>
      </c>
      <c r="C41" s="70" t="str">
        <f t="shared" si="83"/>
        <v>토</v>
      </c>
      <c r="D41" s="45">
        <f t="shared" si="66"/>
        <v>0</v>
      </c>
      <c r="E41" s="45">
        <f t="shared" si="66"/>
        <v>0</v>
      </c>
      <c r="F41" s="47">
        <f t="shared" si="54"/>
        <v>0</v>
      </c>
      <c r="G41" s="45">
        <f t="shared" si="55"/>
        <v>0</v>
      </c>
      <c r="H41" s="45">
        <f t="shared" si="67"/>
        <v>0</v>
      </c>
      <c r="I41" s="45">
        <f t="shared" si="67"/>
        <v>0</v>
      </c>
      <c r="J41" s="45">
        <f t="shared" si="67"/>
        <v>0</v>
      </c>
      <c r="K41" s="46">
        <f t="shared" si="68"/>
        <v>0</v>
      </c>
      <c r="L41" s="45">
        <f t="shared" si="56"/>
        <v>0</v>
      </c>
      <c r="M41" s="57">
        <f t="shared" si="57"/>
        <v>0</v>
      </c>
      <c r="O41" s="70">
        <f t="shared" si="69"/>
        <v>45605</v>
      </c>
      <c r="P41" s="70" t="str">
        <f t="shared" si="69"/>
        <v>토</v>
      </c>
      <c r="Q41" s="45">
        <f t="shared" si="70"/>
        <v>0</v>
      </c>
      <c r="R41" s="45">
        <f t="shared" si="71"/>
        <v>0</v>
      </c>
      <c r="S41" s="47">
        <f t="shared" si="58"/>
        <v>0</v>
      </c>
      <c r="T41" s="45">
        <f t="shared" si="59"/>
        <v>0</v>
      </c>
      <c r="U41" s="45">
        <f t="shared" si="72"/>
        <v>0</v>
      </c>
      <c r="V41" s="45">
        <f t="shared" si="73"/>
        <v>0</v>
      </c>
      <c r="W41" s="45">
        <f t="shared" si="74"/>
        <v>0</v>
      </c>
      <c r="X41" s="46">
        <f t="shared" si="75"/>
        <v>0</v>
      </c>
      <c r="Y41" s="45">
        <f t="shared" si="60"/>
        <v>0</v>
      </c>
      <c r="Z41" s="46">
        <f t="shared" si="61"/>
        <v>0</v>
      </c>
      <c r="AB41" s="70">
        <f t="shared" si="76"/>
        <v>45605</v>
      </c>
      <c r="AC41" s="70" t="str">
        <f t="shared" si="76"/>
        <v>토</v>
      </c>
      <c r="AD41" s="45">
        <f t="shared" si="77"/>
        <v>0</v>
      </c>
      <c r="AE41" s="45">
        <f t="shared" si="78"/>
        <v>0</v>
      </c>
      <c r="AF41" s="47">
        <f t="shared" si="62"/>
        <v>0</v>
      </c>
      <c r="AG41" s="45">
        <f t="shared" si="63"/>
        <v>0</v>
      </c>
      <c r="AH41" s="45">
        <f t="shared" si="79"/>
        <v>0</v>
      </c>
      <c r="AI41" s="45">
        <f t="shared" si="80"/>
        <v>0</v>
      </c>
      <c r="AJ41" s="45">
        <f t="shared" si="81"/>
        <v>0</v>
      </c>
      <c r="AK41" s="46">
        <f t="shared" si="82"/>
        <v>0</v>
      </c>
      <c r="AL41" s="45">
        <f t="shared" si="64"/>
        <v>0</v>
      </c>
      <c r="AM41" s="46">
        <f t="shared" si="65"/>
        <v>0</v>
      </c>
      <c r="AO41" t="s" s="86">
        <v>217</v>
      </c>
      <c r="AP41" t="s" s="86">
        <v>9</v>
      </c>
      <c r="AQ41" t="n" s="86">
        <v>8972.0</v>
      </c>
      <c r="AR41" t="n" s="86">
        <v>11.0</v>
      </c>
      <c r="AS41" t="n" s="86">
        <v>0.13</v>
      </c>
      <c r="AT41" t="n" s="86">
        <v>280.0</v>
      </c>
      <c r="AU41" t="n" s="86">
        <v>3080.0</v>
      </c>
      <c r="AV41" t="n" s="86">
        <v>0.0</v>
      </c>
      <c r="AW41" t="n" s="86">
        <v>0.0</v>
      </c>
    </row>
    <row r="42" spans="1:39" x14ac:dyDescent="0.3">
      <c r="A42" s="86" t="s">
        <v>151</v>
      </c>
      <c r="B42" s="70">
        <v>45606</v>
      </c>
      <c r="C42" s="70" t="str">
        <f t="shared" si="83"/>
        <v>일</v>
      </c>
      <c r="D42" s="45">
        <f t="shared" si="66"/>
        <v>0</v>
      </c>
      <c r="E42" s="45">
        <f t="shared" si="66"/>
        <v>0</v>
      </c>
      <c r="F42" s="47">
        <f t="shared" si="54"/>
        <v>0</v>
      </c>
      <c r="G42" s="45">
        <f t="shared" si="55"/>
        <v>0</v>
      </c>
      <c r="H42" s="45">
        <f t="shared" si="67"/>
        <v>0</v>
      </c>
      <c r="I42" s="45">
        <f t="shared" si="67"/>
        <v>0</v>
      </c>
      <c r="J42" s="45">
        <f t="shared" si="67"/>
        <v>0</v>
      </c>
      <c r="K42" s="46">
        <f t="shared" si="68"/>
        <v>0</v>
      </c>
      <c r="L42" s="45">
        <f t="shared" si="56"/>
        <v>0</v>
      </c>
      <c r="M42" s="57">
        <f t="shared" si="57"/>
        <v>0</v>
      </c>
      <c r="O42" s="70">
        <f t="shared" si="69"/>
        <v>45606</v>
      </c>
      <c r="P42" s="70" t="str">
        <f t="shared" si="69"/>
        <v>일</v>
      </c>
      <c r="Q42" s="45">
        <f t="shared" si="70"/>
        <v>0</v>
      </c>
      <c r="R42" s="45">
        <f t="shared" si="71"/>
        <v>0</v>
      </c>
      <c r="S42" s="47">
        <f t="shared" si="58"/>
        <v>0</v>
      </c>
      <c r="T42" s="45">
        <f t="shared" si="59"/>
        <v>0</v>
      </c>
      <c r="U42" s="45">
        <f t="shared" si="72"/>
        <v>0</v>
      </c>
      <c r="V42" s="45">
        <f t="shared" si="73"/>
        <v>0</v>
      </c>
      <c r="W42" s="45">
        <f t="shared" si="74"/>
        <v>0</v>
      </c>
      <c r="X42" s="46">
        <f t="shared" si="75"/>
        <v>0</v>
      </c>
      <c r="Y42" s="45">
        <f t="shared" si="60"/>
        <v>0</v>
      </c>
      <c r="Z42" s="46">
        <f t="shared" si="61"/>
        <v>0</v>
      </c>
      <c r="AB42" s="70">
        <f t="shared" si="76"/>
        <v>45606</v>
      </c>
      <c r="AC42" s="70" t="str">
        <f t="shared" si="76"/>
        <v>일</v>
      </c>
      <c r="AD42" s="45">
        <f t="shared" si="77"/>
        <v>0</v>
      </c>
      <c r="AE42" s="45">
        <f t="shared" si="78"/>
        <v>0</v>
      </c>
      <c r="AF42" s="47">
        <f t="shared" si="62"/>
        <v>0</v>
      </c>
      <c r="AG42" s="45">
        <f t="shared" si="63"/>
        <v>0</v>
      </c>
      <c r="AH42" s="45">
        <f t="shared" si="79"/>
        <v>0</v>
      </c>
      <c r="AI42" s="45">
        <f t="shared" si="80"/>
        <v>0</v>
      </c>
      <c r="AJ42" s="45">
        <f t="shared" si="81"/>
        <v>0</v>
      </c>
      <c r="AK42" s="46">
        <f t="shared" si="82"/>
        <v>0</v>
      </c>
      <c r="AL42" s="45">
        <f t="shared" si="64"/>
        <v>0</v>
      </c>
      <c r="AM42" s="46">
        <f t="shared" si="65"/>
        <v>0</v>
      </c>
      <c r="AO42" t="s" s="86">
        <v>217</v>
      </c>
      <c r="AP42" t="s" s="86">
        <v>4</v>
      </c>
      <c r="AQ42" t="n" s="86">
        <v>33919.0</v>
      </c>
      <c r="AR42" t="n" s="86">
        <v>145.0</v>
      </c>
      <c r="AS42" t="n" s="86">
        <v>0.43</v>
      </c>
      <c r="AT42" t="n" s="86">
        <v>267.0</v>
      </c>
      <c r="AU42" t="n" s="86">
        <v>38665.0</v>
      </c>
      <c r="AV42" t="n" s="86">
        <v>2.0</v>
      </c>
      <c r="AW42" t="n" s="86">
        <v>166000.0</v>
      </c>
    </row>
    <row r="43" spans="1:39" x14ac:dyDescent="0.3">
      <c r="A43" s="86" t="s">
        <v>145</v>
      </c>
      <c r="B43" s="70">
        <v>45607</v>
      </c>
      <c r="C43" s="70" t="str">
        <f t="shared" si="83"/>
        <v>월</v>
      </c>
      <c r="D43" s="45">
        <f t="shared" si="66"/>
        <v>0</v>
      </c>
      <c r="E43" s="45">
        <f t="shared" si="66"/>
        <v>0</v>
      </c>
      <c r="F43" s="47">
        <f t="shared" si="54"/>
        <v>0</v>
      </c>
      <c r="G43" s="45">
        <f t="shared" si="55"/>
        <v>0</v>
      </c>
      <c r="H43" s="45">
        <f t="shared" si="67"/>
        <v>0</v>
      </c>
      <c r="I43" s="45">
        <f t="shared" si="67"/>
        <v>0</v>
      </c>
      <c r="J43" s="45">
        <f t="shared" si="67"/>
        <v>0</v>
      </c>
      <c r="K43" s="46">
        <f t="shared" si="68"/>
        <v>0</v>
      </c>
      <c r="L43" s="45">
        <f t="shared" si="56"/>
        <v>0</v>
      </c>
      <c r="M43" s="57">
        <f t="shared" si="57"/>
        <v>0</v>
      </c>
      <c r="O43" s="70">
        <f t="shared" si="69"/>
        <v>45607</v>
      </c>
      <c r="P43" s="70" t="str">
        <f t="shared" si="69"/>
        <v>월</v>
      </c>
      <c r="Q43" s="45">
        <f t="shared" si="70"/>
        <v>0</v>
      </c>
      <c r="R43" s="45">
        <f t="shared" si="71"/>
        <v>0</v>
      </c>
      <c r="S43" s="47">
        <f t="shared" si="58"/>
        <v>0</v>
      </c>
      <c r="T43" s="45">
        <f t="shared" si="59"/>
        <v>0</v>
      </c>
      <c r="U43" s="45">
        <f t="shared" si="72"/>
        <v>0</v>
      </c>
      <c r="V43" s="45">
        <f t="shared" si="73"/>
        <v>0</v>
      </c>
      <c r="W43" s="45">
        <f t="shared" si="74"/>
        <v>0</v>
      </c>
      <c r="X43" s="46">
        <f t="shared" si="75"/>
        <v>0</v>
      </c>
      <c r="Y43" s="45">
        <f t="shared" si="60"/>
        <v>0</v>
      </c>
      <c r="Z43" s="46">
        <f t="shared" si="61"/>
        <v>0</v>
      </c>
      <c r="AB43" s="70">
        <f t="shared" si="76"/>
        <v>45607</v>
      </c>
      <c r="AC43" s="70" t="str">
        <f t="shared" si="76"/>
        <v>월</v>
      </c>
      <c r="AD43" s="45">
        <f t="shared" si="77"/>
        <v>0</v>
      </c>
      <c r="AE43" s="45">
        <f t="shared" si="78"/>
        <v>0</v>
      </c>
      <c r="AF43" s="47">
        <f t="shared" si="62"/>
        <v>0</v>
      </c>
      <c r="AG43" s="45">
        <f t="shared" si="63"/>
        <v>0</v>
      </c>
      <c r="AH43" s="45">
        <f t="shared" si="79"/>
        <v>0</v>
      </c>
      <c r="AI43" s="45">
        <f t="shared" si="80"/>
        <v>0</v>
      </c>
      <c r="AJ43" s="45">
        <f t="shared" si="81"/>
        <v>0</v>
      </c>
      <c r="AK43" s="46">
        <f t="shared" si="82"/>
        <v>0</v>
      </c>
      <c r="AL43" s="45">
        <f t="shared" si="64"/>
        <v>0</v>
      </c>
      <c r="AM43" s="46">
        <f t="shared" si="65"/>
        <v>0</v>
      </c>
      <c r="AO43" t="s" s="86">
        <v>218</v>
      </c>
      <c r="AP43" t="s" s="86">
        <v>9</v>
      </c>
      <c r="AQ43" t="n" s="86">
        <v>11451.0</v>
      </c>
      <c r="AR43" t="n" s="86">
        <v>14.0</v>
      </c>
      <c r="AS43" t="n" s="86">
        <v>0.13</v>
      </c>
      <c r="AT43" t="n" s="86">
        <v>292.0</v>
      </c>
      <c r="AU43" t="n" s="86">
        <v>4081.0</v>
      </c>
      <c r="AV43" t="n" s="86">
        <v>2.0</v>
      </c>
      <c r="AW43" t="n" s="86">
        <v>38000.0</v>
      </c>
    </row>
    <row r="44" spans="1:39" x14ac:dyDescent="0.3">
      <c r="A44" s="86" t="s">
        <v>153</v>
      </c>
      <c r="B44" s="70">
        <v>45608</v>
      </c>
      <c r="C44" s="70" t="str">
        <f t="shared" si="83"/>
        <v>화</v>
      </c>
      <c r="D44" s="45">
        <f t="shared" si="66"/>
        <v>0</v>
      </c>
      <c r="E44" s="45">
        <f t="shared" si="66"/>
        <v>0</v>
      </c>
      <c r="F44" s="47">
        <f t="shared" si="54"/>
        <v>0</v>
      </c>
      <c r="G44" s="45">
        <f t="shared" si="55"/>
        <v>0</v>
      </c>
      <c r="H44" s="45">
        <f t="shared" si="67"/>
        <v>0</v>
      </c>
      <c r="I44" s="45">
        <f t="shared" si="67"/>
        <v>0</v>
      </c>
      <c r="J44" s="45">
        <f t="shared" si="67"/>
        <v>0</v>
      </c>
      <c r="K44" s="46">
        <f t="shared" si="68"/>
        <v>0</v>
      </c>
      <c r="L44" s="45">
        <f t="shared" si="56"/>
        <v>0</v>
      </c>
      <c r="M44" s="57">
        <f t="shared" si="57"/>
        <v>0</v>
      </c>
      <c r="O44" s="70">
        <f t="shared" si="69"/>
        <v>45608</v>
      </c>
      <c r="P44" s="70" t="str">
        <f t="shared" si="69"/>
        <v>화</v>
      </c>
      <c r="Q44" s="45">
        <f t="shared" si="70"/>
        <v>0</v>
      </c>
      <c r="R44" s="45">
        <f t="shared" si="71"/>
        <v>0</v>
      </c>
      <c r="S44" s="47">
        <f t="shared" si="58"/>
        <v>0</v>
      </c>
      <c r="T44" s="45">
        <f t="shared" si="59"/>
        <v>0</v>
      </c>
      <c r="U44" s="45">
        <f t="shared" si="72"/>
        <v>0</v>
      </c>
      <c r="V44" s="45">
        <f t="shared" si="73"/>
        <v>0</v>
      </c>
      <c r="W44" s="45">
        <f t="shared" si="74"/>
        <v>0</v>
      </c>
      <c r="X44" s="46">
        <f t="shared" si="75"/>
        <v>0</v>
      </c>
      <c r="Y44" s="45">
        <f t="shared" si="60"/>
        <v>0</v>
      </c>
      <c r="Z44" s="46">
        <f t="shared" si="61"/>
        <v>0</v>
      </c>
      <c r="AB44" s="70">
        <f t="shared" si="76"/>
        <v>45608</v>
      </c>
      <c r="AC44" s="70" t="str">
        <f t="shared" si="76"/>
        <v>화</v>
      </c>
      <c r="AD44" s="45">
        <f t="shared" si="77"/>
        <v>0</v>
      </c>
      <c r="AE44" s="45">
        <f t="shared" si="78"/>
        <v>0</v>
      </c>
      <c r="AF44" s="47">
        <f t="shared" si="62"/>
        <v>0</v>
      </c>
      <c r="AG44" s="45">
        <f t="shared" si="63"/>
        <v>0</v>
      </c>
      <c r="AH44" s="45">
        <f t="shared" si="79"/>
        <v>0</v>
      </c>
      <c r="AI44" s="45">
        <f t="shared" si="80"/>
        <v>0</v>
      </c>
      <c r="AJ44" s="45">
        <f t="shared" si="81"/>
        <v>0</v>
      </c>
      <c r="AK44" s="46">
        <f t="shared" si="82"/>
        <v>0</v>
      </c>
      <c r="AL44" s="45">
        <f t="shared" si="64"/>
        <v>0</v>
      </c>
      <c r="AM44" s="46">
        <f t="shared" si="65"/>
        <v>0</v>
      </c>
      <c r="AO44" t="s" s="86">
        <v>218</v>
      </c>
      <c r="AP44" t="s" s="86">
        <v>4</v>
      </c>
      <c r="AQ44" t="n" s="86">
        <v>34102.0</v>
      </c>
      <c r="AR44" t="n" s="86">
        <v>151.0</v>
      </c>
      <c r="AS44" t="n" s="86">
        <v>0.45</v>
      </c>
      <c r="AT44" t="n" s="86">
        <v>288.0</v>
      </c>
      <c r="AU44" t="n" s="86">
        <v>43527.0</v>
      </c>
      <c r="AV44" t="n" s="86">
        <v>4.0</v>
      </c>
      <c r="AW44" t="n" s="86">
        <v>326800.0</v>
      </c>
    </row>
    <row r="45" spans="1:39" x14ac:dyDescent="0.3">
      <c r="A45" s="86" t="s">
        <v>147</v>
      </c>
      <c r="B45" s="70">
        <v>45609</v>
      </c>
      <c r="C45" s="70" t="str">
        <f t="shared" si="83"/>
        <v>수</v>
      </c>
      <c r="D45" s="45">
        <f t="shared" si="66"/>
        <v>0</v>
      </c>
      <c r="E45" s="45">
        <f t="shared" si="66"/>
        <v>0</v>
      </c>
      <c r="F45" s="47">
        <f t="shared" si="54"/>
        <v>0</v>
      </c>
      <c r="G45" s="45">
        <f t="shared" si="55"/>
        <v>0</v>
      </c>
      <c r="H45" s="45">
        <f t="shared" si="67"/>
        <v>0</v>
      </c>
      <c r="I45" s="45">
        <f t="shared" si="67"/>
        <v>0</v>
      </c>
      <c r="J45" s="45">
        <f t="shared" si="67"/>
        <v>0</v>
      </c>
      <c r="K45" s="46">
        <f t="shared" si="68"/>
        <v>0</v>
      </c>
      <c r="L45" s="45">
        <f t="shared" si="56"/>
        <v>0</v>
      </c>
      <c r="M45" s="57">
        <f t="shared" si="57"/>
        <v>0</v>
      </c>
      <c r="O45" s="70">
        <f t="shared" si="69"/>
        <v>45609</v>
      </c>
      <c r="P45" s="70" t="str">
        <f t="shared" si="69"/>
        <v>수</v>
      </c>
      <c r="Q45" s="45">
        <f t="shared" si="70"/>
        <v>0</v>
      </c>
      <c r="R45" s="45">
        <f t="shared" si="71"/>
        <v>0</v>
      </c>
      <c r="S45" s="47">
        <f t="shared" si="58"/>
        <v>0</v>
      </c>
      <c r="T45" s="45">
        <f t="shared" si="59"/>
        <v>0</v>
      </c>
      <c r="U45" s="45">
        <f t="shared" si="72"/>
        <v>0</v>
      </c>
      <c r="V45" s="45">
        <f t="shared" si="73"/>
        <v>0</v>
      </c>
      <c r="W45" s="45">
        <f t="shared" si="74"/>
        <v>0</v>
      </c>
      <c r="X45" s="46">
        <f t="shared" si="75"/>
        <v>0</v>
      </c>
      <c r="Y45" s="45">
        <f t="shared" si="60"/>
        <v>0</v>
      </c>
      <c r="Z45" s="46">
        <f t="shared" si="61"/>
        <v>0</v>
      </c>
      <c r="AB45" s="70">
        <f t="shared" si="76"/>
        <v>45609</v>
      </c>
      <c r="AC45" s="70" t="str">
        <f t="shared" si="76"/>
        <v>수</v>
      </c>
      <c r="AD45" s="45">
        <f t="shared" si="77"/>
        <v>0</v>
      </c>
      <c r="AE45" s="45">
        <f t="shared" si="78"/>
        <v>0</v>
      </c>
      <c r="AF45" s="47">
        <f t="shared" si="62"/>
        <v>0</v>
      </c>
      <c r="AG45" s="45">
        <f t="shared" si="63"/>
        <v>0</v>
      </c>
      <c r="AH45" s="45">
        <f t="shared" si="79"/>
        <v>0</v>
      </c>
      <c r="AI45" s="45">
        <f t="shared" si="80"/>
        <v>0</v>
      </c>
      <c r="AJ45" s="45">
        <f t="shared" si="81"/>
        <v>0</v>
      </c>
      <c r="AK45" s="46">
        <f t="shared" si="82"/>
        <v>0</v>
      </c>
      <c r="AL45" s="45">
        <f t="shared" si="64"/>
        <v>0</v>
      </c>
      <c r="AM45" s="46">
        <f t="shared" si="65"/>
        <v>0</v>
      </c>
      <c r="AO45" t="s" s="86">
        <v>219</v>
      </c>
      <c r="AP45" t="s" s="86">
        <v>9</v>
      </c>
      <c r="AQ45" t="n" s="86">
        <v>10564.0</v>
      </c>
      <c r="AR45" t="n" s="86">
        <v>21.0</v>
      </c>
      <c r="AS45" t="n" s="86">
        <v>0.2</v>
      </c>
      <c r="AT45" t="n" s="86">
        <v>348.0</v>
      </c>
      <c r="AU45" t="n" s="86">
        <v>7315.0</v>
      </c>
      <c r="AV45" t="n" s="86">
        <v>0.0</v>
      </c>
      <c r="AW45" t="n" s="86">
        <v>0.0</v>
      </c>
    </row>
    <row r="46" spans="1:39" x14ac:dyDescent="0.3">
      <c r="A46" s="86" t="s">
        <v>141</v>
      </c>
      <c r="B46" s="70">
        <v>45610</v>
      </c>
      <c r="C46" s="70" t="str">
        <f t="shared" si="83"/>
        <v>목</v>
      </c>
      <c r="D46" s="45">
        <f t="shared" si="66"/>
        <v>0</v>
      </c>
      <c r="E46" s="45">
        <f t="shared" si="66"/>
        <v>0</v>
      </c>
      <c r="F46" s="47">
        <f t="shared" si="54"/>
        <v>0</v>
      </c>
      <c r="G46" s="45">
        <f t="shared" si="55"/>
        <v>0</v>
      </c>
      <c r="H46" s="45">
        <f t="shared" si="67"/>
        <v>0</v>
      </c>
      <c r="I46" s="45">
        <f t="shared" si="67"/>
        <v>0</v>
      </c>
      <c r="J46" s="45">
        <f t="shared" si="67"/>
        <v>0</v>
      </c>
      <c r="K46" s="46">
        <f t="shared" si="68"/>
        <v>0</v>
      </c>
      <c r="L46" s="45">
        <f t="shared" si="56"/>
        <v>0</v>
      </c>
      <c r="M46" s="57">
        <f t="shared" si="57"/>
        <v>0</v>
      </c>
      <c r="O46" s="70">
        <f t="shared" si="69"/>
        <v>45610</v>
      </c>
      <c r="P46" s="70" t="str">
        <f t="shared" si="69"/>
        <v>목</v>
      </c>
      <c r="Q46" s="45">
        <f t="shared" si="70"/>
        <v>0</v>
      </c>
      <c r="R46" s="45">
        <f t="shared" si="71"/>
        <v>0</v>
      </c>
      <c r="S46" s="47">
        <f t="shared" si="58"/>
        <v>0</v>
      </c>
      <c r="T46" s="45">
        <f t="shared" si="59"/>
        <v>0</v>
      </c>
      <c r="U46" s="45">
        <f t="shared" si="72"/>
        <v>0</v>
      </c>
      <c r="V46" s="45">
        <f t="shared" si="73"/>
        <v>0</v>
      </c>
      <c r="W46" s="45">
        <f t="shared" si="74"/>
        <v>0</v>
      </c>
      <c r="X46" s="46">
        <f t="shared" si="75"/>
        <v>0</v>
      </c>
      <c r="Y46" s="45">
        <f t="shared" si="60"/>
        <v>0</v>
      </c>
      <c r="Z46" s="46">
        <f t="shared" si="61"/>
        <v>0</v>
      </c>
      <c r="AB46" s="70">
        <f t="shared" si="76"/>
        <v>45610</v>
      </c>
      <c r="AC46" s="70" t="str">
        <f t="shared" si="76"/>
        <v>목</v>
      </c>
      <c r="AD46" s="45">
        <f t="shared" si="77"/>
        <v>0</v>
      </c>
      <c r="AE46" s="45">
        <f t="shared" si="78"/>
        <v>0</v>
      </c>
      <c r="AF46" s="47">
        <f t="shared" si="62"/>
        <v>0</v>
      </c>
      <c r="AG46" s="45">
        <f t="shared" si="63"/>
        <v>0</v>
      </c>
      <c r="AH46" s="45">
        <f t="shared" si="79"/>
        <v>0</v>
      </c>
      <c r="AI46" s="45">
        <f t="shared" si="80"/>
        <v>0</v>
      </c>
      <c r="AJ46" s="45">
        <f t="shared" si="81"/>
        <v>0</v>
      </c>
      <c r="AK46" s="46">
        <f t="shared" si="82"/>
        <v>0</v>
      </c>
      <c r="AL46" s="45">
        <f t="shared" si="64"/>
        <v>0</v>
      </c>
      <c r="AM46" s="46">
        <f t="shared" si="65"/>
        <v>0</v>
      </c>
      <c r="AO46" t="s" s="86">
        <v>219</v>
      </c>
      <c r="AP46" t="s" s="86">
        <v>4</v>
      </c>
      <c r="AQ46" t="n" s="86">
        <v>30635.0</v>
      </c>
      <c r="AR46" t="n" s="86">
        <v>149.0</v>
      </c>
      <c r="AS46" t="n" s="86">
        <v>0.49</v>
      </c>
      <c r="AT46" t="n" s="86">
        <v>299.0</v>
      </c>
      <c r="AU46" t="n" s="86">
        <v>44561.0</v>
      </c>
      <c r="AV46" t="n" s="86">
        <v>0.0</v>
      </c>
      <c r="AW46" t="n" s="86">
        <v>0.0</v>
      </c>
    </row>
    <row r="47" spans="1:39" x14ac:dyDescent="0.3">
      <c r="A47" s="86" t="s">
        <v>142</v>
      </c>
      <c r="B47" s="70">
        <v>45611</v>
      </c>
      <c r="C47" s="70" t="str">
        <f t="shared" si="83"/>
        <v>금</v>
      </c>
      <c r="D47" s="45">
        <f t="shared" si="66"/>
        <v>0</v>
      </c>
      <c r="E47" s="45">
        <f t="shared" si="66"/>
        <v>0</v>
      </c>
      <c r="F47" s="47">
        <f t="shared" si="54"/>
        <v>0</v>
      </c>
      <c r="G47" s="45">
        <f t="shared" si="55"/>
        <v>0</v>
      </c>
      <c r="H47" s="45">
        <f t="shared" si="67"/>
        <v>0</v>
      </c>
      <c r="I47" s="45">
        <f t="shared" si="67"/>
        <v>0</v>
      </c>
      <c r="J47" s="45">
        <f t="shared" si="67"/>
        <v>0</v>
      </c>
      <c r="K47" s="46">
        <f t="shared" si="68"/>
        <v>0</v>
      </c>
      <c r="L47" s="45">
        <f t="shared" si="56"/>
        <v>0</v>
      </c>
      <c r="M47" s="57">
        <f t="shared" si="57"/>
        <v>0</v>
      </c>
      <c r="O47" s="70">
        <f t="shared" si="69"/>
        <v>45611</v>
      </c>
      <c r="P47" s="70" t="str">
        <f t="shared" si="69"/>
        <v>금</v>
      </c>
      <c r="Q47" s="45">
        <f t="shared" si="70"/>
        <v>0</v>
      </c>
      <c r="R47" s="45">
        <f t="shared" si="71"/>
        <v>0</v>
      </c>
      <c r="S47" s="47">
        <f t="shared" si="58"/>
        <v>0</v>
      </c>
      <c r="T47" s="45">
        <f t="shared" si="59"/>
        <v>0</v>
      </c>
      <c r="U47" s="45">
        <f t="shared" si="72"/>
        <v>0</v>
      </c>
      <c r="V47" s="45">
        <f t="shared" si="73"/>
        <v>0</v>
      </c>
      <c r="W47" s="45">
        <f t="shared" si="74"/>
        <v>0</v>
      </c>
      <c r="X47" s="46">
        <f t="shared" si="75"/>
        <v>0</v>
      </c>
      <c r="Y47" s="45">
        <f t="shared" si="60"/>
        <v>0</v>
      </c>
      <c r="Z47" s="46">
        <f t="shared" si="61"/>
        <v>0</v>
      </c>
      <c r="AB47" s="70">
        <f t="shared" si="76"/>
        <v>45611</v>
      </c>
      <c r="AC47" s="70" t="str">
        <f t="shared" si="76"/>
        <v>금</v>
      </c>
      <c r="AD47" s="45">
        <f t="shared" si="77"/>
        <v>0</v>
      </c>
      <c r="AE47" s="45">
        <f t="shared" si="78"/>
        <v>0</v>
      </c>
      <c r="AF47" s="47">
        <f t="shared" si="62"/>
        <v>0</v>
      </c>
      <c r="AG47" s="45">
        <f t="shared" si="63"/>
        <v>0</v>
      </c>
      <c r="AH47" s="45">
        <f t="shared" si="79"/>
        <v>0</v>
      </c>
      <c r="AI47" s="45">
        <f t="shared" si="80"/>
        <v>0</v>
      </c>
      <c r="AJ47" s="45">
        <f t="shared" si="81"/>
        <v>0</v>
      </c>
      <c r="AK47" s="46">
        <f t="shared" si="82"/>
        <v>0</v>
      </c>
      <c r="AL47" s="45">
        <f t="shared" si="64"/>
        <v>0</v>
      </c>
      <c r="AM47" s="46">
        <f t="shared" si="65"/>
        <v>0</v>
      </c>
      <c r="AO47" t="s" s="86">
        <v>220</v>
      </c>
      <c r="AP47" t="s" s="86">
        <v>9</v>
      </c>
      <c r="AQ47" t="n" s="86">
        <v>9990.0</v>
      </c>
      <c r="AR47" t="n" s="86">
        <v>26.0</v>
      </c>
      <c r="AS47" t="n" s="86">
        <v>0.27</v>
      </c>
      <c r="AT47" t="n" s="86">
        <v>338.0</v>
      </c>
      <c r="AU47" t="n" s="86">
        <v>8800.0</v>
      </c>
      <c r="AV47" t="n" s="86">
        <v>0.0</v>
      </c>
      <c r="AW47" t="n" s="86">
        <v>0.0</v>
      </c>
    </row>
    <row r="48" spans="1:39" x14ac:dyDescent="0.3">
      <c r="A48" s="86" t="s">
        <v>144</v>
      </c>
      <c r="B48" s="70">
        <v>45612</v>
      </c>
      <c r="C48" s="70" t="str">
        <f t="shared" si="83"/>
        <v>토</v>
      </c>
      <c r="D48" s="45">
        <f t="shared" si="66"/>
        <v>0</v>
      </c>
      <c r="E48" s="45">
        <f t="shared" si="66"/>
        <v>0</v>
      </c>
      <c r="F48" s="47">
        <f t="shared" si="54"/>
        <v>0</v>
      </c>
      <c r="G48" s="45">
        <f t="shared" si="55"/>
        <v>0</v>
      </c>
      <c r="H48" s="45">
        <f t="shared" si="67"/>
        <v>0</v>
      </c>
      <c r="I48" s="45">
        <f t="shared" si="67"/>
        <v>0</v>
      </c>
      <c r="J48" s="45">
        <f t="shared" si="67"/>
        <v>0</v>
      </c>
      <c r="K48" s="46">
        <f t="shared" si="68"/>
        <v>0</v>
      </c>
      <c r="L48" s="45">
        <f t="shared" si="56"/>
        <v>0</v>
      </c>
      <c r="M48" s="57">
        <f t="shared" si="57"/>
        <v>0</v>
      </c>
      <c r="O48" s="70">
        <f t="shared" si="69"/>
        <v>45612</v>
      </c>
      <c r="P48" s="70" t="str">
        <f t="shared" si="69"/>
        <v>토</v>
      </c>
      <c r="Q48" s="45">
        <f t="shared" si="70"/>
        <v>0</v>
      </c>
      <c r="R48" s="45">
        <f t="shared" si="71"/>
        <v>0</v>
      </c>
      <c r="S48" s="47">
        <f t="shared" si="58"/>
        <v>0</v>
      </c>
      <c r="T48" s="45">
        <f t="shared" si="59"/>
        <v>0</v>
      </c>
      <c r="U48" s="45">
        <f t="shared" si="72"/>
        <v>0</v>
      </c>
      <c r="V48" s="45">
        <f t="shared" si="73"/>
        <v>0</v>
      </c>
      <c r="W48" s="45">
        <f t="shared" si="74"/>
        <v>0</v>
      </c>
      <c r="X48" s="46">
        <f t="shared" si="75"/>
        <v>0</v>
      </c>
      <c r="Y48" s="45">
        <f t="shared" si="60"/>
        <v>0</v>
      </c>
      <c r="Z48" s="46">
        <f t="shared" si="61"/>
        <v>0</v>
      </c>
      <c r="AB48" s="70">
        <f t="shared" si="76"/>
        <v>45612</v>
      </c>
      <c r="AC48" s="70" t="str">
        <f t="shared" si="76"/>
        <v>토</v>
      </c>
      <c r="AD48" s="45">
        <f t="shared" si="77"/>
        <v>0</v>
      </c>
      <c r="AE48" s="45">
        <f t="shared" si="78"/>
        <v>0</v>
      </c>
      <c r="AF48" s="47">
        <f t="shared" si="62"/>
        <v>0</v>
      </c>
      <c r="AG48" s="45">
        <f t="shared" si="63"/>
        <v>0</v>
      </c>
      <c r="AH48" s="45">
        <f t="shared" si="79"/>
        <v>0</v>
      </c>
      <c r="AI48" s="45">
        <f t="shared" si="80"/>
        <v>0</v>
      </c>
      <c r="AJ48" s="45">
        <f t="shared" si="81"/>
        <v>0</v>
      </c>
      <c r="AK48" s="46">
        <f t="shared" si="82"/>
        <v>0</v>
      </c>
      <c r="AL48" s="45">
        <f t="shared" si="64"/>
        <v>0</v>
      </c>
      <c r="AM48" s="46">
        <f t="shared" si="65"/>
        <v>0</v>
      </c>
      <c r="AO48" t="s" s="86">
        <v>220</v>
      </c>
      <c r="AP48" t="s" s="86">
        <v>4</v>
      </c>
      <c r="AQ48" t="n" s="86">
        <v>30122.0</v>
      </c>
      <c r="AR48" t="n" s="86">
        <v>136.0</v>
      </c>
      <c r="AS48" t="n" s="86">
        <v>0.46</v>
      </c>
      <c r="AT48" t="n" s="86">
        <v>313.0</v>
      </c>
      <c r="AU48" t="n" s="86">
        <v>42625.0</v>
      </c>
      <c r="AV48" t="n" s="86">
        <v>3.0</v>
      </c>
      <c r="AW48" t="n" s="86">
        <v>76000.0</v>
      </c>
    </row>
    <row r="49" spans="1:39" x14ac:dyDescent="0.3">
      <c r="A49" s="86" t="s">
        <v>146</v>
      </c>
      <c r="B49" s="70">
        <v>45613</v>
      </c>
      <c r="C49" s="70" t="str">
        <f t="shared" si="83"/>
        <v>일</v>
      </c>
      <c r="D49" s="45">
        <f t="shared" si="66"/>
        <v>0</v>
      </c>
      <c r="E49" s="45">
        <f t="shared" si="66"/>
        <v>0</v>
      </c>
      <c r="F49" s="47">
        <f t="shared" si="54"/>
        <v>0</v>
      </c>
      <c r="G49" s="45">
        <f t="shared" si="55"/>
        <v>0</v>
      </c>
      <c r="H49" s="45">
        <f t="shared" si="67"/>
        <v>0</v>
      </c>
      <c r="I49" s="45">
        <f t="shared" si="67"/>
        <v>0</v>
      </c>
      <c r="J49" s="45">
        <f t="shared" si="67"/>
        <v>0</v>
      </c>
      <c r="K49" s="46">
        <f t="shared" si="68"/>
        <v>0</v>
      </c>
      <c r="L49" s="45">
        <f t="shared" si="56"/>
        <v>0</v>
      </c>
      <c r="M49" s="57">
        <f t="shared" si="57"/>
        <v>0</v>
      </c>
      <c r="O49" s="70">
        <f t="shared" si="69"/>
        <v>45613</v>
      </c>
      <c r="P49" s="70" t="str">
        <f t="shared" si="69"/>
        <v>일</v>
      </c>
      <c r="Q49" s="45">
        <f t="shared" si="70"/>
        <v>0</v>
      </c>
      <c r="R49" s="45">
        <f t="shared" si="71"/>
        <v>0</v>
      </c>
      <c r="S49" s="47">
        <f t="shared" si="58"/>
        <v>0</v>
      </c>
      <c r="T49" s="45">
        <f t="shared" si="59"/>
        <v>0</v>
      </c>
      <c r="U49" s="45">
        <f t="shared" si="72"/>
        <v>0</v>
      </c>
      <c r="V49" s="45">
        <f t="shared" si="73"/>
        <v>0</v>
      </c>
      <c r="W49" s="45">
        <f t="shared" si="74"/>
        <v>0</v>
      </c>
      <c r="X49" s="46">
        <f t="shared" si="75"/>
        <v>0</v>
      </c>
      <c r="Y49" s="45">
        <f t="shared" si="60"/>
        <v>0</v>
      </c>
      <c r="Z49" s="46">
        <f t="shared" si="61"/>
        <v>0</v>
      </c>
      <c r="AB49" s="70">
        <f t="shared" si="76"/>
        <v>45613</v>
      </c>
      <c r="AC49" s="70" t="str">
        <f t="shared" si="76"/>
        <v>일</v>
      </c>
      <c r="AD49" s="45">
        <f t="shared" si="77"/>
        <v>0</v>
      </c>
      <c r="AE49" s="45">
        <f t="shared" si="78"/>
        <v>0</v>
      </c>
      <c r="AF49" s="47">
        <f t="shared" si="62"/>
        <v>0</v>
      </c>
      <c r="AG49" s="45">
        <f t="shared" si="63"/>
        <v>0</v>
      </c>
      <c r="AH49" s="45">
        <f t="shared" si="79"/>
        <v>0</v>
      </c>
      <c r="AI49" s="45">
        <f t="shared" si="80"/>
        <v>0</v>
      </c>
      <c r="AJ49" s="45">
        <f t="shared" si="81"/>
        <v>0</v>
      </c>
      <c r="AK49" s="46">
        <f t="shared" si="82"/>
        <v>0</v>
      </c>
      <c r="AL49" s="45">
        <f t="shared" si="64"/>
        <v>0</v>
      </c>
      <c r="AM49" s="46">
        <f t="shared" si="65"/>
        <v>0</v>
      </c>
      <c r="AO49" t="s" s="86">
        <v>221</v>
      </c>
      <c r="AP49" t="s" s="86">
        <v>9</v>
      </c>
      <c r="AQ49" t="n" s="86">
        <v>10398.0</v>
      </c>
      <c r="AR49" t="n" s="86">
        <v>15.0</v>
      </c>
      <c r="AS49" t="n" s="86">
        <v>0.15</v>
      </c>
      <c r="AT49" t="n" s="86">
        <v>352.0</v>
      </c>
      <c r="AU49" t="n" s="86">
        <v>5280.0</v>
      </c>
      <c r="AV49" t="n" s="86">
        <v>0.0</v>
      </c>
      <c r="AW49" t="n" s="86">
        <v>0.0</v>
      </c>
    </row>
    <row r="50" spans="1:39" x14ac:dyDescent="0.3">
      <c r="A50" s="86" t="s">
        <v>150</v>
      </c>
      <c r="B50" s="70">
        <v>45614</v>
      </c>
      <c r="C50" s="70" t="str">
        <f t="shared" si="83"/>
        <v>월</v>
      </c>
      <c r="D50" s="45">
        <f t="shared" si="66"/>
        <v>0</v>
      </c>
      <c r="E50" s="45">
        <f t="shared" si="66"/>
        <v>0</v>
      </c>
      <c r="F50" s="47">
        <f t="shared" si="54"/>
        <v>0</v>
      </c>
      <c r="G50" s="45">
        <f t="shared" si="55"/>
        <v>0</v>
      </c>
      <c r="H50" s="45">
        <f t="shared" si="67"/>
        <v>0</v>
      </c>
      <c r="I50" s="45">
        <f t="shared" si="67"/>
        <v>0</v>
      </c>
      <c r="J50" s="45">
        <f t="shared" si="67"/>
        <v>0</v>
      </c>
      <c r="K50" s="46">
        <f t="shared" si="68"/>
        <v>0</v>
      </c>
      <c r="L50" s="45">
        <f t="shared" si="56"/>
        <v>0</v>
      </c>
      <c r="M50" s="57">
        <f t="shared" si="57"/>
        <v>0</v>
      </c>
      <c r="O50" s="70">
        <f t="shared" si="69"/>
        <v>45614</v>
      </c>
      <c r="P50" s="70" t="str">
        <f t="shared" si="69"/>
        <v>월</v>
      </c>
      <c r="Q50" s="45">
        <f t="shared" si="70"/>
        <v>0</v>
      </c>
      <c r="R50" s="45">
        <f t="shared" si="71"/>
        <v>0</v>
      </c>
      <c r="S50" s="47">
        <f t="shared" si="58"/>
        <v>0</v>
      </c>
      <c r="T50" s="45">
        <f t="shared" si="59"/>
        <v>0</v>
      </c>
      <c r="U50" s="45">
        <f t="shared" si="72"/>
        <v>0</v>
      </c>
      <c r="V50" s="45">
        <f t="shared" si="73"/>
        <v>0</v>
      </c>
      <c r="W50" s="45">
        <f t="shared" si="74"/>
        <v>0</v>
      </c>
      <c r="X50" s="46">
        <f t="shared" si="75"/>
        <v>0</v>
      </c>
      <c r="Y50" s="45">
        <f t="shared" si="60"/>
        <v>0</v>
      </c>
      <c r="Z50" s="46">
        <f t="shared" si="61"/>
        <v>0</v>
      </c>
      <c r="AB50" s="70">
        <f t="shared" si="76"/>
        <v>45614</v>
      </c>
      <c r="AC50" s="70" t="str">
        <f t="shared" si="76"/>
        <v>월</v>
      </c>
      <c r="AD50" s="45">
        <f t="shared" si="77"/>
        <v>0</v>
      </c>
      <c r="AE50" s="45">
        <f t="shared" si="78"/>
        <v>0</v>
      </c>
      <c r="AF50" s="47">
        <f t="shared" si="62"/>
        <v>0</v>
      </c>
      <c r="AG50" s="45">
        <f t="shared" si="63"/>
        <v>0</v>
      </c>
      <c r="AH50" s="45">
        <f t="shared" si="79"/>
        <v>0</v>
      </c>
      <c r="AI50" s="45">
        <f t="shared" si="80"/>
        <v>0</v>
      </c>
      <c r="AJ50" s="45">
        <f t="shared" si="81"/>
        <v>0</v>
      </c>
      <c r="AK50" s="46">
        <f t="shared" si="82"/>
        <v>0</v>
      </c>
      <c r="AL50" s="45">
        <f t="shared" si="64"/>
        <v>0</v>
      </c>
      <c r="AM50" s="46">
        <f t="shared" si="65"/>
        <v>0</v>
      </c>
      <c r="AO50" t="s" s="86">
        <v>221</v>
      </c>
      <c r="AP50" t="s" s="86">
        <v>4</v>
      </c>
      <c r="AQ50" t="n" s="86">
        <v>32505.0</v>
      </c>
      <c r="AR50" t="n" s="86">
        <v>164.0</v>
      </c>
      <c r="AS50" t="n" s="86">
        <v>0.51</v>
      </c>
      <c r="AT50" t="n" s="86">
        <v>275.0</v>
      </c>
      <c r="AU50" t="n" s="86">
        <v>45177.0</v>
      </c>
      <c r="AV50" t="n" s="86">
        <v>1.0</v>
      </c>
      <c r="AW50" t="n" s="86">
        <v>19000.0</v>
      </c>
    </row>
    <row r="51" spans="1:39" x14ac:dyDescent="0.3">
      <c r="A51" s="86" t="s">
        <v>148</v>
      </c>
      <c r="B51" s="70">
        <v>45615</v>
      </c>
      <c r="C51" s="70" t="str">
        <f t="shared" si="83"/>
        <v>화</v>
      </c>
      <c r="D51" s="45">
        <f t="shared" ref="D51:E66" si="84">Q51+AD51</f>
        <v>0</v>
      </c>
      <c r="E51" s="45">
        <f t="shared" si="84"/>
        <v>0</v>
      </c>
      <c r="F51" s="47">
        <f t="shared" si="54"/>
        <v>0</v>
      </c>
      <c r="G51" s="45">
        <f t="shared" si="55"/>
        <v>0</v>
      </c>
      <c r="H51" s="45">
        <f t="shared" si="67"/>
        <v>0</v>
      </c>
      <c r="I51" s="45">
        <f t="shared" si="67"/>
        <v>0</v>
      </c>
      <c r="J51" s="45">
        <f t="shared" si="67"/>
        <v>0</v>
      </c>
      <c r="K51" s="46">
        <f t="shared" si="68"/>
        <v>0</v>
      </c>
      <c r="L51" s="45">
        <f t="shared" si="56"/>
        <v>0</v>
      </c>
      <c r="M51" s="57">
        <f t="shared" si="57"/>
        <v>0</v>
      </c>
      <c r="O51" s="70">
        <f t="shared" ref="O51:P66" si="85">B51</f>
        <v>45615</v>
      </c>
      <c r="P51" s="70" t="str">
        <f t="shared" si="85"/>
        <v>화</v>
      </c>
      <c r="Q51" s="45">
        <f t="shared" si="70"/>
        <v>0</v>
      </c>
      <c r="R51" s="45">
        <f t="shared" si="71"/>
        <v>0</v>
      </c>
      <c r="S51" s="47">
        <f t="shared" si="58"/>
        <v>0</v>
      </c>
      <c r="T51" s="45">
        <f t="shared" si="59"/>
        <v>0</v>
      </c>
      <c r="U51" s="45">
        <f t="shared" si="72"/>
        <v>0</v>
      </c>
      <c r="V51" s="45">
        <f t="shared" si="73"/>
        <v>0</v>
      </c>
      <c r="W51" s="45">
        <f t="shared" si="74"/>
        <v>0</v>
      </c>
      <c r="X51" s="46">
        <f t="shared" si="75"/>
        <v>0</v>
      </c>
      <c r="Y51" s="45">
        <f t="shared" si="60"/>
        <v>0</v>
      </c>
      <c r="Z51" s="46">
        <f t="shared" si="61"/>
        <v>0</v>
      </c>
      <c r="AB51" s="70">
        <f t="shared" ref="AB51:AC66" si="86">O51</f>
        <v>45615</v>
      </c>
      <c r="AC51" s="70" t="str">
        <f t="shared" si="86"/>
        <v>화</v>
      </c>
      <c r="AD51" s="45">
        <f t="shared" si="77"/>
        <v>0</v>
      </c>
      <c r="AE51" s="45">
        <f t="shared" si="78"/>
        <v>0</v>
      </c>
      <c r="AF51" s="47">
        <f t="shared" si="62"/>
        <v>0</v>
      </c>
      <c r="AG51" s="45">
        <f t="shared" si="63"/>
        <v>0</v>
      </c>
      <c r="AH51" s="45">
        <f t="shared" si="79"/>
        <v>0</v>
      </c>
      <c r="AI51" s="45">
        <f t="shared" si="80"/>
        <v>0</v>
      </c>
      <c r="AJ51" s="45">
        <f t="shared" si="81"/>
        <v>0</v>
      </c>
      <c r="AK51" s="46">
        <f t="shared" si="82"/>
        <v>0</v>
      </c>
      <c r="AL51" s="45">
        <f t="shared" si="64"/>
        <v>0</v>
      </c>
      <c r="AM51" s="46">
        <f t="shared" si="65"/>
        <v>0</v>
      </c>
      <c r="AO51" t="s" s="86">
        <v>222</v>
      </c>
      <c r="AP51" t="s" s="86">
        <v>9</v>
      </c>
      <c r="AQ51" t="n" s="86">
        <v>8485.0</v>
      </c>
      <c r="AR51" t="n" s="86">
        <v>24.0</v>
      </c>
      <c r="AS51" t="n" s="86">
        <v>0.29</v>
      </c>
      <c r="AT51" t="n" s="86">
        <v>375.0</v>
      </c>
      <c r="AU51" t="n" s="86">
        <v>8998.0</v>
      </c>
      <c r="AV51" t="n" s="86">
        <v>0.0</v>
      </c>
      <c r="AW51" t="n" s="86">
        <v>0.0</v>
      </c>
    </row>
    <row r="52" spans="1:39" x14ac:dyDescent="0.3">
      <c r="A52" s="86" t="s">
        <v>149</v>
      </c>
      <c r="B52" s="70">
        <v>45616</v>
      </c>
      <c r="C52" s="70" t="str">
        <f t="shared" si="83"/>
        <v>수</v>
      </c>
      <c r="D52" s="45">
        <f t="shared" si="84"/>
        <v>0</v>
      </c>
      <c r="E52" s="45">
        <f t="shared" si="84"/>
        <v>0</v>
      </c>
      <c r="F52" s="47">
        <f t="shared" si="54"/>
        <v>0</v>
      </c>
      <c r="G52" s="45">
        <f t="shared" si="55"/>
        <v>0</v>
      </c>
      <c r="H52" s="45">
        <f t="shared" ref="H52:J67" si="87">U52+AH52</f>
        <v>0</v>
      </c>
      <c r="I52" s="45">
        <f t="shared" si="87"/>
        <v>0</v>
      </c>
      <c r="J52" s="45">
        <f t="shared" si="87"/>
        <v>0</v>
      </c>
      <c r="K52" s="46">
        <f t="shared" si="68"/>
        <v>0</v>
      </c>
      <c r="L52" s="45">
        <f t="shared" si="56"/>
        <v>0</v>
      </c>
      <c r="M52" s="57">
        <f t="shared" si="57"/>
        <v>0</v>
      </c>
      <c r="O52" s="70">
        <f t="shared" si="85"/>
        <v>45616</v>
      </c>
      <c r="P52" s="70" t="str">
        <f t="shared" si="85"/>
        <v>수</v>
      </c>
      <c r="Q52" s="45">
        <f t="shared" si="70"/>
        <v>0</v>
      </c>
      <c r="R52" s="45">
        <f t="shared" si="71"/>
        <v>0</v>
      </c>
      <c r="S52" s="47">
        <f t="shared" si="58"/>
        <v>0</v>
      </c>
      <c r="T52" s="45">
        <f t="shared" si="59"/>
        <v>0</v>
      </c>
      <c r="U52" s="45">
        <f t="shared" si="72"/>
        <v>0</v>
      </c>
      <c r="V52" s="45">
        <f t="shared" si="73"/>
        <v>0</v>
      </c>
      <c r="W52" s="45">
        <f t="shared" si="74"/>
        <v>0</v>
      </c>
      <c r="X52" s="46">
        <f t="shared" si="75"/>
        <v>0</v>
      </c>
      <c r="Y52" s="45">
        <f t="shared" si="60"/>
        <v>0</v>
      </c>
      <c r="Z52" s="46">
        <f t="shared" si="61"/>
        <v>0</v>
      </c>
      <c r="AB52" s="70">
        <f t="shared" si="86"/>
        <v>45616</v>
      </c>
      <c r="AC52" s="70" t="str">
        <f t="shared" si="86"/>
        <v>수</v>
      </c>
      <c r="AD52" s="45">
        <f t="shared" si="77"/>
        <v>0</v>
      </c>
      <c r="AE52" s="45">
        <f t="shared" si="78"/>
        <v>0</v>
      </c>
      <c r="AF52" s="47">
        <f t="shared" si="62"/>
        <v>0</v>
      </c>
      <c r="AG52" s="45">
        <f t="shared" si="63"/>
        <v>0</v>
      </c>
      <c r="AH52" s="45">
        <f t="shared" si="79"/>
        <v>0</v>
      </c>
      <c r="AI52" s="45">
        <f t="shared" si="80"/>
        <v>0</v>
      </c>
      <c r="AJ52" s="45">
        <f t="shared" si="81"/>
        <v>0</v>
      </c>
      <c r="AK52" s="46">
        <f t="shared" si="82"/>
        <v>0</v>
      </c>
      <c r="AL52" s="45">
        <f t="shared" si="64"/>
        <v>0</v>
      </c>
      <c r="AM52" s="46">
        <f t="shared" si="65"/>
        <v>0</v>
      </c>
      <c r="AO52" t="s" s="86">
        <v>222</v>
      </c>
      <c r="AP52" t="s" s="86">
        <v>4</v>
      </c>
      <c r="AQ52" t="n" s="86">
        <v>29791.0</v>
      </c>
      <c r="AR52" t="n" s="86">
        <v>133.0</v>
      </c>
      <c r="AS52" t="n" s="86">
        <v>0.45</v>
      </c>
      <c r="AT52" t="n" s="86">
        <v>311.0</v>
      </c>
      <c r="AU52" t="n" s="86">
        <v>41371.0</v>
      </c>
      <c r="AV52" t="n" s="86">
        <v>3.0</v>
      </c>
      <c r="AW52" t="n" s="86">
        <v>95000.0</v>
      </c>
    </row>
    <row r="53" spans="1:39" x14ac:dyDescent="0.3">
      <c r="A53" s="86" t="s">
        <v>69</v>
      </c>
      <c r="B53" s="70">
        <v>45617</v>
      </c>
      <c r="C53" s="70" t="str">
        <f t="shared" si="83"/>
        <v>목</v>
      </c>
      <c r="D53" s="45">
        <f t="shared" si="84"/>
        <v>0</v>
      </c>
      <c r="E53" s="45">
        <f t="shared" si="84"/>
        <v>0</v>
      </c>
      <c r="F53" s="47">
        <f t="shared" si="54"/>
        <v>0</v>
      </c>
      <c r="G53" s="45">
        <f t="shared" si="55"/>
        <v>0</v>
      </c>
      <c r="H53" s="45">
        <f t="shared" si="87"/>
        <v>0</v>
      </c>
      <c r="I53" s="45">
        <f t="shared" si="87"/>
        <v>0</v>
      </c>
      <c r="J53" s="45">
        <f t="shared" si="87"/>
        <v>0</v>
      </c>
      <c r="K53" s="46">
        <f t="shared" si="68"/>
        <v>0</v>
      </c>
      <c r="L53" s="45">
        <f t="shared" si="56"/>
        <v>0</v>
      </c>
      <c r="M53" s="57">
        <f t="shared" si="57"/>
        <v>0</v>
      </c>
      <c r="O53" s="70">
        <f t="shared" si="85"/>
        <v>45617</v>
      </c>
      <c r="P53" s="70" t="str">
        <f t="shared" si="85"/>
        <v>목</v>
      </c>
      <c r="Q53" s="45">
        <f t="shared" si="70"/>
        <v>0</v>
      </c>
      <c r="R53" s="45">
        <f t="shared" si="71"/>
        <v>0</v>
      </c>
      <c r="S53" s="47">
        <f t="shared" si="58"/>
        <v>0</v>
      </c>
      <c r="T53" s="45">
        <f t="shared" si="59"/>
        <v>0</v>
      </c>
      <c r="U53" s="45">
        <f t="shared" si="72"/>
        <v>0</v>
      </c>
      <c r="V53" s="45">
        <f t="shared" si="73"/>
        <v>0</v>
      </c>
      <c r="W53" s="45">
        <f t="shared" si="74"/>
        <v>0</v>
      </c>
      <c r="X53" s="46">
        <f t="shared" si="75"/>
        <v>0</v>
      </c>
      <c r="Y53" s="45">
        <f t="shared" si="60"/>
        <v>0</v>
      </c>
      <c r="Z53" s="46">
        <f t="shared" si="61"/>
        <v>0</v>
      </c>
      <c r="AB53" s="70">
        <f t="shared" si="86"/>
        <v>45617</v>
      </c>
      <c r="AC53" s="70" t="str">
        <f t="shared" si="86"/>
        <v>목</v>
      </c>
      <c r="AD53" s="45">
        <f t="shared" si="77"/>
        <v>0</v>
      </c>
      <c r="AE53" s="45">
        <f t="shared" si="78"/>
        <v>0</v>
      </c>
      <c r="AF53" s="47">
        <f t="shared" si="62"/>
        <v>0</v>
      </c>
      <c r="AG53" s="45">
        <f t="shared" si="63"/>
        <v>0</v>
      </c>
      <c r="AH53" s="45">
        <f t="shared" si="79"/>
        <v>0</v>
      </c>
      <c r="AI53" s="45">
        <f t="shared" si="80"/>
        <v>0</v>
      </c>
      <c r="AJ53" s="45">
        <f t="shared" si="81"/>
        <v>0</v>
      </c>
      <c r="AK53" s="46">
        <f t="shared" si="82"/>
        <v>0</v>
      </c>
      <c r="AL53" s="45">
        <f t="shared" si="64"/>
        <v>0</v>
      </c>
      <c r="AM53" s="46">
        <f t="shared" si="65"/>
        <v>0</v>
      </c>
      <c r="AO53" t="s" s="86">
        <v>223</v>
      </c>
      <c r="AP53" t="s" s="86">
        <v>9</v>
      </c>
      <c r="AQ53" t="n" s="86">
        <v>6269.0</v>
      </c>
      <c r="AR53" t="n" s="86">
        <v>7.0</v>
      </c>
      <c r="AS53" t="n" s="86">
        <v>0.12</v>
      </c>
      <c r="AT53" t="n" s="86">
        <v>399.0</v>
      </c>
      <c r="AU53" t="n" s="86">
        <v>2794.0</v>
      </c>
      <c r="AV53" t="n" s="86">
        <v>0.0</v>
      </c>
      <c r="AW53" t="n" s="86">
        <v>0.0</v>
      </c>
    </row>
    <row r="54" spans="1:39" x14ac:dyDescent="0.3">
      <c r="A54" s="86" t="s">
        <v>62</v>
      </c>
      <c r="B54" s="70">
        <v>45618</v>
      </c>
      <c r="C54" s="70" t="str">
        <f t="shared" si="83"/>
        <v>금</v>
      </c>
      <c r="D54" s="45">
        <f t="shared" si="84"/>
        <v>0</v>
      </c>
      <c r="E54" s="45">
        <f t="shared" si="84"/>
        <v>0</v>
      </c>
      <c r="F54" s="47">
        <f t="shared" si="54"/>
        <v>0</v>
      </c>
      <c r="G54" s="45">
        <f t="shared" si="55"/>
        <v>0</v>
      </c>
      <c r="H54" s="45">
        <f t="shared" si="87"/>
        <v>0</v>
      </c>
      <c r="I54" s="45">
        <f t="shared" si="87"/>
        <v>0</v>
      </c>
      <c r="J54" s="45">
        <f t="shared" si="87"/>
        <v>0</v>
      </c>
      <c r="K54" s="46">
        <f t="shared" si="68"/>
        <v>0</v>
      </c>
      <c r="L54" s="45">
        <f t="shared" si="56"/>
        <v>0</v>
      </c>
      <c r="M54" s="57">
        <f t="shared" si="57"/>
        <v>0</v>
      </c>
      <c r="O54" s="70">
        <f t="shared" si="85"/>
        <v>45618</v>
      </c>
      <c r="P54" s="70" t="str">
        <f t="shared" si="85"/>
        <v>금</v>
      </c>
      <c r="Q54" s="45">
        <f t="shared" si="70"/>
        <v>0</v>
      </c>
      <c r="R54" s="45">
        <f t="shared" si="71"/>
        <v>0</v>
      </c>
      <c r="S54" s="47">
        <f t="shared" si="58"/>
        <v>0</v>
      </c>
      <c r="T54" s="45">
        <f t="shared" si="59"/>
        <v>0</v>
      </c>
      <c r="U54" s="45">
        <f t="shared" si="72"/>
        <v>0</v>
      </c>
      <c r="V54" s="45">
        <f t="shared" si="73"/>
        <v>0</v>
      </c>
      <c r="W54" s="45">
        <f t="shared" si="74"/>
        <v>0</v>
      </c>
      <c r="X54" s="46">
        <f t="shared" si="75"/>
        <v>0</v>
      </c>
      <c r="Y54" s="45">
        <f t="shared" si="60"/>
        <v>0</v>
      </c>
      <c r="Z54" s="46">
        <f t="shared" si="61"/>
        <v>0</v>
      </c>
      <c r="AB54" s="70">
        <f t="shared" si="86"/>
        <v>45618</v>
      </c>
      <c r="AC54" s="70" t="str">
        <f t="shared" si="86"/>
        <v>금</v>
      </c>
      <c r="AD54" s="45">
        <f t="shared" si="77"/>
        <v>0</v>
      </c>
      <c r="AE54" s="45">
        <f t="shared" si="78"/>
        <v>0</v>
      </c>
      <c r="AF54" s="47">
        <f t="shared" si="62"/>
        <v>0</v>
      </c>
      <c r="AG54" s="45">
        <f t="shared" si="63"/>
        <v>0</v>
      </c>
      <c r="AH54" s="45">
        <f t="shared" si="79"/>
        <v>0</v>
      </c>
      <c r="AI54" s="45">
        <f t="shared" si="80"/>
        <v>0</v>
      </c>
      <c r="AJ54" s="45">
        <f t="shared" si="81"/>
        <v>0</v>
      </c>
      <c r="AK54" s="46">
        <f t="shared" si="82"/>
        <v>0</v>
      </c>
      <c r="AL54" s="45">
        <f t="shared" si="64"/>
        <v>0</v>
      </c>
      <c r="AM54" s="46">
        <f t="shared" si="65"/>
        <v>0</v>
      </c>
      <c r="AO54" t="s" s="86">
        <v>223</v>
      </c>
      <c r="AP54" t="s" s="86">
        <v>4</v>
      </c>
      <c r="AQ54" t="n" s="86">
        <v>28448.0</v>
      </c>
      <c r="AR54" t="n" s="86">
        <v>153.0</v>
      </c>
      <c r="AS54" t="n" s="86">
        <v>0.54</v>
      </c>
      <c r="AT54" t="n" s="86">
        <v>317.0</v>
      </c>
      <c r="AU54" t="n" s="86">
        <v>48477.0</v>
      </c>
      <c r="AV54" t="n" s="86">
        <v>0.0</v>
      </c>
      <c r="AW54" t="n" s="86">
        <v>0.0</v>
      </c>
    </row>
    <row r="55" spans="1:39" x14ac:dyDescent="0.3">
      <c r="A55" s="86" t="s">
        <v>71</v>
      </c>
      <c r="B55" s="70">
        <v>45619</v>
      </c>
      <c r="C55" s="70" t="str">
        <f t="shared" si="83"/>
        <v>토</v>
      </c>
      <c r="D55" s="45">
        <f t="shared" si="84"/>
        <v>0</v>
      </c>
      <c r="E55" s="45">
        <f t="shared" si="84"/>
        <v>0</v>
      </c>
      <c r="F55" s="47">
        <f t="shared" si="54"/>
        <v>0</v>
      </c>
      <c r="G55" s="45">
        <f t="shared" si="55"/>
        <v>0</v>
      </c>
      <c r="H55" s="45">
        <f t="shared" si="87"/>
        <v>0</v>
      </c>
      <c r="I55" s="45">
        <f t="shared" si="87"/>
        <v>0</v>
      </c>
      <c r="J55" s="45">
        <f t="shared" si="87"/>
        <v>0</v>
      </c>
      <c r="K55" s="46">
        <f t="shared" si="68"/>
        <v>0</v>
      </c>
      <c r="L55" s="45">
        <f t="shared" si="56"/>
        <v>0</v>
      </c>
      <c r="M55" s="57">
        <f t="shared" si="57"/>
        <v>0</v>
      </c>
      <c r="O55" s="70">
        <f t="shared" si="85"/>
        <v>45619</v>
      </c>
      <c r="P55" s="70" t="str">
        <f t="shared" si="85"/>
        <v>토</v>
      </c>
      <c r="Q55" s="45">
        <f t="shared" si="70"/>
        <v>0</v>
      </c>
      <c r="R55" s="45">
        <f t="shared" si="71"/>
        <v>0</v>
      </c>
      <c r="S55" s="47">
        <f t="shared" si="58"/>
        <v>0</v>
      </c>
      <c r="T55" s="45">
        <f t="shared" si="59"/>
        <v>0</v>
      </c>
      <c r="U55" s="45">
        <f t="shared" si="72"/>
        <v>0</v>
      </c>
      <c r="V55" s="45">
        <f t="shared" si="73"/>
        <v>0</v>
      </c>
      <c r="W55" s="45">
        <f t="shared" si="74"/>
        <v>0</v>
      </c>
      <c r="X55" s="46">
        <f t="shared" si="75"/>
        <v>0</v>
      </c>
      <c r="Y55" s="45">
        <f t="shared" si="60"/>
        <v>0</v>
      </c>
      <c r="Z55" s="46">
        <f t="shared" si="61"/>
        <v>0</v>
      </c>
      <c r="AB55" s="70">
        <f t="shared" si="86"/>
        <v>45619</v>
      </c>
      <c r="AC55" s="70" t="str">
        <f t="shared" si="86"/>
        <v>토</v>
      </c>
      <c r="AD55" s="45">
        <f t="shared" si="77"/>
        <v>0</v>
      </c>
      <c r="AE55" s="45">
        <f t="shared" si="78"/>
        <v>0</v>
      </c>
      <c r="AF55" s="47">
        <f t="shared" si="62"/>
        <v>0</v>
      </c>
      <c r="AG55" s="45">
        <f t="shared" si="63"/>
        <v>0</v>
      </c>
      <c r="AH55" s="45">
        <f t="shared" si="79"/>
        <v>0</v>
      </c>
      <c r="AI55" s="45">
        <f t="shared" si="80"/>
        <v>0</v>
      </c>
      <c r="AJ55" s="45">
        <f t="shared" si="81"/>
        <v>0</v>
      </c>
      <c r="AK55" s="46">
        <f t="shared" si="82"/>
        <v>0</v>
      </c>
      <c r="AL55" s="45">
        <f t="shared" si="64"/>
        <v>0</v>
      </c>
      <c r="AM55" s="46">
        <f t="shared" si="65"/>
        <v>0</v>
      </c>
      <c r="AO55" t="s" s="86">
        <v>224</v>
      </c>
      <c r="AP55" t="s" s="86">
        <v>9</v>
      </c>
      <c r="AQ55" t="n" s="86">
        <v>6361.0</v>
      </c>
      <c r="AR55" t="n" s="86">
        <v>13.0</v>
      </c>
      <c r="AS55" t="n" s="86">
        <v>0.21</v>
      </c>
      <c r="AT55" t="n" s="86">
        <v>295.0</v>
      </c>
      <c r="AU55" t="n" s="86">
        <v>3839.0</v>
      </c>
      <c r="AV55" t="n" s="86">
        <v>0.0</v>
      </c>
      <c r="AW55" t="n" s="86">
        <v>0.0</v>
      </c>
    </row>
    <row r="56" spans="1:39" x14ac:dyDescent="0.3">
      <c r="A56" s="86" t="s">
        <v>74</v>
      </c>
      <c r="B56" s="70">
        <v>45620</v>
      </c>
      <c r="C56" s="70" t="str">
        <f t="shared" si="83"/>
        <v>일</v>
      </c>
      <c r="D56" s="45">
        <f t="shared" si="84"/>
        <v>0</v>
      </c>
      <c r="E56" s="45">
        <f t="shared" si="84"/>
        <v>0</v>
      </c>
      <c r="F56" s="47">
        <f t="shared" si="54"/>
        <v>0</v>
      </c>
      <c r="G56" s="45">
        <f t="shared" si="55"/>
        <v>0</v>
      </c>
      <c r="H56" s="45">
        <f t="shared" si="87"/>
        <v>0</v>
      </c>
      <c r="I56" s="45">
        <f t="shared" si="87"/>
        <v>0</v>
      </c>
      <c r="J56" s="45">
        <f t="shared" si="87"/>
        <v>0</v>
      </c>
      <c r="K56" s="46">
        <f t="shared" si="68"/>
        <v>0</v>
      </c>
      <c r="L56" s="45">
        <f t="shared" si="56"/>
        <v>0</v>
      </c>
      <c r="M56" s="57">
        <f t="shared" si="57"/>
        <v>0</v>
      </c>
      <c r="O56" s="70">
        <f t="shared" si="85"/>
        <v>45620</v>
      </c>
      <c r="P56" s="70" t="str">
        <f t="shared" si="85"/>
        <v>일</v>
      </c>
      <c r="Q56" s="45">
        <f t="shared" si="70"/>
        <v>0</v>
      </c>
      <c r="R56" s="45">
        <f t="shared" si="71"/>
        <v>0</v>
      </c>
      <c r="S56" s="47">
        <f t="shared" si="58"/>
        <v>0</v>
      </c>
      <c r="T56" s="45">
        <f t="shared" si="59"/>
        <v>0</v>
      </c>
      <c r="U56" s="45">
        <f t="shared" si="72"/>
        <v>0</v>
      </c>
      <c r="V56" s="45">
        <f t="shared" si="73"/>
        <v>0</v>
      </c>
      <c r="W56" s="45">
        <f t="shared" si="74"/>
        <v>0</v>
      </c>
      <c r="X56" s="46">
        <f t="shared" si="75"/>
        <v>0</v>
      </c>
      <c r="Y56" s="45">
        <f t="shared" si="60"/>
        <v>0</v>
      </c>
      <c r="Z56" s="46">
        <f t="shared" si="61"/>
        <v>0</v>
      </c>
      <c r="AB56" s="70">
        <f t="shared" si="86"/>
        <v>45620</v>
      </c>
      <c r="AC56" s="70" t="str">
        <f t="shared" si="86"/>
        <v>일</v>
      </c>
      <c r="AD56" s="45">
        <f t="shared" si="77"/>
        <v>0</v>
      </c>
      <c r="AE56" s="45">
        <f t="shared" si="78"/>
        <v>0</v>
      </c>
      <c r="AF56" s="47">
        <f t="shared" si="62"/>
        <v>0</v>
      </c>
      <c r="AG56" s="45">
        <f t="shared" si="63"/>
        <v>0</v>
      </c>
      <c r="AH56" s="45">
        <f t="shared" si="79"/>
        <v>0</v>
      </c>
      <c r="AI56" s="45">
        <f t="shared" si="80"/>
        <v>0</v>
      </c>
      <c r="AJ56" s="45">
        <f t="shared" si="81"/>
        <v>0</v>
      </c>
      <c r="AK56" s="46">
        <f t="shared" si="82"/>
        <v>0</v>
      </c>
      <c r="AL56" s="45">
        <f t="shared" si="64"/>
        <v>0</v>
      </c>
      <c r="AM56" s="46">
        <f t="shared" si="65"/>
        <v>0</v>
      </c>
      <c r="AO56" t="s" s="86">
        <v>224</v>
      </c>
      <c r="AP56" t="s" s="86">
        <v>4</v>
      </c>
      <c r="AQ56" t="n" s="86">
        <v>29680.0</v>
      </c>
      <c r="AR56" t="n" s="86">
        <v>152.0</v>
      </c>
      <c r="AS56" t="n" s="86">
        <v>0.52</v>
      </c>
      <c r="AT56" t="n" s="86">
        <v>313.0</v>
      </c>
      <c r="AU56" t="n" s="86">
        <v>47520.0</v>
      </c>
      <c r="AV56" t="n" s="86">
        <v>1.0</v>
      </c>
      <c r="AW56" t="n" s="86">
        <v>19000.0</v>
      </c>
    </row>
    <row r="57" spans="1:39" x14ac:dyDescent="0.3">
      <c r="A57" s="86" t="s">
        <v>64</v>
      </c>
      <c r="B57" s="70">
        <v>45621</v>
      </c>
      <c r="C57" s="70" t="str">
        <f t="shared" si="83"/>
        <v>월</v>
      </c>
      <c r="D57" s="45">
        <f t="shared" si="84"/>
        <v>0</v>
      </c>
      <c r="E57" s="45">
        <f t="shared" si="84"/>
        <v>0</v>
      </c>
      <c r="F57" s="47">
        <f t="shared" si="54"/>
        <v>0</v>
      </c>
      <c r="G57" s="45">
        <f t="shared" si="55"/>
        <v>0</v>
      </c>
      <c r="H57" s="45">
        <f t="shared" si="87"/>
        <v>0</v>
      </c>
      <c r="I57" s="45">
        <f t="shared" si="87"/>
        <v>0</v>
      </c>
      <c r="J57" s="45">
        <f t="shared" si="87"/>
        <v>0</v>
      </c>
      <c r="K57" s="46">
        <f t="shared" si="68"/>
        <v>0</v>
      </c>
      <c r="L57" s="45">
        <f t="shared" si="56"/>
        <v>0</v>
      </c>
      <c r="M57" s="57">
        <f t="shared" si="57"/>
        <v>0</v>
      </c>
      <c r="O57" s="70">
        <f t="shared" si="85"/>
        <v>45621</v>
      </c>
      <c r="P57" s="70" t="str">
        <f t="shared" si="85"/>
        <v>월</v>
      </c>
      <c r="Q57" s="45">
        <f t="shared" si="70"/>
        <v>0</v>
      </c>
      <c r="R57" s="45">
        <f t="shared" si="71"/>
        <v>0</v>
      </c>
      <c r="S57" s="47">
        <f t="shared" si="58"/>
        <v>0</v>
      </c>
      <c r="T57" s="45">
        <f t="shared" si="59"/>
        <v>0</v>
      </c>
      <c r="U57" s="45">
        <f t="shared" si="72"/>
        <v>0</v>
      </c>
      <c r="V57" s="45">
        <f t="shared" si="73"/>
        <v>0</v>
      </c>
      <c r="W57" s="45">
        <f t="shared" si="74"/>
        <v>0</v>
      </c>
      <c r="X57" s="46">
        <f t="shared" si="75"/>
        <v>0</v>
      </c>
      <c r="Y57" s="45">
        <f t="shared" si="60"/>
        <v>0</v>
      </c>
      <c r="Z57" s="46">
        <f t="shared" si="61"/>
        <v>0</v>
      </c>
      <c r="AB57" s="70">
        <f t="shared" si="86"/>
        <v>45621</v>
      </c>
      <c r="AC57" s="70" t="str">
        <f t="shared" si="86"/>
        <v>월</v>
      </c>
      <c r="AD57" s="45">
        <f t="shared" si="77"/>
        <v>0</v>
      </c>
      <c r="AE57" s="45">
        <f t="shared" si="78"/>
        <v>0</v>
      </c>
      <c r="AF57" s="47">
        <f t="shared" si="62"/>
        <v>0</v>
      </c>
      <c r="AG57" s="45">
        <f t="shared" si="63"/>
        <v>0</v>
      </c>
      <c r="AH57" s="45">
        <f t="shared" si="79"/>
        <v>0</v>
      </c>
      <c r="AI57" s="45">
        <f t="shared" si="80"/>
        <v>0</v>
      </c>
      <c r="AJ57" s="45">
        <f t="shared" si="81"/>
        <v>0</v>
      </c>
      <c r="AK57" s="46">
        <f t="shared" si="82"/>
        <v>0</v>
      </c>
      <c r="AL57" s="45">
        <f t="shared" si="64"/>
        <v>0</v>
      </c>
      <c r="AM57" s="46">
        <f t="shared" si="65"/>
        <v>0</v>
      </c>
      <c r="AO57" t="s" s="86">
        <v>225</v>
      </c>
      <c r="AP57" t="s" s="86">
        <v>9</v>
      </c>
      <c r="AQ57" t="n" s="86">
        <v>9166.0</v>
      </c>
      <c r="AR57" t="n" s="86">
        <v>23.0</v>
      </c>
      <c r="AS57" t="n" s="86">
        <v>0.26</v>
      </c>
      <c r="AT57" t="n" s="86">
        <v>317.0</v>
      </c>
      <c r="AU57" t="n" s="86">
        <v>7282.0</v>
      </c>
      <c r="AV57" t="n" s="86">
        <v>0.0</v>
      </c>
      <c r="AW57" t="n" s="86">
        <v>0.0</v>
      </c>
    </row>
    <row r="58" spans="1:39" x14ac:dyDescent="0.3">
      <c r="A58" s="86" t="s">
        <v>75</v>
      </c>
      <c r="B58" s="70">
        <v>45622</v>
      </c>
      <c r="C58" s="70" t="str">
        <f t="shared" si="83"/>
        <v>화</v>
      </c>
      <c r="D58" s="45">
        <f t="shared" si="84"/>
        <v>0</v>
      </c>
      <c r="E58" s="45">
        <f t="shared" si="84"/>
        <v>0</v>
      </c>
      <c r="F58" s="47">
        <f t="shared" si="54"/>
        <v>0</v>
      </c>
      <c r="G58" s="45">
        <f t="shared" si="55"/>
        <v>0</v>
      </c>
      <c r="H58" s="45">
        <f t="shared" si="87"/>
        <v>0</v>
      </c>
      <c r="I58" s="45">
        <f t="shared" si="87"/>
        <v>0</v>
      </c>
      <c r="J58" s="45">
        <f t="shared" si="87"/>
        <v>0</v>
      </c>
      <c r="K58" s="46">
        <f t="shared" si="68"/>
        <v>0</v>
      </c>
      <c r="L58" s="45">
        <f t="shared" si="56"/>
        <v>0</v>
      </c>
      <c r="M58" s="57">
        <f t="shared" si="57"/>
        <v>0</v>
      </c>
      <c r="O58" s="70">
        <f t="shared" si="85"/>
        <v>45622</v>
      </c>
      <c r="P58" s="70" t="str">
        <f t="shared" si="85"/>
        <v>화</v>
      </c>
      <c r="Q58" s="45">
        <f t="shared" si="70"/>
        <v>0</v>
      </c>
      <c r="R58" s="45">
        <f t="shared" si="71"/>
        <v>0</v>
      </c>
      <c r="S58" s="47">
        <f t="shared" si="58"/>
        <v>0</v>
      </c>
      <c r="T58" s="45">
        <f t="shared" si="59"/>
        <v>0</v>
      </c>
      <c r="U58" s="45">
        <f t="shared" si="72"/>
        <v>0</v>
      </c>
      <c r="V58" s="45">
        <f t="shared" si="73"/>
        <v>0</v>
      </c>
      <c r="W58" s="45">
        <f t="shared" si="74"/>
        <v>0</v>
      </c>
      <c r="X58" s="46">
        <f t="shared" si="75"/>
        <v>0</v>
      </c>
      <c r="Y58" s="45">
        <f t="shared" si="60"/>
        <v>0</v>
      </c>
      <c r="Z58" s="46">
        <f t="shared" si="61"/>
        <v>0</v>
      </c>
      <c r="AB58" s="70">
        <f t="shared" si="86"/>
        <v>45622</v>
      </c>
      <c r="AC58" s="70" t="str">
        <f t="shared" si="86"/>
        <v>화</v>
      </c>
      <c r="AD58" s="45">
        <f t="shared" si="77"/>
        <v>0</v>
      </c>
      <c r="AE58" s="45">
        <f t="shared" si="78"/>
        <v>0</v>
      </c>
      <c r="AF58" s="47">
        <f t="shared" si="62"/>
        <v>0</v>
      </c>
      <c r="AG58" s="45">
        <f t="shared" si="63"/>
        <v>0</v>
      </c>
      <c r="AH58" s="45">
        <f t="shared" si="79"/>
        <v>0</v>
      </c>
      <c r="AI58" s="45">
        <f t="shared" si="80"/>
        <v>0</v>
      </c>
      <c r="AJ58" s="45">
        <f t="shared" si="81"/>
        <v>0</v>
      </c>
      <c r="AK58" s="46">
        <f t="shared" si="82"/>
        <v>0</v>
      </c>
      <c r="AL58" s="45">
        <f t="shared" si="64"/>
        <v>0</v>
      </c>
      <c r="AM58" s="46">
        <f t="shared" si="65"/>
        <v>0</v>
      </c>
      <c r="AO58" t="s" s="86">
        <v>225</v>
      </c>
      <c r="AP58" t="s" s="86">
        <v>4</v>
      </c>
      <c r="AQ58" t="n" s="86">
        <v>28751.0</v>
      </c>
      <c r="AR58" t="n" s="86">
        <v>127.0</v>
      </c>
      <c r="AS58" t="n" s="86">
        <v>0.45</v>
      </c>
      <c r="AT58" t="n" s="86">
        <v>298.0</v>
      </c>
      <c r="AU58" t="n" s="86">
        <v>37895.0</v>
      </c>
      <c r="AV58" t="n" s="86">
        <v>0.0</v>
      </c>
      <c r="AW58" t="n" s="86">
        <v>0.0</v>
      </c>
    </row>
    <row r="59" spans="1:39" x14ac:dyDescent="0.3">
      <c r="A59" s="86" t="s">
        <v>61</v>
      </c>
      <c r="B59" s="70">
        <v>45623</v>
      </c>
      <c r="C59" s="70" t="str">
        <f t="shared" si="83"/>
        <v>수</v>
      </c>
      <c r="D59" s="45">
        <f t="shared" si="84"/>
        <v>0</v>
      </c>
      <c r="E59" s="45">
        <f t="shared" si="84"/>
        <v>0</v>
      </c>
      <c r="F59" s="47">
        <f t="shared" si="54"/>
        <v>0</v>
      </c>
      <c r="G59" s="45">
        <f t="shared" si="55"/>
        <v>0</v>
      </c>
      <c r="H59" s="45">
        <f t="shared" si="87"/>
        <v>0</v>
      </c>
      <c r="I59" s="45">
        <f t="shared" si="87"/>
        <v>0</v>
      </c>
      <c r="J59" s="45">
        <f t="shared" si="87"/>
        <v>0</v>
      </c>
      <c r="K59" s="46">
        <f t="shared" si="68"/>
        <v>0</v>
      </c>
      <c r="L59" s="45">
        <f t="shared" si="56"/>
        <v>0</v>
      </c>
      <c r="M59" s="57">
        <f t="shared" si="57"/>
        <v>0</v>
      </c>
      <c r="O59" s="70">
        <f t="shared" si="85"/>
        <v>45623</v>
      </c>
      <c r="P59" s="70" t="str">
        <f t="shared" si="85"/>
        <v>수</v>
      </c>
      <c r="Q59" s="45">
        <f t="shared" si="70"/>
        <v>0</v>
      </c>
      <c r="R59" s="45">
        <f t="shared" si="71"/>
        <v>0</v>
      </c>
      <c r="S59" s="47">
        <f t="shared" si="58"/>
        <v>0</v>
      </c>
      <c r="T59" s="45">
        <f t="shared" si="59"/>
        <v>0</v>
      </c>
      <c r="U59" s="45">
        <f t="shared" si="72"/>
        <v>0</v>
      </c>
      <c r="V59" s="45">
        <f t="shared" si="73"/>
        <v>0</v>
      </c>
      <c r="W59" s="45">
        <f t="shared" si="74"/>
        <v>0</v>
      </c>
      <c r="X59" s="46">
        <f t="shared" si="75"/>
        <v>0</v>
      </c>
      <c r="Y59" s="45">
        <f t="shared" si="60"/>
        <v>0</v>
      </c>
      <c r="Z59" s="46">
        <f t="shared" si="61"/>
        <v>0</v>
      </c>
      <c r="AB59" s="70">
        <f t="shared" si="86"/>
        <v>45623</v>
      </c>
      <c r="AC59" s="70" t="str">
        <f t="shared" si="86"/>
        <v>수</v>
      </c>
      <c r="AD59" s="45">
        <f t="shared" si="77"/>
        <v>0</v>
      </c>
      <c r="AE59" s="45">
        <f t="shared" si="78"/>
        <v>0</v>
      </c>
      <c r="AF59" s="47">
        <f t="shared" si="62"/>
        <v>0</v>
      </c>
      <c r="AG59" s="45">
        <f t="shared" si="63"/>
        <v>0</v>
      </c>
      <c r="AH59" s="45">
        <f t="shared" si="79"/>
        <v>0</v>
      </c>
      <c r="AI59" s="45">
        <f t="shared" si="80"/>
        <v>0</v>
      </c>
      <c r="AJ59" s="45">
        <f t="shared" si="81"/>
        <v>0</v>
      </c>
      <c r="AK59" s="46">
        <f t="shared" si="82"/>
        <v>0</v>
      </c>
      <c r="AL59" s="45">
        <f t="shared" si="64"/>
        <v>0</v>
      </c>
      <c r="AM59" s="46">
        <f t="shared" si="65"/>
        <v>0</v>
      </c>
      <c r="AO59" t="s" s="86">
        <v>226</v>
      </c>
      <c r="AP59" t="s" s="86">
        <v>9</v>
      </c>
      <c r="AQ59" t="n" s="86">
        <v>8564.0</v>
      </c>
      <c r="AR59" t="n" s="86">
        <v>23.0</v>
      </c>
      <c r="AS59" t="n" s="86">
        <v>0.27</v>
      </c>
      <c r="AT59" t="n" s="86">
        <v>374.0</v>
      </c>
      <c r="AU59" t="n" s="86">
        <v>8591.0</v>
      </c>
      <c r="AV59" t="n" s="86">
        <v>0.0</v>
      </c>
      <c r="AW59" t="n" s="86">
        <v>0.0</v>
      </c>
    </row>
    <row r="60" spans="1:39" x14ac:dyDescent="0.3">
      <c r="A60" s="86" t="s">
        <v>70</v>
      </c>
      <c r="B60" s="70">
        <v>45624</v>
      </c>
      <c r="C60" s="70" t="str">
        <f t="shared" si="83"/>
        <v>목</v>
      </c>
      <c r="D60" s="45">
        <f t="shared" si="84"/>
        <v>0</v>
      </c>
      <c r="E60" s="45">
        <f t="shared" si="84"/>
        <v>0</v>
      </c>
      <c r="F60" s="47">
        <f t="shared" si="54"/>
        <v>0</v>
      </c>
      <c r="G60" s="45">
        <f t="shared" si="55"/>
        <v>0</v>
      </c>
      <c r="H60" s="45">
        <f t="shared" si="87"/>
        <v>0</v>
      </c>
      <c r="I60" s="45">
        <f t="shared" si="87"/>
        <v>0</v>
      </c>
      <c r="J60" s="45">
        <f t="shared" si="87"/>
        <v>0</v>
      </c>
      <c r="K60" s="46">
        <f t="shared" si="68"/>
        <v>0</v>
      </c>
      <c r="L60" s="45">
        <f t="shared" si="56"/>
        <v>0</v>
      </c>
      <c r="M60" s="57">
        <f t="shared" si="57"/>
        <v>0</v>
      </c>
      <c r="O60" s="70">
        <f t="shared" si="85"/>
        <v>45624</v>
      </c>
      <c r="P60" s="70" t="str">
        <f t="shared" si="85"/>
        <v>목</v>
      </c>
      <c r="Q60" s="45">
        <f t="shared" si="70"/>
        <v>0</v>
      </c>
      <c r="R60" s="45">
        <f t="shared" si="71"/>
        <v>0</v>
      </c>
      <c r="S60" s="47">
        <f t="shared" si="58"/>
        <v>0</v>
      </c>
      <c r="T60" s="45">
        <f t="shared" si="59"/>
        <v>0</v>
      </c>
      <c r="U60" s="45">
        <f t="shared" si="72"/>
        <v>0</v>
      </c>
      <c r="V60" s="45">
        <f t="shared" si="73"/>
        <v>0</v>
      </c>
      <c r="W60" s="45">
        <f t="shared" si="74"/>
        <v>0</v>
      </c>
      <c r="X60" s="46">
        <f t="shared" si="75"/>
        <v>0</v>
      </c>
      <c r="Y60" s="45">
        <f t="shared" si="60"/>
        <v>0</v>
      </c>
      <c r="Z60" s="46">
        <f t="shared" si="61"/>
        <v>0</v>
      </c>
      <c r="AB60" s="70">
        <f t="shared" si="86"/>
        <v>45624</v>
      </c>
      <c r="AC60" s="70" t="str">
        <f t="shared" si="86"/>
        <v>목</v>
      </c>
      <c r="AD60" s="45">
        <f t="shared" si="77"/>
        <v>0</v>
      </c>
      <c r="AE60" s="45">
        <f t="shared" si="78"/>
        <v>0</v>
      </c>
      <c r="AF60" s="47">
        <f t="shared" si="62"/>
        <v>0</v>
      </c>
      <c r="AG60" s="45">
        <f t="shared" si="63"/>
        <v>0</v>
      </c>
      <c r="AH60" s="45">
        <f t="shared" si="79"/>
        <v>0</v>
      </c>
      <c r="AI60" s="45">
        <f t="shared" si="80"/>
        <v>0</v>
      </c>
      <c r="AJ60" s="45">
        <f t="shared" si="81"/>
        <v>0</v>
      </c>
      <c r="AK60" s="46">
        <f t="shared" si="82"/>
        <v>0</v>
      </c>
      <c r="AL60" s="45">
        <f t="shared" si="64"/>
        <v>0</v>
      </c>
      <c r="AM60" s="46">
        <f t="shared" si="65"/>
        <v>0</v>
      </c>
      <c r="AO60" t="s" s="86">
        <v>226</v>
      </c>
      <c r="AP60" t="s" s="86">
        <v>4</v>
      </c>
      <c r="AQ60" t="n" s="86">
        <v>31173.0</v>
      </c>
      <c r="AR60" t="n" s="86">
        <v>143.0</v>
      </c>
      <c r="AS60" t="n" s="86">
        <v>0.46</v>
      </c>
      <c r="AT60" t="n" s="86">
        <v>307.0</v>
      </c>
      <c r="AU60" t="n" s="86">
        <v>43967.0</v>
      </c>
      <c r="AV60" t="n" s="86">
        <v>0.0</v>
      </c>
      <c r="AW60" t="n" s="86">
        <v>0.0</v>
      </c>
    </row>
    <row r="61" spans="1:39" x14ac:dyDescent="0.3">
      <c r="A61" s="86" t="s">
        <v>72</v>
      </c>
      <c r="B61" s="70">
        <v>45625</v>
      </c>
      <c r="C61" s="70" t="str">
        <f t="shared" si="83"/>
        <v>금</v>
      </c>
      <c r="D61" s="45">
        <f t="shared" si="84"/>
        <v>0</v>
      </c>
      <c r="E61" s="45">
        <f t="shared" si="84"/>
        <v>0</v>
      </c>
      <c r="F61" s="47">
        <f t="shared" si="54"/>
        <v>0</v>
      </c>
      <c r="G61" s="45">
        <f t="shared" si="55"/>
        <v>0</v>
      </c>
      <c r="H61" s="45">
        <f t="shared" si="87"/>
        <v>0</v>
      </c>
      <c r="I61" s="45">
        <f t="shared" si="87"/>
        <v>0</v>
      </c>
      <c r="J61" s="45">
        <f t="shared" si="87"/>
        <v>0</v>
      </c>
      <c r="K61" s="46">
        <f t="shared" si="68"/>
        <v>0</v>
      </c>
      <c r="L61" s="45">
        <f t="shared" si="56"/>
        <v>0</v>
      </c>
      <c r="M61" s="57">
        <f t="shared" si="57"/>
        <v>0</v>
      </c>
      <c r="O61" s="70">
        <f t="shared" si="85"/>
        <v>45625</v>
      </c>
      <c r="P61" s="70" t="str">
        <f t="shared" si="85"/>
        <v>금</v>
      </c>
      <c r="Q61" s="45">
        <f t="shared" ref="Q61:Q91" si="88">SUMIFS(AQ:AQ,$AO:$AO,$A61,$AP:$AP,"모바일")</f>
        <v>0</v>
      </c>
      <c r="R61" s="45">
        <f t="shared" ref="R61:R91" si="89">SUMIFS(AR:AR,$AO:$AO,$A61,$AP:$AP,"모바일")</f>
        <v>0</v>
      </c>
      <c r="S61" s="47">
        <f t="shared" si="58"/>
        <v>0</v>
      </c>
      <c r="T61" s="45">
        <f t="shared" si="59"/>
        <v>0</v>
      </c>
      <c r="U61" s="45">
        <f t="shared" ref="U61:U91" si="90">SUMIFS(AU:AU,$AO:$AO,$A61,$AP:$AP,"모바일")</f>
        <v>0</v>
      </c>
      <c r="V61" s="45">
        <f t="shared" ref="V61:V91" si="91">SUMIFS(AV:AV,$AO:$AO,$A61,$AP:$AP,"모바일")</f>
        <v>0</v>
      </c>
      <c r="W61" s="45">
        <f t="shared" ref="W61:W91" si="92">SUMIFS(AW:AW,$AO:$AO,$A61,$AP:$AP,"모바일")</f>
        <v>0</v>
      </c>
      <c r="X61" s="46">
        <f t="shared" si="75"/>
        <v>0</v>
      </c>
      <c r="Y61" s="45">
        <f t="shared" si="60"/>
        <v>0</v>
      </c>
      <c r="Z61" s="46">
        <f t="shared" si="61"/>
        <v>0</v>
      </c>
      <c r="AB61" s="70">
        <f t="shared" si="86"/>
        <v>45625</v>
      </c>
      <c r="AC61" s="70" t="str">
        <f t="shared" si="86"/>
        <v>금</v>
      </c>
      <c r="AD61" s="45">
        <f t="shared" ref="AD61:AD91" si="93">SUMIFS(AQ:AQ,$AO:$AO,$A61,$AP:$AP,"PC")</f>
        <v>0</v>
      </c>
      <c r="AE61" s="45">
        <f t="shared" ref="AE61:AE91" si="94">SUMIFS(AR:AR,$AO:$AO,$A61,$AP:$AP,"PC")</f>
        <v>0</v>
      </c>
      <c r="AF61" s="47">
        <f t="shared" si="62"/>
        <v>0</v>
      </c>
      <c r="AG61" s="45">
        <f t="shared" si="63"/>
        <v>0</v>
      </c>
      <c r="AH61" s="45">
        <f t="shared" ref="AH61:AH91" si="95">SUMIFS(AU:AU,$AO:$AO,$A61,$AP:$AP,"PC")</f>
        <v>0</v>
      </c>
      <c r="AI61" s="45">
        <f t="shared" ref="AI61:AI91" si="96">SUMIFS(AV:AV,$AO:$AO,$A61,$AP:$AP,"PC")</f>
        <v>0</v>
      </c>
      <c r="AJ61" s="45">
        <f t="shared" ref="AJ61:AJ91" si="97">SUMIFS(AW:AW,$AO:$AO,$A61,$AP:$AP,"PC")</f>
        <v>0</v>
      </c>
      <c r="AK61" s="46">
        <f t="shared" si="82"/>
        <v>0</v>
      </c>
      <c r="AL61" s="45">
        <f t="shared" si="64"/>
        <v>0</v>
      </c>
      <c r="AM61" s="46">
        <f t="shared" si="65"/>
        <v>0</v>
      </c>
      <c r="AO61" t="s" s="86">
        <v>227</v>
      </c>
      <c r="AP61" t="s" s="86">
        <v>9</v>
      </c>
      <c r="AQ61" t="n" s="86">
        <v>7801.0</v>
      </c>
      <c r="AR61" t="n" s="86">
        <v>28.0</v>
      </c>
      <c r="AS61" t="n" s="86">
        <v>0.36</v>
      </c>
      <c r="AT61" t="n" s="86">
        <v>370.0</v>
      </c>
      <c r="AU61" t="n" s="86">
        <v>10351.0</v>
      </c>
      <c r="AV61" t="n" s="86">
        <v>1.0</v>
      </c>
      <c r="AW61" t="n" s="86">
        <v>109000.0</v>
      </c>
    </row>
    <row r="62" spans="1:39" x14ac:dyDescent="0.3">
      <c r="A62" s="86" t="s">
        <v>73</v>
      </c>
      <c r="B62" s="70">
        <v>45626</v>
      </c>
      <c r="C62" s="70" t="str">
        <f t="shared" si="83"/>
        <v>토</v>
      </c>
      <c r="D62" s="45">
        <f t="shared" si="84"/>
        <v>0</v>
      </c>
      <c r="E62" s="45">
        <f t="shared" si="84"/>
        <v>0</v>
      </c>
      <c r="F62" s="47">
        <f t="shared" si="54"/>
        <v>0</v>
      </c>
      <c r="G62" s="45">
        <f t="shared" si="55"/>
        <v>0</v>
      </c>
      <c r="H62" s="45">
        <f t="shared" si="87"/>
        <v>0</v>
      </c>
      <c r="I62" s="45">
        <f t="shared" si="87"/>
        <v>0</v>
      </c>
      <c r="J62" s="45">
        <f t="shared" si="87"/>
        <v>0</v>
      </c>
      <c r="K62" s="46">
        <f t="shared" si="68"/>
        <v>0</v>
      </c>
      <c r="L62" s="45">
        <f t="shared" si="56"/>
        <v>0</v>
      </c>
      <c r="M62" s="57">
        <f t="shared" si="57"/>
        <v>0</v>
      </c>
      <c r="O62" s="70">
        <f t="shared" si="85"/>
        <v>45626</v>
      </c>
      <c r="P62" s="70" t="str">
        <f t="shared" si="85"/>
        <v>토</v>
      </c>
      <c r="Q62" s="45">
        <f t="shared" si="88"/>
        <v>0</v>
      </c>
      <c r="R62" s="45">
        <f t="shared" si="89"/>
        <v>0</v>
      </c>
      <c r="S62" s="47">
        <f t="shared" si="58"/>
        <v>0</v>
      </c>
      <c r="T62" s="45">
        <f t="shared" si="59"/>
        <v>0</v>
      </c>
      <c r="U62" s="45">
        <f t="shared" si="90"/>
        <v>0</v>
      </c>
      <c r="V62" s="45">
        <f t="shared" si="91"/>
        <v>0</v>
      </c>
      <c r="W62" s="45">
        <f t="shared" si="92"/>
        <v>0</v>
      </c>
      <c r="X62" s="46">
        <f t="shared" si="75"/>
        <v>0</v>
      </c>
      <c r="Y62" s="45">
        <f t="shared" si="60"/>
        <v>0</v>
      </c>
      <c r="Z62" s="46">
        <f t="shared" si="61"/>
        <v>0</v>
      </c>
      <c r="AB62" s="70">
        <f t="shared" si="86"/>
        <v>45626</v>
      </c>
      <c r="AC62" s="70" t="str">
        <f t="shared" si="86"/>
        <v>토</v>
      </c>
      <c r="AD62" s="45">
        <f t="shared" si="93"/>
        <v>0</v>
      </c>
      <c r="AE62" s="45">
        <f t="shared" si="94"/>
        <v>0</v>
      </c>
      <c r="AF62" s="47">
        <f t="shared" si="62"/>
        <v>0</v>
      </c>
      <c r="AG62" s="45">
        <f t="shared" si="63"/>
        <v>0</v>
      </c>
      <c r="AH62" s="45">
        <f t="shared" si="95"/>
        <v>0</v>
      </c>
      <c r="AI62" s="45">
        <f t="shared" si="96"/>
        <v>0</v>
      </c>
      <c r="AJ62" s="45">
        <f t="shared" si="97"/>
        <v>0</v>
      </c>
      <c r="AK62" s="46">
        <f t="shared" si="82"/>
        <v>0</v>
      </c>
      <c r="AL62" s="45">
        <f t="shared" si="64"/>
        <v>0</v>
      </c>
      <c r="AM62" s="46">
        <f t="shared" si="65"/>
        <v>0</v>
      </c>
      <c r="AO62" t="s" s="86">
        <v>227</v>
      </c>
      <c r="AP62" t="s" s="86">
        <v>4</v>
      </c>
      <c r="AQ62" t="n" s="86">
        <v>32618.0</v>
      </c>
      <c r="AR62" t="n" s="86">
        <v>131.0</v>
      </c>
      <c r="AS62" t="n" s="86">
        <v>0.41</v>
      </c>
      <c r="AT62" t="n" s="86">
        <v>298.0</v>
      </c>
      <c r="AU62" t="n" s="86">
        <v>39017.0</v>
      </c>
      <c r="AV62" t="n" s="86">
        <v>1.0</v>
      </c>
      <c r="AW62" t="n" s="86">
        <v>19000.0</v>
      </c>
    </row>
    <row r="63" spans="1:39" x14ac:dyDescent="0.3">
      <c r="A63" s="86" t="s">
        <v>76</v>
      </c>
      <c r="B63" s="70">
        <v>45627</v>
      </c>
      <c r="C63" s="70" t="str">
        <f t="shared" si="83"/>
        <v>일</v>
      </c>
      <c r="D63" s="45">
        <f t="shared" si="84"/>
        <v>0</v>
      </c>
      <c r="E63" s="45">
        <f t="shared" si="84"/>
        <v>0</v>
      </c>
      <c r="F63" s="47">
        <f t="shared" si="54"/>
        <v>0</v>
      </c>
      <c r="G63" s="45">
        <f t="shared" si="55"/>
        <v>0</v>
      </c>
      <c r="H63" s="45">
        <f t="shared" si="87"/>
        <v>0</v>
      </c>
      <c r="I63" s="45">
        <f t="shared" si="87"/>
        <v>0</v>
      </c>
      <c r="J63" s="45">
        <f t="shared" si="87"/>
        <v>0</v>
      </c>
      <c r="K63" s="46">
        <f t="shared" si="68"/>
        <v>0</v>
      </c>
      <c r="L63" s="45">
        <f t="shared" si="56"/>
        <v>0</v>
      </c>
      <c r="M63" s="57">
        <f t="shared" si="57"/>
        <v>0</v>
      </c>
      <c r="O63" s="70">
        <f t="shared" si="85"/>
        <v>45627</v>
      </c>
      <c r="P63" s="70" t="str">
        <f t="shared" si="85"/>
        <v>일</v>
      </c>
      <c r="Q63" s="45">
        <f t="shared" si="88"/>
        <v>0</v>
      </c>
      <c r="R63" s="45">
        <f t="shared" si="89"/>
        <v>0</v>
      </c>
      <c r="S63" s="47">
        <f t="shared" si="58"/>
        <v>0</v>
      </c>
      <c r="T63" s="45">
        <f t="shared" si="59"/>
        <v>0</v>
      </c>
      <c r="U63" s="45">
        <f t="shared" si="90"/>
        <v>0</v>
      </c>
      <c r="V63" s="45">
        <f t="shared" si="91"/>
        <v>0</v>
      </c>
      <c r="W63" s="45">
        <f t="shared" si="92"/>
        <v>0</v>
      </c>
      <c r="X63" s="46">
        <f t="shared" si="75"/>
        <v>0</v>
      </c>
      <c r="Y63" s="45">
        <f t="shared" si="60"/>
        <v>0</v>
      </c>
      <c r="Z63" s="46">
        <f t="shared" si="61"/>
        <v>0</v>
      </c>
      <c r="AB63" s="70">
        <f t="shared" si="86"/>
        <v>45627</v>
      </c>
      <c r="AC63" s="70" t="str">
        <f t="shared" si="86"/>
        <v>일</v>
      </c>
      <c r="AD63" s="45">
        <f t="shared" si="93"/>
        <v>0</v>
      </c>
      <c r="AE63" s="45">
        <f t="shared" si="94"/>
        <v>0</v>
      </c>
      <c r="AF63" s="47">
        <f t="shared" si="62"/>
        <v>0</v>
      </c>
      <c r="AG63" s="45">
        <f t="shared" si="63"/>
        <v>0</v>
      </c>
      <c r="AH63" s="45">
        <f t="shared" si="95"/>
        <v>0</v>
      </c>
      <c r="AI63" s="45">
        <f t="shared" si="96"/>
        <v>0</v>
      </c>
      <c r="AJ63" s="45">
        <f t="shared" si="97"/>
        <v>0</v>
      </c>
      <c r="AK63" s="46">
        <f t="shared" si="82"/>
        <v>0</v>
      </c>
      <c r="AL63" s="45">
        <f t="shared" si="64"/>
        <v>0</v>
      </c>
      <c r="AM63" s="46">
        <f t="shared" si="65"/>
        <v>0</v>
      </c>
      <c r="AO63" t="s" s="86">
        <v>228</v>
      </c>
      <c r="AP63" t="s" s="86">
        <v>9</v>
      </c>
      <c r="AQ63" t="n" s="86">
        <v>6726.0</v>
      </c>
      <c r="AR63" t="n" s="86">
        <v>23.0</v>
      </c>
      <c r="AS63" t="n" s="86">
        <v>0.35</v>
      </c>
      <c r="AT63" t="n" s="86">
        <v>324.0</v>
      </c>
      <c r="AU63" t="n" s="86">
        <v>7447.0</v>
      </c>
      <c r="AV63" t="n" s="86">
        <v>0.0</v>
      </c>
      <c r="AW63" t="n" s="86">
        <v>0.0</v>
      </c>
    </row>
    <row r="64" spans="1:39" x14ac:dyDescent="0.3">
      <c r="A64" s="86" t="s">
        <v>63</v>
      </c>
      <c r="B64" s="70">
        <v>45628</v>
      </c>
      <c r="C64" s="70" t="str">
        <f t="shared" si="83"/>
        <v>월</v>
      </c>
      <c r="D64" s="45">
        <f t="shared" si="84"/>
        <v>0</v>
      </c>
      <c r="E64" s="45">
        <f t="shared" si="84"/>
        <v>0</v>
      </c>
      <c r="F64" s="47">
        <f t="shared" si="54"/>
        <v>0</v>
      </c>
      <c r="G64" s="45">
        <f t="shared" si="55"/>
        <v>0</v>
      </c>
      <c r="H64" s="45">
        <f t="shared" si="87"/>
        <v>0</v>
      </c>
      <c r="I64" s="45">
        <f t="shared" si="87"/>
        <v>0</v>
      </c>
      <c r="J64" s="45">
        <f t="shared" si="87"/>
        <v>0</v>
      </c>
      <c r="K64" s="46">
        <f t="shared" si="68"/>
        <v>0</v>
      </c>
      <c r="L64" s="45">
        <f t="shared" si="56"/>
        <v>0</v>
      </c>
      <c r="M64" s="57">
        <f t="shared" si="57"/>
        <v>0</v>
      </c>
      <c r="O64" s="70">
        <f t="shared" si="85"/>
        <v>45628</v>
      </c>
      <c r="P64" s="70" t="str">
        <f t="shared" si="85"/>
        <v>월</v>
      </c>
      <c r="Q64" s="45">
        <f t="shared" si="88"/>
        <v>0</v>
      </c>
      <c r="R64" s="45">
        <f t="shared" si="89"/>
        <v>0</v>
      </c>
      <c r="S64" s="47">
        <f t="shared" si="58"/>
        <v>0</v>
      </c>
      <c r="T64" s="45">
        <f t="shared" si="59"/>
        <v>0</v>
      </c>
      <c r="U64" s="45">
        <f t="shared" si="90"/>
        <v>0</v>
      </c>
      <c r="V64" s="45">
        <f t="shared" si="91"/>
        <v>0</v>
      </c>
      <c r="W64" s="45">
        <f t="shared" si="92"/>
        <v>0</v>
      </c>
      <c r="X64" s="46">
        <f t="shared" si="75"/>
        <v>0</v>
      </c>
      <c r="Y64" s="45">
        <f t="shared" si="60"/>
        <v>0</v>
      </c>
      <c r="Z64" s="46">
        <f t="shared" si="61"/>
        <v>0</v>
      </c>
      <c r="AB64" s="70">
        <f t="shared" si="86"/>
        <v>45628</v>
      </c>
      <c r="AC64" s="70" t="str">
        <f t="shared" si="86"/>
        <v>월</v>
      </c>
      <c r="AD64" s="45">
        <f t="shared" si="93"/>
        <v>0</v>
      </c>
      <c r="AE64" s="45">
        <f t="shared" si="94"/>
        <v>0</v>
      </c>
      <c r="AF64" s="47">
        <f t="shared" si="62"/>
        <v>0</v>
      </c>
      <c r="AG64" s="45">
        <f t="shared" si="63"/>
        <v>0</v>
      </c>
      <c r="AH64" s="45">
        <f t="shared" si="95"/>
        <v>0</v>
      </c>
      <c r="AI64" s="45">
        <f t="shared" si="96"/>
        <v>0</v>
      </c>
      <c r="AJ64" s="45">
        <f t="shared" si="97"/>
        <v>0</v>
      </c>
      <c r="AK64" s="46">
        <f t="shared" si="82"/>
        <v>0</v>
      </c>
      <c r="AL64" s="45">
        <f t="shared" si="64"/>
        <v>0</v>
      </c>
      <c r="AM64" s="46">
        <f t="shared" si="65"/>
        <v>0</v>
      </c>
      <c r="AO64" t="s" s="86">
        <v>228</v>
      </c>
      <c r="AP64" t="s" s="86">
        <v>4</v>
      </c>
      <c r="AQ64" t="n" s="86">
        <v>32618.0</v>
      </c>
      <c r="AR64" t="n" s="86">
        <v>152.0</v>
      </c>
      <c r="AS64" t="n" s="86">
        <v>0.47</v>
      </c>
      <c r="AT64" t="n" s="86">
        <v>311.0</v>
      </c>
      <c r="AU64" t="n" s="86">
        <v>47245.0</v>
      </c>
      <c r="AV64" t="n" s="86">
        <v>1.0</v>
      </c>
      <c r="AW64" t="n" s="86">
        <v>109000.0</v>
      </c>
    </row>
    <row r="65" spans="1:39" x14ac:dyDescent="0.3">
      <c r="A65" s="86" t="s">
        <v>67</v>
      </c>
      <c r="B65" s="70">
        <v>45629</v>
      </c>
      <c r="C65" s="70" t="str">
        <f t="shared" si="83"/>
        <v>화</v>
      </c>
      <c r="D65" s="45">
        <f t="shared" si="84"/>
        <v>0</v>
      </c>
      <c r="E65" s="45">
        <f t="shared" si="84"/>
        <v>0</v>
      </c>
      <c r="F65" s="47">
        <f t="shared" si="54"/>
        <v>0</v>
      </c>
      <c r="G65" s="45">
        <f t="shared" si="55"/>
        <v>0</v>
      </c>
      <c r="H65" s="45">
        <f t="shared" si="87"/>
        <v>0</v>
      </c>
      <c r="I65" s="45">
        <f t="shared" si="87"/>
        <v>0</v>
      </c>
      <c r="J65" s="45">
        <f t="shared" si="87"/>
        <v>0</v>
      </c>
      <c r="K65" s="46">
        <f t="shared" si="68"/>
        <v>0</v>
      </c>
      <c r="L65" s="45">
        <f t="shared" si="56"/>
        <v>0</v>
      </c>
      <c r="M65" s="57">
        <f t="shared" si="57"/>
        <v>0</v>
      </c>
      <c r="O65" s="70">
        <f t="shared" si="85"/>
        <v>45629</v>
      </c>
      <c r="P65" s="70" t="str">
        <f t="shared" si="85"/>
        <v>화</v>
      </c>
      <c r="Q65" s="45">
        <f t="shared" si="88"/>
        <v>0</v>
      </c>
      <c r="R65" s="45">
        <f t="shared" si="89"/>
        <v>0</v>
      </c>
      <c r="S65" s="47">
        <f t="shared" si="58"/>
        <v>0</v>
      </c>
      <c r="T65" s="45">
        <f t="shared" si="59"/>
        <v>0</v>
      </c>
      <c r="U65" s="45">
        <f t="shared" si="90"/>
        <v>0</v>
      </c>
      <c r="V65" s="45">
        <f t="shared" si="91"/>
        <v>0</v>
      </c>
      <c r="W65" s="45">
        <f t="shared" si="92"/>
        <v>0</v>
      </c>
      <c r="X65" s="46">
        <f t="shared" si="75"/>
        <v>0</v>
      </c>
      <c r="Y65" s="45">
        <f t="shared" si="60"/>
        <v>0</v>
      </c>
      <c r="Z65" s="46">
        <f t="shared" si="61"/>
        <v>0</v>
      </c>
      <c r="AB65" s="70">
        <f t="shared" si="86"/>
        <v>45629</v>
      </c>
      <c r="AC65" s="70" t="str">
        <f t="shared" si="86"/>
        <v>화</v>
      </c>
      <c r="AD65" s="45">
        <f t="shared" si="93"/>
        <v>0</v>
      </c>
      <c r="AE65" s="45">
        <f t="shared" si="94"/>
        <v>0</v>
      </c>
      <c r="AF65" s="47">
        <f t="shared" si="62"/>
        <v>0</v>
      </c>
      <c r="AG65" s="45">
        <f t="shared" si="63"/>
        <v>0</v>
      </c>
      <c r="AH65" s="45">
        <f t="shared" si="95"/>
        <v>0</v>
      </c>
      <c r="AI65" s="45">
        <f t="shared" si="96"/>
        <v>0</v>
      </c>
      <c r="AJ65" s="45">
        <f t="shared" si="97"/>
        <v>0</v>
      </c>
      <c r="AK65" s="46">
        <f t="shared" si="82"/>
        <v>0</v>
      </c>
      <c r="AL65" s="45">
        <f t="shared" si="64"/>
        <v>0</v>
      </c>
      <c r="AM65" s="46">
        <f t="shared" si="65"/>
        <v>0</v>
      </c>
      <c r="AO65" t="s" s="86">
        <v>229</v>
      </c>
      <c r="AP65" t="s" s="86">
        <v>9</v>
      </c>
      <c r="AQ65" t="n" s="86">
        <v>7010.0</v>
      </c>
      <c r="AR65" t="n" s="86">
        <v>15.0</v>
      </c>
      <c r="AS65" t="n" s="86">
        <v>0.22</v>
      </c>
      <c r="AT65" t="n" s="86">
        <v>303.0</v>
      </c>
      <c r="AU65" t="n" s="86">
        <v>4543.0</v>
      </c>
      <c r="AV65" t="n" s="86">
        <v>1.0</v>
      </c>
      <c r="AW65" t="n" s="86">
        <v>19000.0</v>
      </c>
    </row>
    <row r="66" spans="1:39" x14ac:dyDescent="0.3">
      <c r="A66" s="86" t="s">
        <v>66</v>
      </c>
      <c r="B66" s="70">
        <v>45630</v>
      </c>
      <c r="C66" s="70" t="str">
        <f t="shared" si="83"/>
        <v>수</v>
      </c>
      <c r="D66" s="45">
        <f t="shared" si="84"/>
        <v>0</v>
      </c>
      <c r="E66" s="45">
        <f t="shared" si="84"/>
        <v>0</v>
      </c>
      <c r="F66" s="47">
        <f t="shared" si="54"/>
        <v>0</v>
      </c>
      <c r="G66" s="45">
        <f t="shared" si="55"/>
        <v>0</v>
      </c>
      <c r="H66" s="45">
        <f t="shared" si="87"/>
        <v>0</v>
      </c>
      <c r="I66" s="45">
        <f t="shared" si="87"/>
        <v>0</v>
      </c>
      <c r="J66" s="45">
        <f t="shared" si="87"/>
        <v>0</v>
      </c>
      <c r="K66" s="46">
        <f t="shared" si="68"/>
        <v>0</v>
      </c>
      <c r="L66" s="45">
        <f t="shared" si="56"/>
        <v>0</v>
      </c>
      <c r="M66" s="57">
        <f t="shared" si="57"/>
        <v>0</v>
      </c>
      <c r="O66" s="70">
        <f t="shared" si="85"/>
        <v>45630</v>
      </c>
      <c r="P66" s="70" t="str">
        <f t="shared" si="85"/>
        <v>수</v>
      </c>
      <c r="Q66" s="45">
        <f t="shared" si="88"/>
        <v>0</v>
      </c>
      <c r="R66" s="45">
        <f t="shared" si="89"/>
        <v>0</v>
      </c>
      <c r="S66" s="47">
        <f t="shared" si="58"/>
        <v>0</v>
      </c>
      <c r="T66" s="45">
        <f t="shared" si="59"/>
        <v>0</v>
      </c>
      <c r="U66" s="45">
        <f t="shared" si="90"/>
        <v>0</v>
      </c>
      <c r="V66" s="45">
        <f t="shared" si="91"/>
        <v>0</v>
      </c>
      <c r="W66" s="45">
        <f t="shared" si="92"/>
        <v>0</v>
      </c>
      <c r="X66" s="46">
        <f t="shared" si="75"/>
        <v>0</v>
      </c>
      <c r="Y66" s="45">
        <f t="shared" si="60"/>
        <v>0</v>
      </c>
      <c r="Z66" s="46">
        <f t="shared" si="61"/>
        <v>0</v>
      </c>
      <c r="AB66" s="70">
        <f t="shared" si="86"/>
        <v>45630</v>
      </c>
      <c r="AC66" s="70" t="str">
        <f t="shared" si="86"/>
        <v>수</v>
      </c>
      <c r="AD66" s="45">
        <f t="shared" si="93"/>
        <v>0</v>
      </c>
      <c r="AE66" s="45">
        <f t="shared" si="94"/>
        <v>0</v>
      </c>
      <c r="AF66" s="47">
        <f t="shared" si="62"/>
        <v>0</v>
      </c>
      <c r="AG66" s="45">
        <f t="shared" si="63"/>
        <v>0</v>
      </c>
      <c r="AH66" s="45">
        <f t="shared" si="95"/>
        <v>0</v>
      </c>
      <c r="AI66" s="45">
        <f t="shared" si="96"/>
        <v>0</v>
      </c>
      <c r="AJ66" s="45">
        <f t="shared" si="97"/>
        <v>0</v>
      </c>
      <c r="AK66" s="46">
        <f t="shared" si="82"/>
        <v>0</v>
      </c>
      <c r="AL66" s="45">
        <f t="shared" si="64"/>
        <v>0</v>
      </c>
      <c r="AM66" s="46">
        <f t="shared" si="65"/>
        <v>0</v>
      </c>
      <c r="AO66" t="s" s="86">
        <v>229</v>
      </c>
      <c r="AP66" t="s" s="86">
        <v>4</v>
      </c>
      <c r="AQ66" t="n" s="86">
        <v>34177.0</v>
      </c>
      <c r="AR66" t="n" s="86">
        <v>174.0</v>
      </c>
      <c r="AS66" t="n" s="86">
        <v>0.51</v>
      </c>
      <c r="AT66" t="n" s="86">
        <v>273.0</v>
      </c>
      <c r="AU66" t="n" s="86">
        <v>47553.0</v>
      </c>
      <c r="AV66" t="n" s="86">
        <v>1.0</v>
      </c>
      <c r="AW66" t="n" s="86">
        <v>109000.0</v>
      </c>
    </row>
    <row r="67" spans="1:39" x14ac:dyDescent="0.3">
      <c r="A67" s="86" t="s">
        <v>65</v>
      </c>
      <c r="B67" s="70">
        <v>45631</v>
      </c>
      <c r="C67" s="70" t="str">
        <f t="shared" si="83"/>
        <v>목</v>
      </c>
      <c r="D67" s="45">
        <f t="shared" ref="D67:E91" si="98">Q67+AD67</f>
        <v>0</v>
      </c>
      <c r="E67" s="45">
        <f t="shared" si="98"/>
        <v>0</v>
      </c>
      <c r="F67" s="47">
        <f t="shared" si="54"/>
        <v>0</v>
      </c>
      <c r="G67" s="45">
        <f t="shared" si="55"/>
        <v>0</v>
      </c>
      <c r="H67" s="45">
        <f t="shared" si="87"/>
        <v>0</v>
      </c>
      <c r="I67" s="45">
        <f t="shared" si="87"/>
        <v>0</v>
      </c>
      <c r="J67" s="45">
        <f t="shared" si="87"/>
        <v>0</v>
      </c>
      <c r="K67" s="46">
        <f t="shared" si="68"/>
        <v>0</v>
      </c>
      <c r="L67" s="45">
        <f t="shared" si="56"/>
        <v>0</v>
      </c>
      <c r="M67" s="57">
        <f t="shared" si="57"/>
        <v>0</v>
      </c>
      <c r="O67" s="70">
        <f t="shared" ref="O67:P91" si="99">B67</f>
        <v>45631</v>
      </c>
      <c r="P67" s="70" t="str">
        <f t="shared" si="99"/>
        <v>목</v>
      </c>
      <c r="Q67" s="45">
        <f t="shared" si="88"/>
        <v>0</v>
      </c>
      <c r="R67" s="45">
        <f t="shared" si="89"/>
        <v>0</v>
      </c>
      <c r="S67" s="47">
        <f t="shared" si="58"/>
        <v>0</v>
      </c>
      <c r="T67" s="45">
        <f t="shared" si="59"/>
        <v>0</v>
      </c>
      <c r="U67" s="45">
        <f t="shared" si="90"/>
        <v>0</v>
      </c>
      <c r="V67" s="45">
        <f t="shared" si="91"/>
        <v>0</v>
      </c>
      <c r="W67" s="45">
        <f t="shared" si="92"/>
        <v>0</v>
      </c>
      <c r="X67" s="46">
        <f t="shared" si="75"/>
        <v>0</v>
      </c>
      <c r="Y67" s="45">
        <f t="shared" si="60"/>
        <v>0</v>
      </c>
      <c r="Z67" s="46">
        <f t="shared" si="61"/>
        <v>0</v>
      </c>
      <c r="AB67" s="70">
        <f t="shared" ref="AB67:AC91" si="100">O67</f>
        <v>45631</v>
      </c>
      <c r="AC67" s="70" t="str">
        <f t="shared" si="100"/>
        <v>목</v>
      </c>
      <c r="AD67" s="45">
        <f t="shared" si="93"/>
        <v>0</v>
      </c>
      <c r="AE67" s="45">
        <f t="shared" si="94"/>
        <v>0</v>
      </c>
      <c r="AF67" s="47">
        <f t="shared" si="62"/>
        <v>0</v>
      </c>
      <c r="AG67" s="45">
        <f t="shared" si="63"/>
        <v>0</v>
      </c>
      <c r="AH67" s="45">
        <f t="shared" si="95"/>
        <v>0</v>
      </c>
      <c r="AI67" s="45">
        <f t="shared" si="96"/>
        <v>0</v>
      </c>
      <c r="AJ67" s="45">
        <f t="shared" si="97"/>
        <v>0</v>
      </c>
      <c r="AK67" s="46">
        <f t="shared" si="82"/>
        <v>0</v>
      </c>
      <c r="AL67" s="45">
        <f t="shared" si="64"/>
        <v>0</v>
      </c>
      <c r="AM67" s="46">
        <f t="shared" si="65"/>
        <v>0</v>
      </c>
      <c r="AO67" t="s" s="86">
        <v>230</v>
      </c>
      <c r="AP67" t="s" s="86">
        <v>9</v>
      </c>
      <c r="AQ67" t="n" s="86">
        <v>5055.0</v>
      </c>
      <c r="AR67" t="n" s="86">
        <v>12.0</v>
      </c>
      <c r="AS67" t="n" s="86">
        <v>0.24</v>
      </c>
      <c r="AT67" t="n" s="86">
        <v>271.0</v>
      </c>
      <c r="AU67" t="n" s="86">
        <v>3256.0</v>
      </c>
      <c r="AV67" t="n" s="86">
        <v>2.0</v>
      </c>
      <c r="AW67" t="n" s="86">
        <v>38000.0</v>
      </c>
    </row>
    <row r="68" spans="1:39" x14ac:dyDescent="0.3">
      <c r="A68" s="86" t="s">
        <v>68</v>
      </c>
      <c r="B68" s="70">
        <v>45632</v>
      </c>
      <c r="C68" s="70" t="str">
        <f t="shared" si="83"/>
        <v>금</v>
      </c>
      <c r="D68" s="45">
        <f t="shared" si="98"/>
        <v>0</v>
      </c>
      <c r="E68" s="45">
        <f t="shared" si="98"/>
        <v>0</v>
      </c>
      <c r="F68" s="47">
        <f t="shared" si="54"/>
        <v>0</v>
      </c>
      <c r="G68" s="45">
        <f t="shared" si="55"/>
        <v>0</v>
      </c>
      <c r="H68" s="45">
        <f t="shared" ref="H68:J91" si="101">U68+AH68</f>
        <v>0</v>
      </c>
      <c r="I68" s="45">
        <f t="shared" si="101"/>
        <v>0</v>
      </c>
      <c r="J68" s="45">
        <f t="shared" si="101"/>
        <v>0</v>
      </c>
      <c r="K68" s="46">
        <f t="shared" si="68"/>
        <v>0</v>
      </c>
      <c r="L68" s="45">
        <f t="shared" si="56"/>
        <v>0</v>
      </c>
      <c r="M68" s="57">
        <f t="shared" si="57"/>
        <v>0</v>
      </c>
      <c r="O68" s="70">
        <f t="shared" si="99"/>
        <v>45632</v>
      </c>
      <c r="P68" s="70" t="str">
        <f t="shared" si="99"/>
        <v>금</v>
      </c>
      <c r="Q68" s="45">
        <f t="shared" si="88"/>
        <v>0</v>
      </c>
      <c r="R68" s="45">
        <f t="shared" si="89"/>
        <v>0</v>
      </c>
      <c r="S68" s="47">
        <f t="shared" si="58"/>
        <v>0</v>
      </c>
      <c r="T68" s="45">
        <f t="shared" si="59"/>
        <v>0</v>
      </c>
      <c r="U68" s="45">
        <f t="shared" si="90"/>
        <v>0</v>
      </c>
      <c r="V68" s="45">
        <f t="shared" si="91"/>
        <v>0</v>
      </c>
      <c r="W68" s="45">
        <f t="shared" si="92"/>
        <v>0</v>
      </c>
      <c r="X68" s="46">
        <f t="shared" si="75"/>
        <v>0</v>
      </c>
      <c r="Y68" s="45">
        <f t="shared" si="60"/>
        <v>0</v>
      </c>
      <c r="Z68" s="46">
        <f t="shared" si="61"/>
        <v>0</v>
      </c>
      <c r="AB68" s="70">
        <f t="shared" si="100"/>
        <v>45632</v>
      </c>
      <c r="AC68" s="70" t="str">
        <f t="shared" si="100"/>
        <v>금</v>
      </c>
      <c r="AD68" s="45">
        <f t="shared" si="93"/>
        <v>0</v>
      </c>
      <c r="AE68" s="45">
        <f t="shared" si="94"/>
        <v>0</v>
      </c>
      <c r="AF68" s="47">
        <f t="shared" si="62"/>
        <v>0</v>
      </c>
      <c r="AG68" s="45">
        <f t="shared" si="63"/>
        <v>0</v>
      </c>
      <c r="AH68" s="45">
        <f t="shared" si="95"/>
        <v>0</v>
      </c>
      <c r="AI68" s="45">
        <f t="shared" si="96"/>
        <v>0</v>
      </c>
      <c r="AJ68" s="45">
        <f t="shared" si="97"/>
        <v>0</v>
      </c>
      <c r="AK68" s="46">
        <f t="shared" si="82"/>
        <v>0</v>
      </c>
      <c r="AL68" s="45">
        <f t="shared" si="64"/>
        <v>0</v>
      </c>
      <c r="AM68" s="46">
        <f t="shared" si="65"/>
        <v>0</v>
      </c>
      <c r="AO68" t="s" s="86">
        <v>230</v>
      </c>
      <c r="AP68" t="s" s="86">
        <v>4</v>
      </c>
      <c r="AQ68" t="n" s="86">
        <v>32935.0</v>
      </c>
      <c r="AR68" t="n" s="86">
        <v>172.0</v>
      </c>
      <c r="AS68" t="n" s="86">
        <v>0.53</v>
      </c>
      <c r="AT68" t="n" s="86">
        <v>281.0</v>
      </c>
      <c r="AU68" t="n" s="86">
        <v>48389.0</v>
      </c>
      <c r="AV68" t="n" s="86">
        <v>3.0</v>
      </c>
      <c r="AW68" t="n" s="86">
        <v>294000.0</v>
      </c>
    </row>
    <row r="69" spans="1:39" x14ac:dyDescent="0.3">
      <c r="A69" s="86" t="s">
        <v>77</v>
      </c>
      <c r="B69" s="70">
        <v>45633</v>
      </c>
      <c r="C69" s="70" t="str">
        <f t="shared" si="83"/>
        <v>토</v>
      </c>
      <c r="D69" s="45">
        <f t="shared" si="98"/>
        <v>0</v>
      </c>
      <c r="E69" s="45">
        <f t="shared" si="98"/>
        <v>0</v>
      </c>
      <c r="F69" s="47">
        <f t="shared" si="54"/>
        <v>0</v>
      </c>
      <c r="G69" s="45">
        <f t="shared" si="55"/>
        <v>0</v>
      </c>
      <c r="H69" s="45">
        <f t="shared" si="101"/>
        <v>0</v>
      </c>
      <c r="I69" s="45">
        <f t="shared" si="101"/>
        <v>0</v>
      </c>
      <c r="J69" s="45">
        <f t="shared" si="101"/>
        <v>0</v>
      </c>
      <c r="K69" s="46">
        <f t="shared" si="68"/>
        <v>0</v>
      </c>
      <c r="L69" s="45">
        <f t="shared" si="56"/>
        <v>0</v>
      </c>
      <c r="M69" s="57">
        <f t="shared" si="57"/>
        <v>0</v>
      </c>
      <c r="O69" s="70">
        <f t="shared" si="99"/>
        <v>45633</v>
      </c>
      <c r="P69" s="70" t="str">
        <f t="shared" si="99"/>
        <v>토</v>
      </c>
      <c r="Q69" s="45">
        <f t="shared" si="88"/>
        <v>0</v>
      </c>
      <c r="R69" s="45">
        <f t="shared" si="89"/>
        <v>0</v>
      </c>
      <c r="S69" s="47">
        <f t="shared" si="58"/>
        <v>0</v>
      </c>
      <c r="T69" s="45">
        <f t="shared" si="59"/>
        <v>0</v>
      </c>
      <c r="U69" s="45">
        <f t="shared" si="90"/>
        <v>0</v>
      </c>
      <c r="V69" s="45">
        <f t="shared" si="91"/>
        <v>0</v>
      </c>
      <c r="W69" s="45">
        <f t="shared" si="92"/>
        <v>0</v>
      </c>
      <c r="X69" s="46">
        <f t="shared" si="75"/>
        <v>0</v>
      </c>
      <c r="Y69" s="45">
        <f t="shared" si="60"/>
        <v>0</v>
      </c>
      <c r="Z69" s="46">
        <f t="shared" si="61"/>
        <v>0</v>
      </c>
      <c r="AB69" s="70">
        <f t="shared" si="100"/>
        <v>45633</v>
      </c>
      <c r="AC69" s="70" t="str">
        <f t="shared" si="100"/>
        <v>토</v>
      </c>
      <c r="AD69" s="45">
        <f t="shared" si="93"/>
        <v>0</v>
      </c>
      <c r="AE69" s="45">
        <f t="shared" si="94"/>
        <v>0</v>
      </c>
      <c r="AF69" s="47">
        <f t="shared" si="62"/>
        <v>0</v>
      </c>
      <c r="AG69" s="45">
        <f t="shared" si="63"/>
        <v>0</v>
      </c>
      <c r="AH69" s="45">
        <f t="shared" si="95"/>
        <v>0</v>
      </c>
      <c r="AI69" s="45">
        <f t="shared" si="96"/>
        <v>0</v>
      </c>
      <c r="AJ69" s="45">
        <f t="shared" si="97"/>
        <v>0</v>
      </c>
      <c r="AK69" s="46">
        <f t="shared" si="82"/>
        <v>0</v>
      </c>
      <c r="AL69" s="45">
        <f t="shared" si="64"/>
        <v>0</v>
      </c>
      <c r="AM69" s="46">
        <f t="shared" si="65"/>
        <v>0</v>
      </c>
      <c r="AO69" t="s" s="86">
        <v>231</v>
      </c>
      <c r="AP69" t="s" s="86">
        <v>9</v>
      </c>
      <c r="AQ69" t="n" s="86">
        <v>5781.0</v>
      </c>
      <c r="AR69" t="n" s="86">
        <v>12.0</v>
      </c>
      <c r="AS69" t="n" s="86">
        <v>0.21</v>
      </c>
      <c r="AT69" t="n" s="86">
        <v>324.0</v>
      </c>
      <c r="AU69" t="n" s="86">
        <v>3883.0</v>
      </c>
      <c r="AV69" t="n" s="86">
        <v>2.0</v>
      </c>
      <c r="AW69" t="n" s="86">
        <v>147000.0</v>
      </c>
    </row>
    <row r="70" spans="1:39" x14ac:dyDescent="0.3">
      <c r="A70" s="86" t="s">
        <v>85</v>
      </c>
      <c r="B70" s="70">
        <v>45634</v>
      </c>
      <c r="C70" s="70" t="str">
        <f t="shared" si="83"/>
        <v>일</v>
      </c>
      <c r="D70" s="45">
        <f t="shared" si="98"/>
        <v>0</v>
      </c>
      <c r="E70" s="45">
        <f t="shared" si="98"/>
        <v>0</v>
      </c>
      <c r="F70" s="47">
        <f t="shared" si="54"/>
        <v>0</v>
      </c>
      <c r="G70" s="45">
        <f t="shared" si="55"/>
        <v>0</v>
      </c>
      <c r="H70" s="45">
        <f t="shared" si="101"/>
        <v>0</v>
      </c>
      <c r="I70" s="45">
        <f t="shared" si="101"/>
        <v>0</v>
      </c>
      <c r="J70" s="45">
        <f t="shared" si="101"/>
        <v>0</v>
      </c>
      <c r="K70" s="46">
        <f t="shared" si="68"/>
        <v>0</v>
      </c>
      <c r="L70" s="45">
        <f t="shared" si="56"/>
        <v>0</v>
      </c>
      <c r="M70" s="57">
        <f t="shared" si="57"/>
        <v>0</v>
      </c>
      <c r="O70" s="70">
        <f t="shared" si="99"/>
        <v>45634</v>
      </c>
      <c r="P70" s="70" t="str">
        <f t="shared" si="99"/>
        <v>일</v>
      </c>
      <c r="Q70" s="45">
        <f t="shared" si="88"/>
        <v>0</v>
      </c>
      <c r="R70" s="45">
        <f t="shared" si="89"/>
        <v>0</v>
      </c>
      <c r="S70" s="47">
        <f t="shared" si="58"/>
        <v>0</v>
      </c>
      <c r="T70" s="45">
        <f t="shared" si="59"/>
        <v>0</v>
      </c>
      <c r="U70" s="45">
        <f t="shared" si="90"/>
        <v>0</v>
      </c>
      <c r="V70" s="45">
        <f t="shared" si="91"/>
        <v>0</v>
      </c>
      <c r="W70" s="45">
        <f t="shared" si="92"/>
        <v>0</v>
      </c>
      <c r="X70" s="46">
        <f t="shared" si="75"/>
        <v>0</v>
      </c>
      <c r="Y70" s="45">
        <f t="shared" si="60"/>
        <v>0</v>
      </c>
      <c r="Z70" s="46">
        <f t="shared" si="61"/>
        <v>0</v>
      </c>
      <c r="AB70" s="70">
        <f t="shared" si="100"/>
        <v>45634</v>
      </c>
      <c r="AC70" s="70" t="str">
        <f t="shared" si="100"/>
        <v>일</v>
      </c>
      <c r="AD70" s="45">
        <f t="shared" si="93"/>
        <v>0</v>
      </c>
      <c r="AE70" s="45">
        <f t="shared" si="94"/>
        <v>0</v>
      </c>
      <c r="AF70" s="47">
        <f t="shared" si="62"/>
        <v>0</v>
      </c>
      <c r="AG70" s="45">
        <f t="shared" si="63"/>
        <v>0</v>
      </c>
      <c r="AH70" s="45">
        <f t="shared" si="95"/>
        <v>0</v>
      </c>
      <c r="AI70" s="45">
        <f t="shared" si="96"/>
        <v>0</v>
      </c>
      <c r="AJ70" s="45">
        <f t="shared" si="97"/>
        <v>0</v>
      </c>
      <c r="AK70" s="46">
        <f t="shared" si="82"/>
        <v>0</v>
      </c>
      <c r="AL70" s="45">
        <f t="shared" si="64"/>
        <v>0</v>
      </c>
      <c r="AM70" s="46">
        <f t="shared" si="65"/>
        <v>0</v>
      </c>
      <c r="AO70" t="s" s="86">
        <v>231</v>
      </c>
      <c r="AP70" t="s" s="86">
        <v>4</v>
      </c>
      <c r="AQ70" t="n" s="86">
        <v>33654.0</v>
      </c>
      <c r="AR70" t="n" s="86">
        <v>174.0</v>
      </c>
      <c r="AS70" t="n" s="86">
        <v>0.52</v>
      </c>
      <c r="AT70" t="n" s="86">
        <v>256.0</v>
      </c>
      <c r="AU70" t="n" s="86">
        <v>44594.0</v>
      </c>
      <c r="AV70" t="n" s="86">
        <v>2.0</v>
      </c>
      <c r="AW70" t="n" s="86">
        <v>71000.0</v>
      </c>
    </row>
    <row r="71" spans="1:39" x14ac:dyDescent="0.3">
      <c r="A71" s="86" t="s">
        <v>80</v>
      </c>
      <c r="B71" s="70">
        <v>45635</v>
      </c>
      <c r="C71" s="70" t="str">
        <f t="shared" si="83"/>
        <v>월</v>
      </c>
      <c r="D71" s="45">
        <f t="shared" si="98"/>
        <v>0</v>
      </c>
      <c r="E71" s="45">
        <f t="shared" si="98"/>
        <v>0</v>
      </c>
      <c r="F71" s="47">
        <f t="shared" si="54"/>
        <v>0</v>
      </c>
      <c r="G71" s="45">
        <f t="shared" si="55"/>
        <v>0</v>
      </c>
      <c r="H71" s="45">
        <f t="shared" si="101"/>
        <v>0</v>
      </c>
      <c r="I71" s="45">
        <f t="shared" si="101"/>
        <v>0</v>
      </c>
      <c r="J71" s="45">
        <f t="shared" si="101"/>
        <v>0</v>
      </c>
      <c r="K71" s="46">
        <f t="shared" si="68"/>
        <v>0</v>
      </c>
      <c r="L71" s="45">
        <f t="shared" si="56"/>
        <v>0</v>
      </c>
      <c r="M71" s="57">
        <f t="shared" si="57"/>
        <v>0</v>
      </c>
      <c r="O71" s="70">
        <f t="shared" si="99"/>
        <v>45635</v>
      </c>
      <c r="P71" s="70" t="str">
        <f t="shared" si="99"/>
        <v>월</v>
      </c>
      <c r="Q71" s="45">
        <f t="shared" si="88"/>
        <v>0</v>
      </c>
      <c r="R71" s="45">
        <f t="shared" si="89"/>
        <v>0</v>
      </c>
      <c r="S71" s="47">
        <f t="shared" si="58"/>
        <v>0</v>
      </c>
      <c r="T71" s="45">
        <f t="shared" si="59"/>
        <v>0</v>
      </c>
      <c r="U71" s="45">
        <f t="shared" si="90"/>
        <v>0</v>
      </c>
      <c r="V71" s="45">
        <f t="shared" si="91"/>
        <v>0</v>
      </c>
      <c r="W71" s="45">
        <f t="shared" si="92"/>
        <v>0</v>
      </c>
      <c r="X71" s="46">
        <f t="shared" si="75"/>
        <v>0</v>
      </c>
      <c r="Y71" s="45">
        <f t="shared" si="60"/>
        <v>0</v>
      </c>
      <c r="Z71" s="46">
        <f t="shared" si="61"/>
        <v>0</v>
      </c>
      <c r="AB71" s="70">
        <f t="shared" si="100"/>
        <v>45635</v>
      </c>
      <c r="AC71" s="70" t="str">
        <f t="shared" si="100"/>
        <v>월</v>
      </c>
      <c r="AD71" s="45">
        <f t="shared" si="93"/>
        <v>0</v>
      </c>
      <c r="AE71" s="45">
        <f t="shared" si="94"/>
        <v>0</v>
      </c>
      <c r="AF71" s="47">
        <f t="shared" si="62"/>
        <v>0</v>
      </c>
      <c r="AG71" s="45">
        <f t="shared" si="63"/>
        <v>0</v>
      </c>
      <c r="AH71" s="45">
        <f t="shared" si="95"/>
        <v>0</v>
      </c>
      <c r="AI71" s="45">
        <f t="shared" si="96"/>
        <v>0</v>
      </c>
      <c r="AJ71" s="45">
        <f t="shared" si="97"/>
        <v>0</v>
      </c>
      <c r="AK71" s="46">
        <f t="shared" si="82"/>
        <v>0</v>
      </c>
      <c r="AL71" s="45">
        <f t="shared" si="64"/>
        <v>0</v>
      </c>
      <c r="AM71" s="46">
        <f t="shared" si="65"/>
        <v>0</v>
      </c>
      <c r="AO71" t="s" s="86">
        <v>232</v>
      </c>
      <c r="AP71" t="s" s="86">
        <v>9</v>
      </c>
      <c r="AQ71" t="n" s="86">
        <v>17203.0</v>
      </c>
      <c r="AR71" t="n" s="86">
        <v>15.0</v>
      </c>
      <c r="AS71" t="n" s="86">
        <v>0.09</v>
      </c>
      <c r="AT71" t="n" s="86">
        <v>332.0</v>
      </c>
      <c r="AU71" t="n" s="86">
        <v>4983.0</v>
      </c>
      <c r="AV71" t="n" s="86">
        <v>0.0</v>
      </c>
      <c r="AW71" t="n" s="86">
        <v>0.0</v>
      </c>
    </row>
    <row r="72" spans="1:39" x14ac:dyDescent="0.3">
      <c r="A72" s="86" t="s">
        <v>82</v>
      </c>
      <c r="B72" s="70">
        <v>45636</v>
      </c>
      <c r="C72" s="70" t="str">
        <f t="shared" si="83"/>
        <v>화</v>
      </c>
      <c r="D72" s="45">
        <f t="shared" si="98"/>
        <v>0</v>
      </c>
      <c r="E72" s="45">
        <f t="shared" si="98"/>
        <v>0</v>
      </c>
      <c r="F72" s="47">
        <f t="shared" si="54"/>
        <v>0</v>
      </c>
      <c r="G72" s="45">
        <f t="shared" si="55"/>
        <v>0</v>
      </c>
      <c r="H72" s="45">
        <f t="shared" si="101"/>
        <v>0</v>
      </c>
      <c r="I72" s="45">
        <f t="shared" si="101"/>
        <v>0</v>
      </c>
      <c r="J72" s="45">
        <f t="shared" si="101"/>
        <v>0</v>
      </c>
      <c r="K72" s="46">
        <f t="shared" si="68"/>
        <v>0</v>
      </c>
      <c r="L72" s="45">
        <f t="shared" si="56"/>
        <v>0</v>
      </c>
      <c r="M72" s="57">
        <f t="shared" si="57"/>
        <v>0</v>
      </c>
      <c r="O72" s="70">
        <f t="shared" si="99"/>
        <v>45636</v>
      </c>
      <c r="P72" s="70" t="str">
        <f t="shared" si="99"/>
        <v>화</v>
      </c>
      <c r="Q72" s="45">
        <f t="shared" si="88"/>
        <v>0</v>
      </c>
      <c r="R72" s="45">
        <f t="shared" si="89"/>
        <v>0</v>
      </c>
      <c r="S72" s="47">
        <f t="shared" si="58"/>
        <v>0</v>
      </c>
      <c r="T72" s="45">
        <f t="shared" si="59"/>
        <v>0</v>
      </c>
      <c r="U72" s="45">
        <f t="shared" si="90"/>
        <v>0</v>
      </c>
      <c r="V72" s="45">
        <f t="shared" si="91"/>
        <v>0</v>
      </c>
      <c r="W72" s="45">
        <f t="shared" si="92"/>
        <v>0</v>
      </c>
      <c r="X72" s="46">
        <f t="shared" si="75"/>
        <v>0</v>
      </c>
      <c r="Y72" s="45">
        <f t="shared" si="60"/>
        <v>0</v>
      </c>
      <c r="Z72" s="46">
        <f t="shared" si="61"/>
        <v>0</v>
      </c>
      <c r="AB72" s="70">
        <f t="shared" si="100"/>
        <v>45636</v>
      </c>
      <c r="AC72" s="70" t="str">
        <f t="shared" si="100"/>
        <v>화</v>
      </c>
      <c r="AD72" s="45">
        <f t="shared" si="93"/>
        <v>0</v>
      </c>
      <c r="AE72" s="45">
        <f t="shared" si="94"/>
        <v>0</v>
      </c>
      <c r="AF72" s="47">
        <f t="shared" si="62"/>
        <v>0</v>
      </c>
      <c r="AG72" s="45">
        <f t="shared" si="63"/>
        <v>0</v>
      </c>
      <c r="AH72" s="45">
        <f t="shared" si="95"/>
        <v>0</v>
      </c>
      <c r="AI72" s="45">
        <f t="shared" si="96"/>
        <v>0</v>
      </c>
      <c r="AJ72" s="45">
        <f t="shared" si="97"/>
        <v>0</v>
      </c>
      <c r="AK72" s="46">
        <f t="shared" si="82"/>
        <v>0</v>
      </c>
      <c r="AL72" s="45">
        <f t="shared" si="64"/>
        <v>0</v>
      </c>
      <c r="AM72" s="46">
        <f t="shared" si="65"/>
        <v>0</v>
      </c>
      <c r="AO72" t="s" s="86">
        <v>232</v>
      </c>
      <c r="AP72" t="s" s="86">
        <v>4</v>
      </c>
      <c r="AQ72" t="n" s="86">
        <v>35826.0</v>
      </c>
      <c r="AR72" t="n" s="86">
        <v>170.0</v>
      </c>
      <c r="AS72" t="n" s="86">
        <v>0.48</v>
      </c>
      <c r="AT72" t="n" s="86">
        <v>265.0</v>
      </c>
      <c r="AU72" t="n" s="86">
        <v>45045.0</v>
      </c>
      <c r="AV72" t="n" s="86">
        <v>2.0</v>
      </c>
      <c r="AW72" t="n" s="86">
        <v>147000.0</v>
      </c>
    </row>
    <row r="73" spans="1:39" x14ac:dyDescent="0.3">
      <c r="A73" s="86" t="s">
        <v>88</v>
      </c>
      <c r="B73" s="70">
        <v>45637</v>
      </c>
      <c r="C73" s="70" t="str">
        <f t="shared" si="83"/>
        <v>수</v>
      </c>
      <c r="D73" s="45">
        <f t="shared" si="98"/>
        <v>0</v>
      </c>
      <c r="E73" s="45">
        <f t="shared" si="98"/>
        <v>0</v>
      </c>
      <c r="F73" s="47">
        <f t="shared" si="54"/>
        <v>0</v>
      </c>
      <c r="G73" s="45">
        <f t="shared" si="55"/>
        <v>0</v>
      </c>
      <c r="H73" s="45">
        <f t="shared" si="101"/>
        <v>0</v>
      </c>
      <c r="I73" s="45">
        <f t="shared" si="101"/>
        <v>0</v>
      </c>
      <c r="J73" s="45">
        <f t="shared" si="101"/>
        <v>0</v>
      </c>
      <c r="K73" s="46">
        <f t="shared" si="68"/>
        <v>0</v>
      </c>
      <c r="L73" s="45">
        <f t="shared" si="56"/>
        <v>0</v>
      </c>
      <c r="M73" s="57">
        <f t="shared" si="57"/>
        <v>0</v>
      </c>
      <c r="O73" s="70">
        <f t="shared" si="99"/>
        <v>45637</v>
      </c>
      <c r="P73" s="70" t="str">
        <f t="shared" si="99"/>
        <v>수</v>
      </c>
      <c r="Q73" s="45">
        <f t="shared" si="88"/>
        <v>0</v>
      </c>
      <c r="R73" s="45">
        <f t="shared" si="89"/>
        <v>0</v>
      </c>
      <c r="S73" s="47">
        <f t="shared" si="58"/>
        <v>0</v>
      </c>
      <c r="T73" s="45">
        <f t="shared" si="59"/>
        <v>0</v>
      </c>
      <c r="U73" s="45">
        <f t="shared" si="90"/>
        <v>0</v>
      </c>
      <c r="V73" s="45">
        <f t="shared" si="91"/>
        <v>0</v>
      </c>
      <c r="W73" s="45">
        <f t="shared" si="92"/>
        <v>0</v>
      </c>
      <c r="X73" s="46">
        <f t="shared" si="75"/>
        <v>0</v>
      </c>
      <c r="Y73" s="45">
        <f t="shared" si="60"/>
        <v>0</v>
      </c>
      <c r="Z73" s="46">
        <f t="shared" si="61"/>
        <v>0</v>
      </c>
      <c r="AB73" s="70">
        <f t="shared" si="100"/>
        <v>45637</v>
      </c>
      <c r="AC73" s="70" t="str">
        <f t="shared" si="100"/>
        <v>수</v>
      </c>
      <c r="AD73" s="45">
        <f t="shared" si="93"/>
        <v>0</v>
      </c>
      <c r="AE73" s="45">
        <f t="shared" si="94"/>
        <v>0</v>
      </c>
      <c r="AF73" s="47">
        <f t="shared" si="62"/>
        <v>0</v>
      </c>
      <c r="AG73" s="45">
        <f t="shared" si="63"/>
        <v>0</v>
      </c>
      <c r="AH73" s="45">
        <f t="shared" si="95"/>
        <v>0</v>
      </c>
      <c r="AI73" s="45">
        <f t="shared" si="96"/>
        <v>0</v>
      </c>
      <c r="AJ73" s="45">
        <f t="shared" si="97"/>
        <v>0</v>
      </c>
      <c r="AK73" s="46">
        <f t="shared" si="82"/>
        <v>0</v>
      </c>
      <c r="AL73" s="45">
        <f t="shared" si="64"/>
        <v>0</v>
      </c>
      <c r="AM73" s="46">
        <f t="shared" si="65"/>
        <v>0</v>
      </c>
      <c r="AO73" t="s" s="86">
        <v>233</v>
      </c>
      <c r="AP73" t="s" s="86">
        <v>9</v>
      </c>
      <c r="AQ73" t="n" s="86">
        <v>17781.0</v>
      </c>
      <c r="AR73" t="n" s="86">
        <v>26.0</v>
      </c>
      <c r="AS73" t="n" s="86">
        <v>0.15</v>
      </c>
      <c r="AT73" t="n" s="86">
        <v>331.0</v>
      </c>
      <c r="AU73" t="n" s="86">
        <v>8602.0</v>
      </c>
      <c r="AV73" t="n" s="86">
        <v>0.0</v>
      </c>
      <c r="AW73" t="n" s="86">
        <v>0.0</v>
      </c>
    </row>
    <row r="74" spans="1:39" x14ac:dyDescent="0.3">
      <c r="A74" s="86" t="s">
        <v>91</v>
      </c>
      <c r="B74" s="70">
        <v>45638</v>
      </c>
      <c r="C74" s="70" t="str">
        <f t="shared" si="83"/>
        <v>목</v>
      </c>
      <c r="D74" s="45">
        <f t="shared" si="98"/>
        <v>0</v>
      </c>
      <c r="E74" s="45">
        <f t="shared" si="98"/>
        <v>0</v>
      </c>
      <c r="F74" s="47">
        <f t="shared" si="54"/>
        <v>0</v>
      </c>
      <c r="G74" s="45">
        <f t="shared" si="55"/>
        <v>0</v>
      </c>
      <c r="H74" s="45">
        <f t="shared" si="101"/>
        <v>0</v>
      </c>
      <c r="I74" s="45">
        <f t="shared" si="101"/>
        <v>0</v>
      </c>
      <c r="J74" s="45">
        <f t="shared" si="101"/>
        <v>0</v>
      </c>
      <c r="K74" s="46">
        <f t="shared" si="68"/>
        <v>0</v>
      </c>
      <c r="L74" s="45">
        <f t="shared" si="56"/>
        <v>0</v>
      </c>
      <c r="M74" s="57">
        <f t="shared" si="57"/>
        <v>0</v>
      </c>
      <c r="O74" s="70">
        <f t="shared" si="99"/>
        <v>45638</v>
      </c>
      <c r="P74" s="70" t="str">
        <f t="shared" si="99"/>
        <v>목</v>
      </c>
      <c r="Q74" s="45">
        <f t="shared" si="88"/>
        <v>0</v>
      </c>
      <c r="R74" s="45">
        <f t="shared" si="89"/>
        <v>0</v>
      </c>
      <c r="S74" s="47">
        <f t="shared" si="58"/>
        <v>0</v>
      </c>
      <c r="T74" s="45">
        <f t="shared" si="59"/>
        <v>0</v>
      </c>
      <c r="U74" s="45">
        <f t="shared" si="90"/>
        <v>0</v>
      </c>
      <c r="V74" s="45">
        <f t="shared" si="91"/>
        <v>0</v>
      </c>
      <c r="W74" s="45">
        <f t="shared" si="92"/>
        <v>0</v>
      </c>
      <c r="X74" s="46">
        <f t="shared" si="75"/>
        <v>0</v>
      </c>
      <c r="Y74" s="45">
        <f t="shared" si="60"/>
        <v>0</v>
      </c>
      <c r="Z74" s="46">
        <f t="shared" si="61"/>
        <v>0</v>
      </c>
      <c r="AB74" s="70">
        <f t="shared" si="100"/>
        <v>45638</v>
      </c>
      <c r="AC74" s="70" t="str">
        <f t="shared" si="100"/>
        <v>목</v>
      </c>
      <c r="AD74" s="45">
        <f t="shared" si="93"/>
        <v>0</v>
      </c>
      <c r="AE74" s="45">
        <f t="shared" si="94"/>
        <v>0</v>
      </c>
      <c r="AF74" s="47">
        <f t="shared" si="62"/>
        <v>0</v>
      </c>
      <c r="AG74" s="45">
        <f t="shared" si="63"/>
        <v>0</v>
      </c>
      <c r="AH74" s="45">
        <f t="shared" si="95"/>
        <v>0</v>
      </c>
      <c r="AI74" s="45">
        <f t="shared" si="96"/>
        <v>0</v>
      </c>
      <c r="AJ74" s="45">
        <f t="shared" si="97"/>
        <v>0</v>
      </c>
      <c r="AK74" s="46">
        <f t="shared" si="82"/>
        <v>0</v>
      </c>
      <c r="AL74" s="45">
        <f t="shared" si="64"/>
        <v>0</v>
      </c>
      <c r="AM74" s="46">
        <f t="shared" si="65"/>
        <v>0</v>
      </c>
      <c r="AO74" t="s" s="86">
        <v>233</v>
      </c>
      <c r="AP74" t="s" s="86">
        <v>4</v>
      </c>
      <c r="AQ74" t="n" s="86">
        <v>32964.0</v>
      </c>
      <c r="AR74" t="n" s="86">
        <v>148.0</v>
      </c>
      <c r="AS74" t="n" s="86">
        <v>0.45</v>
      </c>
      <c r="AT74" t="n" s="86">
        <v>290.0</v>
      </c>
      <c r="AU74" t="n" s="86">
        <v>42867.0</v>
      </c>
      <c r="AV74" t="n" s="86">
        <v>3.0</v>
      </c>
      <c r="AW74" t="n" s="86">
        <v>57000.0</v>
      </c>
    </row>
    <row r="75" spans="1:39" x14ac:dyDescent="0.3">
      <c r="A75" s="86" t="s">
        <v>86</v>
      </c>
      <c r="B75" s="70">
        <v>45639</v>
      </c>
      <c r="C75" s="70" t="str">
        <f t="shared" si="83"/>
        <v>금</v>
      </c>
      <c r="D75" s="45">
        <f t="shared" si="98"/>
        <v>0</v>
      </c>
      <c r="E75" s="45">
        <f t="shared" si="98"/>
        <v>0</v>
      </c>
      <c r="F75" s="47">
        <f t="shared" si="54"/>
        <v>0</v>
      </c>
      <c r="G75" s="45">
        <f t="shared" si="55"/>
        <v>0</v>
      </c>
      <c r="H75" s="45">
        <f t="shared" si="101"/>
        <v>0</v>
      </c>
      <c r="I75" s="45">
        <f t="shared" si="101"/>
        <v>0</v>
      </c>
      <c r="J75" s="45">
        <f t="shared" si="101"/>
        <v>0</v>
      </c>
      <c r="K75" s="46">
        <f t="shared" si="68"/>
        <v>0</v>
      </c>
      <c r="L75" s="45">
        <f t="shared" si="56"/>
        <v>0</v>
      </c>
      <c r="M75" s="57">
        <f t="shared" si="57"/>
        <v>0</v>
      </c>
      <c r="O75" s="70">
        <f t="shared" si="99"/>
        <v>45639</v>
      </c>
      <c r="P75" s="70" t="str">
        <f t="shared" si="99"/>
        <v>금</v>
      </c>
      <c r="Q75" s="45">
        <f t="shared" si="88"/>
        <v>0</v>
      </c>
      <c r="R75" s="45">
        <f t="shared" si="89"/>
        <v>0</v>
      </c>
      <c r="S75" s="47">
        <f t="shared" si="58"/>
        <v>0</v>
      </c>
      <c r="T75" s="45">
        <f t="shared" si="59"/>
        <v>0</v>
      </c>
      <c r="U75" s="45">
        <f t="shared" si="90"/>
        <v>0</v>
      </c>
      <c r="V75" s="45">
        <f t="shared" si="91"/>
        <v>0</v>
      </c>
      <c r="W75" s="45">
        <f t="shared" si="92"/>
        <v>0</v>
      </c>
      <c r="X75" s="46">
        <f t="shared" si="75"/>
        <v>0</v>
      </c>
      <c r="Y75" s="45">
        <f t="shared" si="60"/>
        <v>0</v>
      </c>
      <c r="Z75" s="46">
        <f t="shared" si="61"/>
        <v>0</v>
      </c>
      <c r="AB75" s="70">
        <f t="shared" si="100"/>
        <v>45639</v>
      </c>
      <c r="AC75" s="70" t="str">
        <f t="shared" si="100"/>
        <v>금</v>
      </c>
      <c r="AD75" s="45">
        <f t="shared" si="93"/>
        <v>0</v>
      </c>
      <c r="AE75" s="45">
        <f t="shared" si="94"/>
        <v>0</v>
      </c>
      <c r="AF75" s="47">
        <f t="shared" si="62"/>
        <v>0</v>
      </c>
      <c r="AG75" s="45">
        <f t="shared" si="63"/>
        <v>0</v>
      </c>
      <c r="AH75" s="45">
        <f t="shared" si="95"/>
        <v>0</v>
      </c>
      <c r="AI75" s="45">
        <f t="shared" si="96"/>
        <v>0</v>
      </c>
      <c r="AJ75" s="45">
        <f t="shared" si="97"/>
        <v>0</v>
      </c>
      <c r="AK75" s="46">
        <f t="shared" si="82"/>
        <v>0</v>
      </c>
      <c r="AL75" s="45">
        <f t="shared" si="64"/>
        <v>0</v>
      </c>
      <c r="AM75" s="46">
        <f t="shared" si="65"/>
        <v>0</v>
      </c>
      <c r="AO75" t="s" s="86">
        <v>234</v>
      </c>
      <c r="AP75" t="s" s="86">
        <v>9</v>
      </c>
      <c r="AQ75" t="n" s="86">
        <v>16460.0</v>
      </c>
      <c r="AR75" t="n" s="86">
        <v>22.0</v>
      </c>
      <c r="AS75" t="n" s="86">
        <v>0.14</v>
      </c>
      <c r="AT75" t="n" s="86">
        <v>341.0</v>
      </c>
      <c r="AU75" t="n" s="86">
        <v>7491.0</v>
      </c>
      <c r="AV75" t="n" s="86">
        <v>1.0</v>
      </c>
      <c r="AW75" t="n" s="86">
        <v>38000.0</v>
      </c>
    </row>
    <row r="76" spans="1:39" x14ac:dyDescent="0.3">
      <c r="A76" s="86" t="s">
        <v>90</v>
      </c>
      <c r="B76" s="70">
        <v>45640</v>
      </c>
      <c r="C76" s="70" t="str">
        <f t="shared" si="83"/>
        <v>토</v>
      </c>
      <c r="D76" s="45">
        <f t="shared" si="98"/>
        <v>0</v>
      </c>
      <c r="E76" s="45">
        <f t="shared" si="98"/>
        <v>0</v>
      </c>
      <c r="F76" s="47">
        <f t="shared" si="54"/>
        <v>0</v>
      </c>
      <c r="G76" s="45">
        <f t="shared" si="55"/>
        <v>0</v>
      </c>
      <c r="H76" s="45">
        <f t="shared" si="101"/>
        <v>0</v>
      </c>
      <c r="I76" s="45">
        <f t="shared" si="101"/>
        <v>0</v>
      </c>
      <c r="J76" s="45">
        <f t="shared" si="101"/>
        <v>0</v>
      </c>
      <c r="K76" s="46">
        <f t="shared" si="68"/>
        <v>0</v>
      </c>
      <c r="L76" s="45">
        <f t="shared" si="56"/>
        <v>0</v>
      </c>
      <c r="M76" s="57">
        <f t="shared" si="57"/>
        <v>0</v>
      </c>
      <c r="O76" s="70">
        <f t="shared" si="99"/>
        <v>45640</v>
      </c>
      <c r="P76" s="70" t="str">
        <f t="shared" si="99"/>
        <v>토</v>
      </c>
      <c r="Q76" s="45">
        <f t="shared" si="88"/>
        <v>0</v>
      </c>
      <c r="R76" s="45">
        <f t="shared" si="89"/>
        <v>0</v>
      </c>
      <c r="S76" s="47">
        <f t="shared" si="58"/>
        <v>0</v>
      </c>
      <c r="T76" s="45">
        <f t="shared" si="59"/>
        <v>0</v>
      </c>
      <c r="U76" s="45">
        <f t="shared" si="90"/>
        <v>0</v>
      </c>
      <c r="V76" s="45">
        <f t="shared" si="91"/>
        <v>0</v>
      </c>
      <c r="W76" s="45">
        <f t="shared" si="92"/>
        <v>0</v>
      </c>
      <c r="X76" s="46">
        <f t="shared" si="75"/>
        <v>0</v>
      </c>
      <c r="Y76" s="45">
        <f t="shared" si="60"/>
        <v>0</v>
      </c>
      <c r="Z76" s="46">
        <f t="shared" si="61"/>
        <v>0</v>
      </c>
      <c r="AB76" s="70">
        <f t="shared" si="100"/>
        <v>45640</v>
      </c>
      <c r="AC76" s="70" t="str">
        <f t="shared" si="100"/>
        <v>토</v>
      </c>
      <c r="AD76" s="45">
        <f t="shared" si="93"/>
        <v>0</v>
      </c>
      <c r="AE76" s="45">
        <f t="shared" si="94"/>
        <v>0</v>
      </c>
      <c r="AF76" s="47">
        <f t="shared" si="62"/>
        <v>0</v>
      </c>
      <c r="AG76" s="45">
        <f t="shared" si="63"/>
        <v>0</v>
      </c>
      <c r="AH76" s="45">
        <f t="shared" si="95"/>
        <v>0</v>
      </c>
      <c r="AI76" s="45">
        <f t="shared" si="96"/>
        <v>0</v>
      </c>
      <c r="AJ76" s="45">
        <f t="shared" si="97"/>
        <v>0</v>
      </c>
      <c r="AK76" s="46">
        <f t="shared" si="82"/>
        <v>0</v>
      </c>
      <c r="AL76" s="45">
        <f t="shared" si="64"/>
        <v>0</v>
      </c>
      <c r="AM76" s="46">
        <f t="shared" si="65"/>
        <v>0</v>
      </c>
      <c r="AO76" t="s" s="86">
        <v>234</v>
      </c>
      <c r="AP76" t="s" s="86">
        <v>4</v>
      </c>
      <c r="AQ76" t="n" s="86">
        <v>32177.0</v>
      </c>
      <c r="AR76" t="n" s="86">
        <v>144.0</v>
      </c>
      <c r="AS76" t="n" s="86">
        <v>0.45</v>
      </c>
      <c r="AT76" t="n" s="86">
        <v>323.0</v>
      </c>
      <c r="AU76" t="n" s="86">
        <v>46574.0</v>
      </c>
      <c r="AV76" t="n" s="86">
        <v>1.0</v>
      </c>
      <c r="AW76" t="n" s="86">
        <v>38000.0</v>
      </c>
    </row>
    <row r="77" spans="1:39" x14ac:dyDescent="0.3">
      <c r="A77" s="86" t="s">
        <v>87</v>
      </c>
      <c r="B77" s="70">
        <v>45641</v>
      </c>
      <c r="C77" s="70" t="str">
        <f t="shared" si="83"/>
        <v>일</v>
      </c>
      <c r="D77" s="45">
        <f t="shared" si="98"/>
        <v>0</v>
      </c>
      <c r="E77" s="45">
        <f t="shared" si="98"/>
        <v>0</v>
      </c>
      <c r="F77" s="47">
        <f t="shared" si="54"/>
        <v>0</v>
      </c>
      <c r="G77" s="45">
        <f t="shared" si="55"/>
        <v>0</v>
      </c>
      <c r="H77" s="45">
        <f t="shared" si="101"/>
        <v>0</v>
      </c>
      <c r="I77" s="45">
        <f t="shared" si="101"/>
        <v>0</v>
      </c>
      <c r="J77" s="45">
        <f t="shared" si="101"/>
        <v>0</v>
      </c>
      <c r="K77" s="46">
        <f t="shared" si="68"/>
        <v>0</v>
      </c>
      <c r="L77" s="45">
        <f t="shared" si="56"/>
        <v>0</v>
      </c>
      <c r="M77" s="57">
        <f t="shared" si="57"/>
        <v>0</v>
      </c>
      <c r="O77" s="70">
        <f t="shared" si="99"/>
        <v>45641</v>
      </c>
      <c r="P77" s="70" t="str">
        <f t="shared" si="99"/>
        <v>일</v>
      </c>
      <c r="Q77" s="45">
        <f t="shared" si="88"/>
        <v>0</v>
      </c>
      <c r="R77" s="45">
        <f t="shared" si="89"/>
        <v>0</v>
      </c>
      <c r="S77" s="47">
        <f t="shared" si="58"/>
        <v>0</v>
      </c>
      <c r="T77" s="45">
        <f t="shared" si="59"/>
        <v>0</v>
      </c>
      <c r="U77" s="45">
        <f t="shared" si="90"/>
        <v>0</v>
      </c>
      <c r="V77" s="45">
        <f t="shared" si="91"/>
        <v>0</v>
      </c>
      <c r="W77" s="45">
        <f t="shared" si="92"/>
        <v>0</v>
      </c>
      <c r="X77" s="46">
        <f t="shared" si="75"/>
        <v>0</v>
      </c>
      <c r="Y77" s="45">
        <f t="shared" si="60"/>
        <v>0</v>
      </c>
      <c r="Z77" s="46">
        <f t="shared" si="61"/>
        <v>0</v>
      </c>
      <c r="AB77" s="70">
        <f t="shared" si="100"/>
        <v>45641</v>
      </c>
      <c r="AC77" s="70" t="str">
        <f t="shared" si="100"/>
        <v>일</v>
      </c>
      <c r="AD77" s="45">
        <f t="shared" si="93"/>
        <v>0</v>
      </c>
      <c r="AE77" s="45">
        <f t="shared" si="94"/>
        <v>0</v>
      </c>
      <c r="AF77" s="47">
        <f t="shared" si="62"/>
        <v>0</v>
      </c>
      <c r="AG77" s="45">
        <f t="shared" si="63"/>
        <v>0</v>
      </c>
      <c r="AH77" s="45">
        <f t="shared" si="95"/>
        <v>0</v>
      </c>
      <c r="AI77" s="45">
        <f t="shared" si="96"/>
        <v>0</v>
      </c>
      <c r="AJ77" s="45">
        <f t="shared" si="97"/>
        <v>0</v>
      </c>
      <c r="AK77" s="46">
        <f t="shared" si="82"/>
        <v>0</v>
      </c>
      <c r="AL77" s="45">
        <f t="shared" si="64"/>
        <v>0</v>
      </c>
      <c r="AM77" s="46">
        <f t="shared" si="65"/>
        <v>0</v>
      </c>
      <c r="AO77" t="s" s="86">
        <v>235</v>
      </c>
      <c r="AP77" t="s" s="86">
        <v>9</v>
      </c>
      <c r="AQ77" t="n" s="86">
        <v>13337.0</v>
      </c>
      <c r="AR77" t="n" s="86">
        <v>23.0</v>
      </c>
      <c r="AS77" t="n" s="86">
        <v>0.18</v>
      </c>
      <c r="AT77" t="n" s="86">
        <v>254.0</v>
      </c>
      <c r="AU77" t="n" s="86">
        <v>5841.0</v>
      </c>
      <c r="AV77" t="n" s="86">
        <v>3.0</v>
      </c>
      <c r="AW77" t="n" s="86">
        <v>95000.0</v>
      </c>
    </row>
    <row r="78" spans="1:39" x14ac:dyDescent="0.3">
      <c r="A78" s="86" t="s">
        <v>92</v>
      </c>
      <c r="B78" s="70">
        <v>45642</v>
      </c>
      <c r="C78" s="70" t="str">
        <f t="shared" si="83"/>
        <v>월</v>
      </c>
      <c r="D78" s="45">
        <f t="shared" si="98"/>
        <v>0</v>
      </c>
      <c r="E78" s="45">
        <f t="shared" si="98"/>
        <v>0</v>
      </c>
      <c r="F78" s="47">
        <f t="shared" si="54"/>
        <v>0</v>
      </c>
      <c r="G78" s="45">
        <f t="shared" si="55"/>
        <v>0</v>
      </c>
      <c r="H78" s="45">
        <f t="shared" si="101"/>
        <v>0</v>
      </c>
      <c r="I78" s="45">
        <f t="shared" si="101"/>
        <v>0</v>
      </c>
      <c r="J78" s="45">
        <f t="shared" si="101"/>
        <v>0</v>
      </c>
      <c r="K78" s="46">
        <f t="shared" si="68"/>
        <v>0</v>
      </c>
      <c r="L78" s="45">
        <f t="shared" si="56"/>
        <v>0</v>
      </c>
      <c r="M78" s="57">
        <f t="shared" si="57"/>
        <v>0</v>
      </c>
      <c r="O78" s="70">
        <f t="shared" si="99"/>
        <v>45642</v>
      </c>
      <c r="P78" s="70" t="str">
        <f t="shared" si="99"/>
        <v>월</v>
      </c>
      <c r="Q78" s="45">
        <f t="shared" si="88"/>
        <v>0</v>
      </c>
      <c r="R78" s="45">
        <f t="shared" si="89"/>
        <v>0</v>
      </c>
      <c r="S78" s="47">
        <f t="shared" si="58"/>
        <v>0</v>
      </c>
      <c r="T78" s="45">
        <f t="shared" si="59"/>
        <v>0</v>
      </c>
      <c r="U78" s="45">
        <f t="shared" si="90"/>
        <v>0</v>
      </c>
      <c r="V78" s="45">
        <f t="shared" si="91"/>
        <v>0</v>
      </c>
      <c r="W78" s="45">
        <f t="shared" si="92"/>
        <v>0</v>
      </c>
      <c r="X78" s="46">
        <f t="shared" si="75"/>
        <v>0</v>
      </c>
      <c r="Y78" s="45">
        <f t="shared" si="60"/>
        <v>0</v>
      </c>
      <c r="Z78" s="46">
        <f t="shared" si="61"/>
        <v>0</v>
      </c>
      <c r="AB78" s="70">
        <f t="shared" si="100"/>
        <v>45642</v>
      </c>
      <c r="AC78" s="70" t="str">
        <f t="shared" si="100"/>
        <v>월</v>
      </c>
      <c r="AD78" s="45">
        <f t="shared" si="93"/>
        <v>0</v>
      </c>
      <c r="AE78" s="45">
        <f t="shared" si="94"/>
        <v>0</v>
      </c>
      <c r="AF78" s="47">
        <f t="shared" si="62"/>
        <v>0</v>
      </c>
      <c r="AG78" s="45">
        <f t="shared" si="63"/>
        <v>0</v>
      </c>
      <c r="AH78" s="45">
        <f t="shared" si="95"/>
        <v>0</v>
      </c>
      <c r="AI78" s="45">
        <f t="shared" si="96"/>
        <v>0</v>
      </c>
      <c r="AJ78" s="45">
        <f t="shared" si="97"/>
        <v>0</v>
      </c>
      <c r="AK78" s="46">
        <f t="shared" si="82"/>
        <v>0</v>
      </c>
      <c r="AL78" s="45">
        <f t="shared" si="64"/>
        <v>0</v>
      </c>
      <c r="AM78" s="46">
        <f t="shared" si="65"/>
        <v>0</v>
      </c>
      <c r="AO78" t="s" s="86">
        <v>235</v>
      </c>
      <c r="AP78" t="s" s="86">
        <v>4</v>
      </c>
      <c r="AQ78" t="n" s="86">
        <v>28810.0</v>
      </c>
      <c r="AR78" t="n" s="86">
        <v>148.0</v>
      </c>
      <c r="AS78" t="n" s="86">
        <v>0.52</v>
      </c>
      <c r="AT78" t="n" s="86">
        <v>312.0</v>
      </c>
      <c r="AU78" t="n" s="86">
        <v>46112.0</v>
      </c>
      <c r="AV78" t="n" s="86">
        <v>2.0</v>
      </c>
      <c r="AW78" t="n" s="86">
        <v>128000.0</v>
      </c>
    </row>
    <row r="79" spans="1:39" x14ac:dyDescent="0.3">
      <c r="A79" s="86" t="s">
        <v>84</v>
      </c>
      <c r="B79" s="70">
        <v>45643</v>
      </c>
      <c r="C79" s="70" t="str">
        <f t="shared" si="83"/>
        <v>화</v>
      </c>
      <c r="D79" s="45">
        <f t="shared" si="98"/>
        <v>0</v>
      </c>
      <c r="E79" s="45">
        <f t="shared" si="98"/>
        <v>0</v>
      </c>
      <c r="F79" s="47">
        <f t="shared" si="54"/>
        <v>0</v>
      </c>
      <c r="G79" s="45">
        <f t="shared" si="55"/>
        <v>0</v>
      </c>
      <c r="H79" s="45">
        <f t="shared" si="101"/>
        <v>0</v>
      </c>
      <c r="I79" s="45">
        <f t="shared" si="101"/>
        <v>0</v>
      </c>
      <c r="J79" s="45">
        <f t="shared" si="101"/>
        <v>0</v>
      </c>
      <c r="K79" s="46">
        <f t="shared" si="68"/>
        <v>0</v>
      </c>
      <c r="L79" s="45">
        <f t="shared" si="56"/>
        <v>0</v>
      </c>
      <c r="M79" s="57">
        <f t="shared" si="57"/>
        <v>0</v>
      </c>
      <c r="O79" s="70">
        <f t="shared" si="99"/>
        <v>45643</v>
      </c>
      <c r="P79" s="70" t="str">
        <f t="shared" si="99"/>
        <v>화</v>
      </c>
      <c r="Q79" s="45">
        <f t="shared" si="88"/>
        <v>0</v>
      </c>
      <c r="R79" s="45">
        <f t="shared" si="89"/>
        <v>0</v>
      </c>
      <c r="S79" s="47">
        <f t="shared" si="58"/>
        <v>0</v>
      </c>
      <c r="T79" s="45">
        <f t="shared" si="59"/>
        <v>0</v>
      </c>
      <c r="U79" s="45">
        <f t="shared" si="90"/>
        <v>0</v>
      </c>
      <c r="V79" s="45">
        <f t="shared" si="91"/>
        <v>0</v>
      </c>
      <c r="W79" s="45">
        <f t="shared" si="92"/>
        <v>0</v>
      </c>
      <c r="X79" s="46">
        <f t="shared" si="75"/>
        <v>0</v>
      </c>
      <c r="Y79" s="45">
        <f t="shared" si="60"/>
        <v>0</v>
      </c>
      <c r="Z79" s="46">
        <f t="shared" si="61"/>
        <v>0</v>
      </c>
      <c r="AB79" s="70">
        <f t="shared" si="100"/>
        <v>45643</v>
      </c>
      <c r="AC79" s="70" t="str">
        <f t="shared" si="100"/>
        <v>화</v>
      </c>
      <c r="AD79" s="45">
        <f t="shared" si="93"/>
        <v>0</v>
      </c>
      <c r="AE79" s="45">
        <f t="shared" si="94"/>
        <v>0</v>
      </c>
      <c r="AF79" s="47">
        <f t="shared" si="62"/>
        <v>0</v>
      </c>
      <c r="AG79" s="45">
        <f t="shared" si="63"/>
        <v>0</v>
      </c>
      <c r="AH79" s="45">
        <f t="shared" si="95"/>
        <v>0</v>
      </c>
      <c r="AI79" s="45">
        <f t="shared" si="96"/>
        <v>0</v>
      </c>
      <c r="AJ79" s="45">
        <f t="shared" si="97"/>
        <v>0</v>
      </c>
      <c r="AK79" s="46">
        <f t="shared" si="82"/>
        <v>0</v>
      </c>
      <c r="AL79" s="45">
        <f t="shared" si="64"/>
        <v>0</v>
      </c>
      <c r="AM79" s="46">
        <f t="shared" si="65"/>
        <v>0</v>
      </c>
      <c r="AO79" t="s" s="86">
        <v>236</v>
      </c>
      <c r="AP79" t="s" s="86">
        <v>9</v>
      </c>
      <c r="AQ79" t="n" s="86">
        <v>13283.0</v>
      </c>
      <c r="AR79" t="n" s="86">
        <v>20.0</v>
      </c>
      <c r="AS79" t="n" s="86">
        <v>0.16</v>
      </c>
      <c r="AT79" t="n" s="86">
        <v>283.0</v>
      </c>
      <c r="AU79" t="n" s="86">
        <v>5665.0</v>
      </c>
      <c r="AV79" t="n" s="86">
        <v>1.0</v>
      </c>
      <c r="AW79" t="n" s="86">
        <v>19000.0</v>
      </c>
    </row>
    <row r="80" spans="1:39" x14ac:dyDescent="0.3">
      <c r="A80" s="86" t="s">
        <v>83</v>
      </c>
      <c r="B80" s="70">
        <v>45644</v>
      </c>
      <c r="C80" s="70" t="str">
        <f t="shared" si="83"/>
        <v>수</v>
      </c>
      <c r="D80" s="45">
        <f t="shared" si="98"/>
        <v>0</v>
      </c>
      <c r="E80" s="45">
        <f t="shared" si="98"/>
        <v>0</v>
      </c>
      <c r="F80" s="47">
        <f t="shared" si="54"/>
        <v>0</v>
      </c>
      <c r="G80" s="45">
        <f t="shared" si="55"/>
        <v>0</v>
      </c>
      <c r="H80" s="45">
        <f t="shared" si="101"/>
        <v>0</v>
      </c>
      <c r="I80" s="45">
        <f t="shared" si="101"/>
        <v>0</v>
      </c>
      <c r="J80" s="45">
        <f t="shared" si="101"/>
        <v>0</v>
      </c>
      <c r="K80" s="46">
        <f t="shared" si="68"/>
        <v>0</v>
      </c>
      <c r="L80" s="45">
        <f t="shared" si="56"/>
        <v>0</v>
      </c>
      <c r="M80" s="57">
        <f t="shared" si="57"/>
        <v>0</v>
      </c>
      <c r="O80" s="70">
        <f t="shared" si="99"/>
        <v>45644</v>
      </c>
      <c r="P80" s="70" t="str">
        <f t="shared" si="99"/>
        <v>수</v>
      </c>
      <c r="Q80" s="45">
        <f t="shared" si="88"/>
        <v>0</v>
      </c>
      <c r="R80" s="45">
        <f t="shared" si="89"/>
        <v>0</v>
      </c>
      <c r="S80" s="47">
        <f t="shared" si="58"/>
        <v>0</v>
      </c>
      <c r="T80" s="45">
        <f t="shared" si="59"/>
        <v>0</v>
      </c>
      <c r="U80" s="45">
        <f t="shared" si="90"/>
        <v>0</v>
      </c>
      <c r="V80" s="45">
        <f t="shared" si="91"/>
        <v>0</v>
      </c>
      <c r="W80" s="45">
        <f t="shared" si="92"/>
        <v>0</v>
      </c>
      <c r="X80" s="46">
        <f t="shared" si="75"/>
        <v>0</v>
      </c>
      <c r="Y80" s="45">
        <f t="shared" si="60"/>
        <v>0</v>
      </c>
      <c r="Z80" s="46">
        <f t="shared" si="61"/>
        <v>0</v>
      </c>
      <c r="AB80" s="70">
        <f t="shared" si="100"/>
        <v>45644</v>
      </c>
      <c r="AC80" s="70" t="str">
        <f t="shared" si="100"/>
        <v>수</v>
      </c>
      <c r="AD80" s="45">
        <f t="shared" si="93"/>
        <v>0</v>
      </c>
      <c r="AE80" s="45">
        <f t="shared" si="94"/>
        <v>0</v>
      </c>
      <c r="AF80" s="47">
        <f t="shared" si="62"/>
        <v>0</v>
      </c>
      <c r="AG80" s="45">
        <f t="shared" si="63"/>
        <v>0</v>
      </c>
      <c r="AH80" s="45">
        <f t="shared" si="95"/>
        <v>0</v>
      </c>
      <c r="AI80" s="45">
        <f t="shared" si="96"/>
        <v>0</v>
      </c>
      <c r="AJ80" s="45">
        <f t="shared" si="97"/>
        <v>0</v>
      </c>
      <c r="AK80" s="46">
        <f t="shared" si="82"/>
        <v>0</v>
      </c>
      <c r="AL80" s="45">
        <f t="shared" si="64"/>
        <v>0</v>
      </c>
      <c r="AM80" s="46">
        <f t="shared" si="65"/>
        <v>0</v>
      </c>
      <c r="AO80" t="s" s="86">
        <v>236</v>
      </c>
      <c r="AP80" t="s" s="86">
        <v>4</v>
      </c>
      <c r="AQ80" t="n" s="86">
        <v>33087.0</v>
      </c>
      <c r="AR80" t="n" s="86">
        <v>147.0</v>
      </c>
      <c r="AS80" t="n" s="86">
        <v>0.45</v>
      </c>
      <c r="AT80" t="n" s="86">
        <v>293.0</v>
      </c>
      <c r="AU80" t="n" s="86">
        <v>43010.0</v>
      </c>
      <c r="AV80" t="n" s="86">
        <v>3.0</v>
      </c>
      <c r="AW80" t="n" s="86">
        <v>57000.0</v>
      </c>
    </row>
    <row r="81" spans="1:39" x14ac:dyDescent="0.3">
      <c r="A81" s="86" t="s">
        <v>89</v>
      </c>
      <c r="B81" s="70">
        <v>45645</v>
      </c>
      <c r="C81" s="70" t="str">
        <f t="shared" si="83"/>
        <v>목</v>
      </c>
      <c r="D81" s="45">
        <f t="shared" si="98"/>
        <v>0</v>
      </c>
      <c r="E81" s="45">
        <f t="shared" si="98"/>
        <v>0</v>
      </c>
      <c r="F81" s="47">
        <f t="shared" si="54"/>
        <v>0</v>
      </c>
      <c r="G81" s="45">
        <f t="shared" si="55"/>
        <v>0</v>
      </c>
      <c r="H81" s="45">
        <f t="shared" si="101"/>
        <v>0</v>
      </c>
      <c r="I81" s="45">
        <f t="shared" si="101"/>
        <v>0</v>
      </c>
      <c r="J81" s="45">
        <f t="shared" si="101"/>
        <v>0</v>
      </c>
      <c r="K81" s="46">
        <f t="shared" si="68"/>
        <v>0</v>
      </c>
      <c r="L81" s="45">
        <f t="shared" si="56"/>
        <v>0</v>
      </c>
      <c r="M81" s="57">
        <f t="shared" si="57"/>
        <v>0</v>
      </c>
      <c r="O81" s="70">
        <f t="shared" si="99"/>
        <v>45645</v>
      </c>
      <c r="P81" s="70" t="str">
        <f t="shared" si="99"/>
        <v>목</v>
      </c>
      <c r="Q81" s="45">
        <f t="shared" si="88"/>
        <v>0</v>
      </c>
      <c r="R81" s="45">
        <f t="shared" si="89"/>
        <v>0</v>
      </c>
      <c r="S81" s="47">
        <f t="shared" si="58"/>
        <v>0</v>
      </c>
      <c r="T81" s="45">
        <f t="shared" si="59"/>
        <v>0</v>
      </c>
      <c r="U81" s="45">
        <f t="shared" si="90"/>
        <v>0</v>
      </c>
      <c r="V81" s="45">
        <f t="shared" si="91"/>
        <v>0</v>
      </c>
      <c r="W81" s="45">
        <f t="shared" si="92"/>
        <v>0</v>
      </c>
      <c r="X81" s="46">
        <f t="shared" si="75"/>
        <v>0</v>
      </c>
      <c r="Y81" s="45">
        <f t="shared" si="60"/>
        <v>0</v>
      </c>
      <c r="Z81" s="46">
        <f t="shared" si="61"/>
        <v>0</v>
      </c>
      <c r="AB81" s="70">
        <f t="shared" si="100"/>
        <v>45645</v>
      </c>
      <c r="AC81" s="70" t="str">
        <f t="shared" si="100"/>
        <v>목</v>
      </c>
      <c r="AD81" s="45">
        <f t="shared" si="93"/>
        <v>0</v>
      </c>
      <c r="AE81" s="45">
        <f t="shared" si="94"/>
        <v>0</v>
      </c>
      <c r="AF81" s="47">
        <f t="shared" si="62"/>
        <v>0</v>
      </c>
      <c r="AG81" s="45">
        <f t="shared" si="63"/>
        <v>0</v>
      </c>
      <c r="AH81" s="45">
        <f t="shared" si="95"/>
        <v>0</v>
      </c>
      <c r="AI81" s="45">
        <f t="shared" si="96"/>
        <v>0</v>
      </c>
      <c r="AJ81" s="45">
        <f t="shared" si="97"/>
        <v>0</v>
      </c>
      <c r="AK81" s="46">
        <f t="shared" si="82"/>
        <v>0</v>
      </c>
      <c r="AL81" s="45">
        <f t="shared" si="64"/>
        <v>0</v>
      </c>
      <c r="AM81" s="46">
        <f t="shared" si="65"/>
        <v>0</v>
      </c>
      <c r="AO81" t="s" s="86">
        <v>237</v>
      </c>
      <c r="AP81" t="s" s="86">
        <v>9</v>
      </c>
      <c r="AQ81" t="n" s="86">
        <v>3829.0</v>
      </c>
      <c r="AR81" t="n" s="86">
        <v>8.0</v>
      </c>
      <c r="AS81" t="n" s="86">
        <v>0.21</v>
      </c>
      <c r="AT81" t="n" s="86">
        <v>331.0</v>
      </c>
      <c r="AU81" t="n" s="86">
        <v>2651.0</v>
      </c>
      <c r="AV81" t="n" s="86">
        <v>1.0</v>
      </c>
      <c r="AW81" t="n" s="86">
        <v>38000.0</v>
      </c>
    </row>
    <row r="82" spans="1:39" x14ac:dyDescent="0.3">
      <c r="A82" s="86" t="s">
        <v>81</v>
      </c>
      <c r="B82" s="70">
        <v>45646</v>
      </c>
      <c r="C82" s="70" t="str">
        <f t="shared" si="83"/>
        <v>금</v>
      </c>
      <c r="D82" s="45">
        <f t="shared" si="98"/>
        <v>0</v>
      </c>
      <c r="E82" s="45">
        <f t="shared" si="98"/>
        <v>0</v>
      </c>
      <c r="F82" s="47">
        <f t="shared" si="54"/>
        <v>0</v>
      </c>
      <c r="G82" s="45">
        <f t="shared" si="55"/>
        <v>0</v>
      </c>
      <c r="H82" s="45">
        <f t="shared" si="101"/>
        <v>0</v>
      </c>
      <c r="I82" s="45">
        <f t="shared" si="101"/>
        <v>0</v>
      </c>
      <c r="J82" s="45">
        <f t="shared" si="101"/>
        <v>0</v>
      </c>
      <c r="K82" s="46">
        <f t="shared" si="68"/>
        <v>0</v>
      </c>
      <c r="L82" s="45">
        <f t="shared" si="56"/>
        <v>0</v>
      </c>
      <c r="M82" s="57">
        <f t="shared" si="57"/>
        <v>0</v>
      </c>
      <c r="O82" s="70">
        <f t="shared" si="99"/>
        <v>45646</v>
      </c>
      <c r="P82" s="70" t="str">
        <f t="shared" si="99"/>
        <v>금</v>
      </c>
      <c r="Q82" s="45">
        <f t="shared" si="88"/>
        <v>0</v>
      </c>
      <c r="R82" s="45">
        <f t="shared" si="89"/>
        <v>0</v>
      </c>
      <c r="S82" s="47">
        <f t="shared" si="58"/>
        <v>0</v>
      </c>
      <c r="T82" s="45">
        <f t="shared" si="59"/>
        <v>0</v>
      </c>
      <c r="U82" s="45">
        <f t="shared" si="90"/>
        <v>0</v>
      </c>
      <c r="V82" s="45">
        <f t="shared" si="91"/>
        <v>0</v>
      </c>
      <c r="W82" s="45">
        <f t="shared" si="92"/>
        <v>0</v>
      </c>
      <c r="X82" s="46">
        <f t="shared" si="75"/>
        <v>0</v>
      </c>
      <c r="Y82" s="45">
        <f t="shared" si="60"/>
        <v>0</v>
      </c>
      <c r="Z82" s="46">
        <f t="shared" si="61"/>
        <v>0</v>
      </c>
      <c r="AB82" s="70">
        <f t="shared" si="100"/>
        <v>45646</v>
      </c>
      <c r="AC82" s="70" t="str">
        <f t="shared" si="100"/>
        <v>금</v>
      </c>
      <c r="AD82" s="45">
        <f t="shared" si="93"/>
        <v>0</v>
      </c>
      <c r="AE82" s="45">
        <f t="shared" si="94"/>
        <v>0</v>
      </c>
      <c r="AF82" s="47">
        <f t="shared" si="62"/>
        <v>0</v>
      </c>
      <c r="AG82" s="45">
        <f t="shared" si="63"/>
        <v>0</v>
      </c>
      <c r="AH82" s="45">
        <f t="shared" si="95"/>
        <v>0</v>
      </c>
      <c r="AI82" s="45">
        <f t="shared" si="96"/>
        <v>0</v>
      </c>
      <c r="AJ82" s="45">
        <f t="shared" si="97"/>
        <v>0</v>
      </c>
      <c r="AK82" s="46">
        <f t="shared" si="82"/>
        <v>0</v>
      </c>
      <c r="AL82" s="45">
        <f t="shared" si="64"/>
        <v>0</v>
      </c>
      <c r="AM82" s="46">
        <f t="shared" si="65"/>
        <v>0</v>
      </c>
      <c r="AO82" t="s" s="86">
        <v>237</v>
      </c>
      <c r="AP82" t="s" s="86">
        <v>4</v>
      </c>
      <c r="AQ82" t="n" s="86">
        <v>22633.0</v>
      </c>
      <c r="AR82" t="n" s="86">
        <v>150.0</v>
      </c>
      <c r="AS82" t="n" s="86">
        <v>0.67</v>
      </c>
      <c r="AT82" t="n" s="86">
        <v>323.0</v>
      </c>
      <c r="AU82" t="n" s="86">
        <v>48477.0</v>
      </c>
      <c r="AV82" t="n" s="86">
        <v>1.0</v>
      </c>
      <c r="AW82" t="n" s="86">
        <v>19000.0</v>
      </c>
    </row>
    <row r="83" spans="1:39" x14ac:dyDescent="0.3">
      <c r="A83" s="86" t="s">
        <v>78</v>
      </c>
      <c r="B83" s="70">
        <v>45647</v>
      </c>
      <c r="C83" s="70" t="str">
        <f t="shared" si="83"/>
        <v>토</v>
      </c>
      <c r="D83" s="45">
        <f t="shared" si="98"/>
        <v>0</v>
      </c>
      <c r="E83" s="45">
        <f t="shared" si="98"/>
        <v>0</v>
      </c>
      <c r="F83" s="47">
        <f t="shared" si="54"/>
        <v>0</v>
      </c>
      <c r="G83" s="45">
        <f t="shared" si="55"/>
        <v>0</v>
      </c>
      <c r="H83" s="45">
        <f t="shared" si="101"/>
        <v>0</v>
      </c>
      <c r="I83" s="45">
        <f t="shared" si="101"/>
        <v>0</v>
      </c>
      <c r="J83" s="45">
        <f t="shared" si="101"/>
        <v>0</v>
      </c>
      <c r="K83" s="46">
        <f t="shared" si="68"/>
        <v>0</v>
      </c>
      <c r="L83" s="45">
        <f t="shared" si="56"/>
        <v>0</v>
      </c>
      <c r="M83" s="57">
        <f t="shared" si="57"/>
        <v>0</v>
      </c>
      <c r="O83" s="70">
        <f t="shared" si="99"/>
        <v>45647</v>
      </c>
      <c r="P83" s="70" t="str">
        <f t="shared" si="99"/>
        <v>토</v>
      </c>
      <c r="Q83" s="45">
        <f t="shared" si="88"/>
        <v>0</v>
      </c>
      <c r="R83" s="45">
        <f t="shared" si="89"/>
        <v>0</v>
      </c>
      <c r="S83" s="47">
        <f t="shared" si="58"/>
        <v>0</v>
      </c>
      <c r="T83" s="45">
        <f t="shared" si="59"/>
        <v>0</v>
      </c>
      <c r="U83" s="45">
        <f t="shared" si="90"/>
        <v>0</v>
      </c>
      <c r="V83" s="45">
        <f t="shared" si="91"/>
        <v>0</v>
      </c>
      <c r="W83" s="45">
        <f t="shared" si="92"/>
        <v>0</v>
      </c>
      <c r="X83" s="46">
        <f t="shared" si="75"/>
        <v>0</v>
      </c>
      <c r="Y83" s="45">
        <f t="shared" si="60"/>
        <v>0</v>
      </c>
      <c r="Z83" s="46">
        <f t="shared" si="61"/>
        <v>0</v>
      </c>
      <c r="AB83" s="70">
        <f t="shared" si="100"/>
        <v>45647</v>
      </c>
      <c r="AC83" s="70" t="str">
        <f t="shared" si="100"/>
        <v>토</v>
      </c>
      <c r="AD83" s="45">
        <f t="shared" si="93"/>
        <v>0</v>
      </c>
      <c r="AE83" s="45">
        <f t="shared" si="94"/>
        <v>0</v>
      </c>
      <c r="AF83" s="47">
        <f t="shared" si="62"/>
        <v>0</v>
      </c>
      <c r="AG83" s="45">
        <f t="shared" si="63"/>
        <v>0</v>
      </c>
      <c r="AH83" s="45">
        <f t="shared" si="95"/>
        <v>0</v>
      </c>
      <c r="AI83" s="45">
        <f t="shared" si="96"/>
        <v>0</v>
      </c>
      <c r="AJ83" s="45">
        <f t="shared" si="97"/>
        <v>0</v>
      </c>
      <c r="AK83" s="46">
        <f t="shared" si="82"/>
        <v>0</v>
      </c>
      <c r="AL83" s="45">
        <f t="shared" si="64"/>
        <v>0</v>
      </c>
      <c r="AM83" s="46">
        <f t="shared" si="65"/>
        <v>0</v>
      </c>
      <c r="AO83" t="s" s="86">
        <v>238</v>
      </c>
      <c r="AP83" t="s" s="86">
        <v>9</v>
      </c>
      <c r="AQ83" t="n" s="86">
        <v>4236.0</v>
      </c>
      <c r="AR83" t="n" s="86">
        <v>9.0</v>
      </c>
      <c r="AS83" t="n" s="86">
        <v>0.22</v>
      </c>
      <c r="AT83" t="n" s="86">
        <v>352.0</v>
      </c>
      <c r="AU83" t="n" s="86">
        <v>3168.0</v>
      </c>
      <c r="AV83" t="n" s="86">
        <v>0.0</v>
      </c>
      <c r="AW83" t="n" s="86">
        <v>0.0</v>
      </c>
    </row>
    <row r="84" spans="1:39" x14ac:dyDescent="0.3">
      <c r="A84" s="86" t="s">
        <v>79</v>
      </c>
      <c r="B84" s="70">
        <v>45648</v>
      </c>
      <c r="C84" s="70" t="str">
        <f t="shared" si="83"/>
        <v>일</v>
      </c>
      <c r="D84" s="45">
        <f t="shared" si="98"/>
        <v>0</v>
      </c>
      <c r="E84" s="45">
        <f t="shared" si="98"/>
        <v>0</v>
      </c>
      <c r="F84" s="47">
        <f t="shared" si="54"/>
        <v>0</v>
      </c>
      <c r="G84" s="45">
        <f t="shared" si="55"/>
        <v>0</v>
      </c>
      <c r="H84" s="45">
        <f t="shared" si="101"/>
        <v>0</v>
      </c>
      <c r="I84" s="45">
        <f t="shared" si="101"/>
        <v>0</v>
      </c>
      <c r="J84" s="45">
        <f t="shared" si="101"/>
        <v>0</v>
      </c>
      <c r="K84" s="46">
        <f t="shared" si="68"/>
        <v>0</v>
      </c>
      <c r="L84" s="45">
        <f t="shared" si="56"/>
        <v>0</v>
      </c>
      <c r="M84" s="57">
        <f t="shared" si="57"/>
        <v>0</v>
      </c>
      <c r="O84" s="70">
        <f t="shared" si="99"/>
        <v>45648</v>
      </c>
      <c r="P84" s="70" t="str">
        <f t="shared" si="99"/>
        <v>일</v>
      </c>
      <c r="Q84" s="45">
        <f t="shared" si="88"/>
        <v>0</v>
      </c>
      <c r="R84" s="45">
        <f t="shared" si="89"/>
        <v>0</v>
      </c>
      <c r="S84" s="47">
        <f t="shared" si="58"/>
        <v>0</v>
      </c>
      <c r="T84" s="45">
        <f t="shared" si="59"/>
        <v>0</v>
      </c>
      <c r="U84" s="45">
        <f t="shared" si="90"/>
        <v>0</v>
      </c>
      <c r="V84" s="45">
        <f t="shared" si="91"/>
        <v>0</v>
      </c>
      <c r="W84" s="45">
        <f t="shared" si="92"/>
        <v>0</v>
      </c>
      <c r="X84" s="46">
        <f t="shared" si="75"/>
        <v>0</v>
      </c>
      <c r="Y84" s="45">
        <f t="shared" si="60"/>
        <v>0</v>
      </c>
      <c r="Z84" s="46">
        <f t="shared" si="61"/>
        <v>0</v>
      </c>
      <c r="AB84" s="70">
        <f t="shared" si="100"/>
        <v>45648</v>
      </c>
      <c r="AC84" s="70" t="str">
        <f t="shared" si="100"/>
        <v>일</v>
      </c>
      <c r="AD84" s="45">
        <f t="shared" si="93"/>
        <v>0</v>
      </c>
      <c r="AE84" s="45">
        <f t="shared" si="94"/>
        <v>0</v>
      </c>
      <c r="AF84" s="47">
        <f t="shared" si="62"/>
        <v>0</v>
      </c>
      <c r="AG84" s="45">
        <f t="shared" si="63"/>
        <v>0</v>
      </c>
      <c r="AH84" s="45">
        <f t="shared" si="95"/>
        <v>0</v>
      </c>
      <c r="AI84" s="45">
        <f t="shared" si="96"/>
        <v>0</v>
      </c>
      <c r="AJ84" s="45">
        <f t="shared" si="97"/>
        <v>0</v>
      </c>
      <c r="AK84" s="46">
        <f t="shared" si="82"/>
        <v>0</v>
      </c>
      <c r="AL84" s="45">
        <f t="shared" si="64"/>
        <v>0</v>
      </c>
      <c r="AM84" s="46">
        <f t="shared" si="65"/>
        <v>0</v>
      </c>
      <c r="AO84" t="s" s="86">
        <v>238</v>
      </c>
      <c r="AP84" t="s" s="86">
        <v>4</v>
      </c>
      <c r="AQ84" t="n" s="86">
        <v>27840.0</v>
      </c>
      <c r="AR84" t="n" s="86">
        <v>140.0</v>
      </c>
      <c r="AS84" t="n" s="86">
        <v>0.51</v>
      </c>
      <c r="AT84" t="n" s="86">
        <v>328.0</v>
      </c>
      <c r="AU84" t="n" s="86">
        <v>45947.0</v>
      </c>
      <c r="AV84" t="n" s="86">
        <v>0.0</v>
      </c>
      <c r="AW84" t="n" s="86">
        <v>0.0</v>
      </c>
    </row>
    <row r="85" spans="1:39" x14ac:dyDescent="0.3">
      <c r="A85" s="86" t="s">
        <v>102</v>
      </c>
      <c r="B85" s="70">
        <v>45649</v>
      </c>
      <c r="C85" s="70" t="str">
        <f t="shared" si="83"/>
        <v>월</v>
      </c>
      <c r="D85" s="45">
        <f t="shared" si="98"/>
        <v>0</v>
      </c>
      <c r="E85" s="45">
        <f t="shared" si="98"/>
        <v>0</v>
      </c>
      <c r="F85" s="47">
        <f t="shared" si="54"/>
        <v>0</v>
      </c>
      <c r="G85" s="45">
        <f t="shared" si="55"/>
        <v>0</v>
      </c>
      <c r="H85" s="45">
        <f t="shared" si="101"/>
        <v>0</v>
      </c>
      <c r="I85" s="45">
        <f t="shared" si="101"/>
        <v>0</v>
      </c>
      <c r="J85" s="45">
        <f t="shared" si="101"/>
        <v>0</v>
      </c>
      <c r="K85" s="46">
        <f t="shared" si="68"/>
        <v>0</v>
      </c>
      <c r="L85" s="45">
        <f t="shared" si="56"/>
        <v>0</v>
      </c>
      <c r="M85" s="57">
        <f t="shared" si="57"/>
        <v>0</v>
      </c>
      <c r="O85" s="70">
        <f t="shared" si="99"/>
        <v>45649</v>
      </c>
      <c r="P85" s="70" t="str">
        <f t="shared" si="99"/>
        <v>월</v>
      </c>
      <c r="Q85" s="45">
        <f t="shared" si="88"/>
        <v>0</v>
      </c>
      <c r="R85" s="45">
        <f t="shared" si="89"/>
        <v>0</v>
      </c>
      <c r="S85" s="47">
        <f t="shared" si="58"/>
        <v>0</v>
      </c>
      <c r="T85" s="45">
        <f t="shared" si="59"/>
        <v>0</v>
      </c>
      <c r="U85" s="45">
        <f t="shared" si="90"/>
        <v>0</v>
      </c>
      <c r="V85" s="45">
        <f t="shared" si="91"/>
        <v>0</v>
      </c>
      <c r="W85" s="45">
        <f t="shared" si="92"/>
        <v>0</v>
      </c>
      <c r="X85" s="46">
        <f t="shared" si="75"/>
        <v>0</v>
      </c>
      <c r="Y85" s="45">
        <f t="shared" si="60"/>
        <v>0</v>
      </c>
      <c r="Z85" s="46">
        <f t="shared" si="61"/>
        <v>0</v>
      </c>
      <c r="AB85" s="70">
        <f t="shared" si="100"/>
        <v>45649</v>
      </c>
      <c r="AC85" s="70" t="str">
        <f t="shared" si="100"/>
        <v>월</v>
      </c>
      <c r="AD85" s="45">
        <f t="shared" si="93"/>
        <v>0</v>
      </c>
      <c r="AE85" s="45">
        <f t="shared" si="94"/>
        <v>0</v>
      </c>
      <c r="AF85" s="47">
        <f t="shared" si="62"/>
        <v>0</v>
      </c>
      <c r="AG85" s="45">
        <f t="shared" si="63"/>
        <v>0</v>
      </c>
      <c r="AH85" s="45">
        <f t="shared" si="95"/>
        <v>0</v>
      </c>
      <c r="AI85" s="45">
        <f t="shared" si="96"/>
        <v>0</v>
      </c>
      <c r="AJ85" s="45">
        <f t="shared" si="97"/>
        <v>0</v>
      </c>
      <c r="AK85" s="46">
        <f t="shared" si="82"/>
        <v>0</v>
      </c>
      <c r="AL85" s="45">
        <f t="shared" si="64"/>
        <v>0</v>
      </c>
      <c r="AM85" s="46">
        <f t="shared" si="65"/>
        <v>0</v>
      </c>
      <c r="AO85" t="s" s="86">
        <v>239</v>
      </c>
      <c r="AP85" t="s" s="86">
        <v>9</v>
      </c>
      <c r="AQ85" t="n" s="86">
        <v>9489.0</v>
      </c>
      <c r="AR85" t="n" s="86">
        <v>15.0</v>
      </c>
      <c r="AS85" t="n" s="86">
        <v>0.16</v>
      </c>
      <c r="AT85" t="n" s="86">
        <v>270.0</v>
      </c>
      <c r="AU85" t="n" s="86">
        <v>4048.0</v>
      </c>
      <c r="AV85" t="n" s="86">
        <v>0.0</v>
      </c>
      <c r="AW85" t="n" s="86">
        <v>0.0</v>
      </c>
    </row>
    <row r="86" spans="1:39" x14ac:dyDescent="0.3">
      <c r="A86" s="86" t="s">
        <v>101</v>
      </c>
      <c r="B86" s="70">
        <v>45650</v>
      </c>
      <c r="C86" s="70" t="str">
        <f t="shared" si="83"/>
        <v>화</v>
      </c>
      <c r="D86" s="45">
        <f t="shared" si="98"/>
        <v>0</v>
      </c>
      <c r="E86" s="45">
        <f t="shared" si="98"/>
        <v>0</v>
      </c>
      <c r="F86" s="47">
        <f t="shared" si="54"/>
        <v>0</v>
      </c>
      <c r="G86" s="45">
        <f t="shared" si="55"/>
        <v>0</v>
      </c>
      <c r="H86" s="45">
        <f t="shared" si="101"/>
        <v>0</v>
      </c>
      <c r="I86" s="45">
        <f t="shared" si="101"/>
        <v>0</v>
      </c>
      <c r="J86" s="45">
        <f t="shared" si="101"/>
        <v>0</v>
      </c>
      <c r="K86" s="46">
        <f t="shared" si="68"/>
        <v>0</v>
      </c>
      <c r="L86" s="45">
        <f t="shared" si="56"/>
        <v>0</v>
      </c>
      <c r="M86" s="57">
        <f t="shared" si="57"/>
        <v>0</v>
      </c>
      <c r="O86" s="70">
        <f t="shared" si="99"/>
        <v>45650</v>
      </c>
      <c r="P86" s="70" t="str">
        <f t="shared" si="99"/>
        <v>화</v>
      </c>
      <c r="Q86" s="45">
        <f t="shared" si="88"/>
        <v>0</v>
      </c>
      <c r="R86" s="45">
        <f t="shared" si="89"/>
        <v>0</v>
      </c>
      <c r="S86" s="47">
        <f t="shared" si="58"/>
        <v>0</v>
      </c>
      <c r="T86" s="45">
        <f t="shared" si="59"/>
        <v>0</v>
      </c>
      <c r="U86" s="45">
        <f t="shared" si="90"/>
        <v>0</v>
      </c>
      <c r="V86" s="45">
        <f t="shared" si="91"/>
        <v>0</v>
      </c>
      <c r="W86" s="45">
        <f t="shared" si="92"/>
        <v>0</v>
      </c>
      <c r="X86" s="46">
        <f t="shared" si="75"/>
        <v>0</v>
      </c>
      <c r="Y86" s="45">
        <f t="shared" si="60"/>
        <v>0</v>
      </c>
      <c r="Z86" s="46">
        <f t="shared" si="61"/>
        <v>0</v>
      </c>
      <c r="AB86" s="70">
        <f t="shared" si="100"/>
        <v>45650</v>
      </c>
      <c r="AC86" s="70" t="str">
        <f t="shared" si="100"/>
        <v>화</v>
      </c>
      <c r="AD86" s="45">
        <f t="shared" si="93"/>
        <v>0</v>
      </c>
      <c r="AE86" s="45">
        <f t="shared" si="94"/>
        <v>0</v>
      </c>
      <c r="AF86" s="47">
        <f t="shared" si="62"/>
        <v>0</v>
      </c>
      <c r="AG86" s="45">
        <f t="shared" si="63"/>
        <v>0</v>
      </c>
      <c r="AH86" s="45">
        <f t="shared" si="95"/>
        <v>0</v>
      </c>
      <c r="AI86" s="45">
        <f t="shared" si="96"/>
        <v>0</v>
      </c>
      <c r="AJ86" s="45">
        <f t="shared" si="97"/>
        <v>0</v>
      </c>
      <c r="AK86" s="46">
        <f t="shared" si="82"/>
        <v>0</v>
      </c>
      <c r="AL86" s="45">
        <f t="shared" si="64"/>
        <v>0</v>
      </c>
      <c r="AM86" s="46">
        <f t="shared" si="65"/>
        <v>0</v>
      </c>
      <c r="AO86" t="s" s="86">
        <v>239</v>
      </c>
      <c r="AP86" t="s" s="86">
        <v>4</v>
      </c>
      <c r="AQ86" t="n" s="86">
        <v>32312.0</v>
      </c>
      <c r="AR86" t="n" s="86">
        <v>135.0</v>
      </c>
      <c r="AS86" t="n" s="86">
        <v>0.42</v>
      </c>
      <c r="AT86" t="n" s="86">
        <v>307.0</v>
      </c>
      <c r="AU86" t="n" s="86">
        <v>41404.0</v>
      </c>
      <c r="AV86" t="n" s="86">
        <v>1.0</v>
      </c>
      <c r="AW86" t="n" s="86">
        <v>19000.0</v>
      </c>
    </row>
    <row r="87" spans="1:39" x14ac:dyDescent="0.3">
      <c r="A87" s="86" t="s">
        <v>105</v>
      </c>
      <c r="B87" s="70">
        <v>45651</v>
      </c>
      <c r="C87" s="70" t="str">
        <f t="shared" si="83"/>
        <v>수</v>
      </c>
      <c r="D87" s="45">
        <f t="shared" si="98"/>
        <v>0</v>
      </c>
      <c r="E87" s="45">
        <f t="shared" si="98"/>
        <v>0</v>
      </c>
      <c r="F87" s="47">
        <f t="shared" si="54"/>
        <v>0</v>
      </c>
      <c r="G87" s="45">
        <f t="shared" si="55"/>
        <v>0</v>
      </c>
      <c r="H87" s="45">
        <f t="shared" si="101"/>
        <v>0</v>
      </c>
      <c r="I87" s="45">
        <f t="shared" si="101"/>
        <v>0</v>
      </c>
      <c r="J87" s="45">
        <f t="shared" si="101"/>
        <v>0</v>
      </c>
      <c r="K87" s="46">
        <f t="shared" si="68"/>
        <v>0</v>
      </c>
      <c r="L87" s="45">
        <f t="shared" si="56"/>
        <v>0</v>
      </c>
      <c r="M87" s="57">
        <f t="shared" si="57"/>
        <v>0</v>
      </c>
      <c r="O87" s="70">
        <f t="shared" si="99"/>
        <v>45651</v>
      </c>
      <c r="P87" s="70" t="str">
        <f t="shared" si="99"/>
        <v>수</v>
      </c>
      <c r="Q87" s="45">
        <f t="shared" si="88"/>
        <v>0</v>
      </c>
      <c r="R87" s="45">
        <f t="shared" si="89"/>
        <v>0</v>
      </c>
      <c r="S87" s="47">
        <f t="shared" si="58"/>
        <v>0</v>
      </c>
      <c r="T87" s="45">
        <f t="shared" si="59"/>
        <v>0</v>
      </c>
      <c r="U87" s="45">
        <f t="shared" si="90"/>
        <v>0</v>
      </c>
      <c r="V87" s="45">
        <f t="shared" si="91"/>
        <v>0</v>
      </c>
      <c r="W87" s="45">
        <f t="shared" si="92"/>
        <v>0</v>
      </c>
      <c r="X87" s="46">
        <f t="shared" si="75"/>
        <v>0</v>
      </c>
      <c r="Y87" s="45">
        <f t="shared" si="60"/>
        <v>0</v>
      </c>
      <c r="Z87" s="46">
        <f t="shared" si="61"/>
        <v>0</v>
      </c>
      <c r="AB87" s="70">
        <f t="shared" si="100"/>
        <v>45651</v>
      </c>
      <c r="AC87" s="70" t="str">
        <f t="shared" si="100"/>
        <v>수</v>
      </c>
      <c r="AD87" s="45">
        <f t="shared" si="93"/>
        <v>0</v>
      </c>
      <c r="AE87" s="45">
        <f t="shared" si="94"/>
        <v>0</v>
      </c>
      <c r="AF87" s="47">
        <f t="shared" si="62"/>
        <v>0</v>
      </c>
      <c r="AG87" s="45">
        <f t="shared" si="63"/>
        <v>0</v>
      </c>
      <c r="AH87" s="45">
        <f t="shared" si="95"/>
        <v>0</v>
      </c>
      <c r="AI87" s="45">
        <f t="shared" si="96"/>
        <v>0</v>
      </c>
      <c r="AJ87" s="45">
        <f t="shared" si="97"/>
        <v>0</v>
      </c>
      <c r="AK87" s="46">
        <f t="shared" si="82"/>
        <v>0</v>
      </c>
      <c r="AL87" s="45">
        <f t="shared" si="64"/>
        <v>0</v>
      </c>
      <c r="AM87" s="46">
        <f t="shared" si="65"/>
        <v>0</v>
      </c>
      <c r="AO87" t="s" s="86">
        <v>240</v>
      </c>
      <c r="AP87" t="s" s="86">
        <v>9</v>
      </c>
      <c r="AQ87" t="n" s="86">
        <v>8242.0</v>
      </c>
      <c r="AR87" t="n" s="86">
        <v>13.0</v>
      </c>
      <c r="AS87" t="n" s="86">
        <v>0.16</v>
      </c>
      <c r="AT87" t="n" s="86">
        <v>382.0</v>
      </c>
      <c r="AU87" t="n" s="86">
        <v>4972.0</v>
      </c>
      <c r="AV87" t="n" s="86">
        <v>0.0</v>
      </c>
      <c r="AW87" t="n" s="86">
        <v>0.0</v>
      </c>
    </row>
    <row r="88" spans="1:39" x14ac:dyDescent="0.3">
      <c r="A88" s="86" t="s">
        <v>98</v>
      </c>
      <c r="B88" s="70">
        <v>45652</v>
      </c>
      <c r="C88" s="70" t="str">
        <f t="shared" si="83"/>
        <v>목</v>
      </c>
      <c r="D88" s="45">
        <f t="shared" si="98"/>
        <v>0</v>
      </c>
      <c r="E88" s="45">
        <f t="shared" si="98"/>
        <v>0</v>
      </c>
      <c r="F88" s="47">
        <f t="shared" si="54"/>
        <v>0</v>
      </c>
      <c r="G88" s="45">
        <f t="shared" si="55"/>
        <v>0</v>
      </c>
      <c r="H88" s="45">
        <f t="shared" si="101"/>
        <v>0</v>
      </c>
      <c r="I88" s="45">
        <f t="shared" si="101"/>
        <v>0</v>
      </c>
      <c r="J88" s="45">
        <f t="shared" si="101"/>
        <v>0</v>
      </c>
      <c r="K88" s="46">
        <f t="shared" si="68"/>
        <v>0</v>
      </c>
      <c r="L88" s="45">
        <f t="shared" si="56"/>
        <v>0</v>
      </c>
      <c r="M88" s="57">
        <f t="shared" si="57"/>
        <v>0</v>
      </c>
      <c r="O88" s="70">
        <f t="shared" si="99"/>
        <v>45652</v>
      </c>
      <c r="P88" s="70" t="str">
        <f t="shared" si="99"/>
        <v>목</v>
      </c>
      <c r="Q88" s="45">
        <f t="shared" si="88"/>
        <v>0</v>
      </c>
      <c r="R88" s="45">
        <f t="shared" si="89"/>
        <v>0</v>
      </c>
      <c r="S88" s="47">
        <f t="shared" si="58"/>
        <v>0</v>
      </c>
      <c r="T88" s="45">
        <f t="shared" si="59"/>
        <v>0</v>
      </c>
      <c r="U88" s="45">
        <f t="shared" si="90"/>
        <v>0</v>
      </c>
      <c r="V88" s="45">
        <f t="shared" si="91"/>
        <v>0</v>
      </c>
      <c r="W88" s="45">
        <f t="shared" si="92"/>
        <v>0</v>
      </c>
      <c r="X88" s="46">
        <f t="shared" si="75"/>
        <v>0</v>
      </c>
      <c r="Y88" s="45">
        <f t="shared" si="60"/>
        <v>0</v>
      </c>
      <c r="Z88" s="46">
        <f t="shared" si="61"/>
        <v>0</v>
      </c>
      <c r="AB88" s="70">
        <f t="shared" si="100"/>
        <v>45652</v>
      </c>
      <c r="AC88" s="70" t="str">
        <f t="shared" si="100"/>
        <v>목</v>
      </c>
      <c r="AD88" s="45">
        <f t="shared" si="93"/>
        <v>0</v>
      </c>
      <c r="AE88" s="45">
        <f t="shared" si="94"/>
        <v>0</v>
      </c>
      <c r="AF88" s="47">
        <f t="shared" si="62"/>
        <v>0</v>
      </c>
      <c r="AG88" s="45">
        <f t="shared" si="63"/>
        <v>0</v>
      </c>
      <c r="AH88" s="45">
        <f t="shared" si="95"/>
        <v>0</v>
      </c>
      <c r="AI88" s="45">
        <f t="shared" si="96"/>
        <v>0</v>
      </c>
      <c r="AJ88" s="45">
        <f t="shared" si="97"/>
        <v>0</v>
      </c>
      <c r="AK88" s="46">
        <f t="shared" si="82"/>
        <v>0</v>
      </c>
      <c r="AL88" s="45">
        <f t="shared" si="64"/>
        <v>0</v>
      </c>
      <c r="AM88" s="46">
        <f t="shared" si="65"/>
        <v>0</v>
      </c>
      <c r="AO88" t="s" s="86">
        <v>240</v>
      </c>
      <c r="AP88" t="s" s="86">
        <v>4</v>
      </c>
      <c r="AQ88" t="n" s="86">
        <v>27934.0</v>
      </c>
      <c r="AR88" t="n" s="86">
        <v>144.0</v>
      </c>
      <c r="AS88" t="n" s="86">
        <v>0.52</v>
      </c>
      <c r="AT88" t="n" s="86">
        <v>331.0</v>
      </c>
      <c r="AU88" t="n" s="86">
        <v>47685.0</v>
      </c>
      <c r="AV88" t="n" s="86">
        <v>1.0</v>
      </c>
      <c r="AW88" t="n" s="86">
        <v>19000.0</v>
      </c>
    </row>
    <row r="89" spans="1:39" x14ac:dyDescent="0.3">
      <c r="A89" s="86" t="s">
        <v>103</v>
      </c>
      <c r="B89" s="70">
        <v>45653</v>
      </c>
      <c r="C89" s="70" t="str">
        <f t="shared" si="83"/>
        <v>금</v>
      </c>
      <c r="D89" s="45">
        <f t="shared" si="98"/>
        <v>0</v>
      </c>
      <c r="E89" s="45">
        <f t="shared" si="98"/>
        <v>0</v>
      </c>
      <c r="F89" s="47">
        <f t="shared" si="54"/>
        <v>0</v>
      </c>
      <c r="G89" s="45">
        <f t="shared" si="55"/>
        <v>0</v>
      </c>
      <c r="H89" s="45">
        <f t="shared" si="101"/>
        <v>0</v>
      </c>
      <c r="I89" s="45">
        <f t="shared" si="101"/>
        <v>0</v>
      </c>
      <c r="J89" s="45">
        <f t="shared" si="101"/>
        <v>0</v>
      </c>
      <c r="K89" s="46">
        <f t="shared" si="68"/>
        <v>0</v>
      </c>
      <c r="L89" s="45">
        <f t="shared" si="56"/>
        <v>0</v>
      </c>
      <c r="M89" s="57">
        <f t="shared" si="57"/>
        <v>0</v>
      </c>
      <c r="O89" s="70">
        <f t="shared" si="99"/>
        <v>45653</v>
      </c>
      <c r="P89" s="70" t="str">
        <f t="shared" si="99"/>
        <v>금</v>
      </c>
      <c r="Q89" s="45">
        <f t="shared" si="88"/>
        <v>0</v>
      </c>
      <c r="R89" s="45">
        <f t="shared" si="89"/>
        <v>0</v>
      </c>
      <c r="S89" s="47">
        <f t="shared" si="58"/>
        <v>0</v>
      </c>
      <c r="T89" s="45">
        <f t="shared" si="59"/>
        <v>0</v>
      </c>
      <c r="U89" s="45">
        <f t="shared" si="90"/>
        <v>0</v>
      </c>
      <c r="V89" s="45">
        <f t="shared" si="91"/>
        <v>0</v>
      </c>
      <c r="W89" s="45">
        <f t="shared" si="92"/>
        <v>0</v>
      </c>
      <c r="X89" s="46">
        <f t="shared" si="75"/>
        <v>0</v>
      </c>
      <c r="Y89" s="45">
        <f t="shared" si="60"/>
        <v>0</v>
      </c>
      <c r="Z89" s="46">
        <f t="shared" si="61"/>
        <v>0</v>
      </c>
      <c r="AB89" s="70">
        <f t="shared" si="100"/>
        <v>45653</v>
      </c>
      <c r="AC89" s="70" t="str">
        <f t="shared" si="100"/>
        <v>금</v>
      </c>
      <c r="AD89" s="45">
        <f t="shared" si="93"/>
        <v>0</v>
      </c>
      <c r="AE89" s="45">
        <f t="shared" si="94"/>
        <v>0</v>
      </c>
      <c r="AF89" s="47">
        <f t="shared" si="62"/>
        <v>0</v>
      </c>
      <c r="AG89" s="45">
        <f t="shared" si="63"/>
        <v>0</v>
      </c>
      <c r="AH89" s="45">
        <f t="shared" si="95"/>
        <v>0</v>
      </c>
      <c r="AI89" s="45">
        <f t="shared" si="96"/>
        <v>0</v>
      </c>
      <c r="AJ89" s="45">
        <f t="shared" si="97"/>
        <v>0</v>
      </c>
      <c r="AK89" s="46">
        <f t="shared" si="82"/>
        <v>0</v>
      </c>
      <c r="AL89" s="45">
        <f t="shared" si="64"/>
        <v>0</v>
      </c>
      <c r="AM89" s="46">
        <f t="shared" si="65"/>
        <v>0</v>
      </c>
      <c r="AO89" t="s" s="86">
        <v>241</v>
      </c>
      <c r="AP89" t="s" s="86">
        <v>9</v>
      </c>
      <c r="AQ89" t="n" s="86">
        <v>6179.0</v>
      </c>
      <c r="AR89" t="n" s="86">
        <v>17.0</v>
      </c>
      <c r="AS89" t="n" s="86">
        <v>0.28</v>
      </c>
      <c r="AT89" t="n" s="86">
        <v>336.0</v>
      </c>
      <c r="AU89" t="n" s="86">
        <v>5709.0</v>
      </c>
      <c r="AV89" t="n" s="86">
        <v>0.0</v>
      </c>
      <c r="AW89" t="n" s="86">
        <v>0.0</v>
      </c>
    </row>
    <row r="90" spans="1:39" x14ac:dyDescent="0.3">
      <c r="A90" s="86" t="s">
        <v>106</v>
      </c>
      <c r="B90" s="70">
        <v>45654</v>
      </c>
      <c r="C90" s="70" t="str">
        <f t="shared" si="83"/>
        <v>토</v>
      </c>
      <c r="D90" s="45">
        <f t="shared" si="98"/>
        <v>0</v>
      </c>
      <c r="E90" s="45">
        <f t="shared" si="98"/>
        <v>0</v>
      </c>
      <c r="F90" s="47">
        <f t="shared" si="54"/>
        <v>0</v>
      </c>
      <c r="G90" s="45">
        <f t="shared" si="55"/>
        <v>0</v>
      </c>
      <c r="H90" s="45">
        <f t="shared" si="101"/>
        <v>0</v>
      </c>
      <c r="I90" s="45">
        <f t="shared" si="101"/>
        <v>0</v>
      </c>
      <c r="J90" s="45">
        <f t="shared" si="101"/>
        <v>0</v>
      </c>
      <c r="K90" s="46">
        <f t="shared" si="68"/>
        <v>0</v>
      </c>
      <c r="L90" s="45">
        <f t="shared" si="56"/>
        <v>0</v>
      </c>
      <c r="M90" s="57">
        <f t="shared" si="57"/>
        <v>0</v>
      </c>
      <c r="O90" s="70">
        <f t="shared" si="99"/>
        <v>45654</v>
      </c>
      <c r="P90" s="70" t="str">
        <f t="shared" si="99"/>
        <v>토</v>
      </c>
      <c r="Q90" s="45">
        <f t="shared" si="88"/>
        <v>0</v>
      </c>
      <c r="R90" s="45">
        <f t="shared" si="89"/>
        <v>0</v>
      </c>
      <c r="S90" s="47">
        <f t="shared" si="58"/>
        <v>0</v>
      </c>
      <c r="T90" s="45">
        <f t="shared" si="59"/>
        <v>0</v>
      </c>
      <c r="U90" s="45">
        <f t="shared" si="90"/>
        <v>0</v>
      </c>
      <c r="V90" s="45">
        <f t="shared" si="91"/>
        <v>0</v>
      </c>
      <c r="W90" s="45">
        <f t="shared" si="92"/>
        <v>0</v>
      </c>
      <c r="X90" s="46">
        <f t="shared" si="75"/>
        <v>0</v>
      </c>
      <c r="Y90" s="45">
        <f t="shared" si="60"/>
        <v>0</v>
      </c>
      <c r="Z90" s="46">
        <f t="shared" si="61"/>
        <v>0</v>
      </c>
      <c r="AB90" s="70">
        <f t="shared" si="100"/>
        <v>45654</v>
      </c>
      <c r="AC90" s="70" t="str">
        <f t="shared" si="100"/>
        <v>토</v>
      </c>
      <c r="AD90" s="45">
        <f t="shared" si="93"/>
        <v>0</v>
      </c>
      <c r="AE90" s="45">
        <f t="shared" si="94"/>
        <v>0</v>
      </c>
      <c r="AF90" s="47">
        <f t="shared" si="62"/>
        <v>0</v>
      </c>
      <c r="AG90" s="45">
        <f t="shared" si="63"/>
        <v>0</v>
      </c>
      <c r="AH90" s="45">
        <f t="shared" si="95"/>
        <v>0</v>
      </c>
      <c r="AI90" s="45">
        <f t="shared" si="96"/>
        <v>0</v>
      </c>
      <c r="AJ90" s="45">
        <f t="shared" si="97"/>
        <v>0</v>
      </c>
      <c r="AK90" s="46">
        <f t="shared" si="82"/>
        <v>0</v>
      </c>
      <c r="AL90" s="45">
        <f t="shared" si="64"/>
        <v>0</v>
      </c>
      <c r="AM90" s="46">
        <f t="shared" si="65"/>
        <v>0</v>
      </c>
      <c r="AO90" t="s" s="86">
        <v>241</v>
      </c>
      <c r="AP90" t="s" s="86">
        <v>4</v>
      </c>
      <c r="AQ90" t="n" s="86">
        <v>28519.0</v>
      </c>
      <c r="AR90" t="n" s="86">
        <v>151.0</v>
      </c>
      <c r="AS90" t="n" s="86">
        <v>0.53</v>
      </c>
      <c r="AT90" t="n" s="86">
        <v>310.0</v>
      </c>
      <c r="AU90" t="n" s="86">
        <v>46849.0</v>
      </c>
      <c r="AV90" t="n" s="86">
        <v>0.0</v>
      </c>
      <c r="AW90" t="n" s="86">
        <v>0.0</v>
      </c>
    </row>
    <row r="91" spans="1:39" x14ac:dyDescent="0.3">
      <c r="A91" s="86" t="s">
        <v>100</v>
      </c>
      <c r="B91" s="70">
        <v>45655</v>
      </c>
      <c r="C91" s="70" t="str">
        <f t="shared" si="83"/>
        <v>일</v>
      </c>
      <c r="D91" s="45">
        <f>Q91+AD91</f>
        <v>0</v>
      </c>
      <c r="E91" s="45">
        <f t="shared" si="98"/>
        <v>0</v>
      </c>
      <c r="F91" s="47">
        <f t="shared" si="54"/>
        <v>0</v>
      </c>
      <c r="G91" s="45">
        <f t="shared" si="55"/>
        <v>0</v>
      </c>
      <c r="H91" s="45">
        <f t="shared" si="101"/>
        <v>0</v>
      </c>
      <c r="I91" s="45">
        <f t="shared" si="101"/>
        <v>0</v>
      </c>
      <c r="J91" s="45">
        <f t="shared" si="101"/>
        <v>0</v>
      </c>
      <c r="K91" s="46">
        <f t="shared" si="68"/>
        <v>0</v>
      </c>
      <c r="L91" s="45">
        <f t="shared" si="56"/>
        <v>0</v>
      </c>
      <c r="M91" s="57">
        <f t="shared" si="57"/>
        <v>0</v>
      </c>
      <c r="O91" s="70">
        <f t="shared" si="99"/>
        <v>45655</v>
      </c>
      <c r="P91" s="70" t="str">
        <f t="shared" si="99"/>
        <v>일</v>
      </c>
      <c r="Q91" s="45">
        <f t="shared" si="88"/>
        <v>0</v>
      </c>
      <c r="R91" s="45">
        <f t="shared" si="89"/>
        <v>0</v>
      </c>
      <c r="S91" s="47">
        <f t="shared" si="58"/>
        <v>0</v>
      </c>
      <c r="T91" s="45">
        <f t="shared" si="59"/>
        <v>0</v>
      </c>
      <c r="U91" s="45">
        <f t="shared" si="90"/>
        <v>0</v>
      </c>
      <c r="V91" s="45">
        <f t="shared" si="91"/>
        <v>0</v>
      </c>
      <c r="W91" s="45">
        <f t="shared" si="92"/>
        <v>0</v>
      </c>
      <c r="X91" s="46">
        <f t="shared" si="75"/>
        <v>0</v>
      </c>
      <c r="Y91" s="45">
        <f t="shared" si="60"/>
        <v>0</v>
      </c>
      <c r="Z91" s="46">
        <f t="shared" si="61"/>
        <v>0</v>
      </c>
      <c r="AB91" s="70">
        <f t="shared" si="100"/>
        <v>45655</v>
      </c>
      <c r="AC91" s="70" t="str">
        <f t="shared" si="100"/>
        <v>일</v>
      </c>
      <c r="AD91" s="45">
        <f t="shared" si="93"/>
        <v>0</v>
      </c>
      <c r="AE91" s="45">
        <f t="shared" si="94"/>
        <v>0</v>
      </c>
      <c r="AF91" s="47">
        <f t="shared" si="62"/>
        <v>0</v>
      </c>
      <c r="AG91" s="45">
        <f t="shared" si="63"/>
        <v>0</v>
      </c>
      <c r="AH91" s="45">
        <f t="shared" si="95"/>
        <v>0</v>
      </c>
      <c r="AI91" s="45">
        <f t="shared" si="96"/>
        <v>0</v>
      </c>
      <c r="AJ91" s="45">
        <f t="shared" si="97"/>
        <v>0</v>
      </c>
      <c r="AK91" s="46">
        <f t="shared" si="82"/>
        <v>0</v>
      </c>
      <c r="AL91" s="45">
        <f t="shared" si="64"/>
        <v>0</v>
      </c>
      <c r="AM91" s="46">
        <f t="shared" si="65"/>
        <v>0</v>
      </c>
      <c r="AO91" t="s" s="86">
        <v>242</v>
      </c>
      <c r="AP91" t="s" s="86">
        <v>9</v>
      </c>
      <c r="AQ91" t="n" s="86">
        <v>3895.0</v>
      </c>
      <c r="AR91" t="n" s="86">
        <v>10.0</v>
      </c>
      <c r="AS91" t="n" s="86">
        <v>0.26</v>
      </c>
      <c r="AT91" t="n" s="86">
        <v>372.0</v>
      </c>
      <c r="AU91" t="n" s="86">
        <v>3718.0</v>
      </c>
      <c r="AV91" t="n" s="86">
        <v>0.0</v>
      </c>
      <c r="AW91" t="n" s="86">
        <v>0.0</v>
      </c>
    </row>
    <row r="92" spans="1:39" x14ac:dyDescent="0.3">
      <c r="A92" s="86" t="s">
        <v>97</v>
      </c>
      <c r="B92" s="70">
        <v>45656</v>
      </c>
      <c r="C92" s="70" t="str">
        <f t="shared" si="83"/>
        <v>월</v>
      </c>
      <c r="D92" s="45">
        <f t="shared" ref="D92:E98" si="102">Q92+AD92</f>
        <v>0</v>
      </c>
      <c r="E92" s="45">
        <f t="shared" si="102"/>
        <v>0</v>
      </c>
      <c r="F92" s="47">
        <f t="shared" ref="F92:F98" si="103">IF(ISERROR(E92/D92),,E92/D92)</f>
        <v>0</v>
      </c>
      <c r="G92" s="45">
        <f t="shared" ref="G92:G98" si="104">IF(ISERROR(H92/E92),,H92/E92)</f>
        <v>0</v>
      </c>
      <c r="H92" s="45">
        <f t="shared" ref="H92:J98" si="105">U92+AH92</f>
        <v>0</v>
      </c>
      <c r="I92" s="45">
        <f t="shared" si="105"/>
        <v>0</v>
      </c>
      <c r="J92" s="45">
        <f t="shared" si="105"/>
        <v>0</v>
      </c>
      <c r="K92" s="46">
        <f t="shared" si="68"/>
        <v>0</v>
      </c>
      <c r="L92" s="45">
        <f t="shared" ref="L92:L98" si="106">IF(ISERROR(H92/SUM(I92:I92)),,H92/SUM(I92:I92))</f>
        <v>0</v>
      </c>
      <c r="M92" s="57">
        <f t="shared" ref="M92:M98" si="107">IF(ISERROR(J92/H92),,J92/H92)</f>
        <v>0</v>
      </c>
      <c r="O92" s="70">
        <f t="shared" ref="O92:P98" si="108">B92</f>
        <v>45656</v>
      </c>
      <c r="P92" s="70" t="str">
        <f t="shared" si="108"/>
        <v>월</v>
      </c>
      <c r="Q92" s="45">
        <f t="shared" ref="Q92:R96" si="109">SUMIFS(AQ:AQ,$AO:$AO,$A92,$AP:$AP,"모바일")</f>
        <v>0</v>
      </c>
      <c r="R92" s="45">
        <f t="shared" si="109"/>
        <v>0</v>
      </c>
      <c r="S92" s="47">
        <f t="shared" ref="S92:S98" si="110">IF(ISERROR(R92/Q92),,R92/Q92)</f>
        <v>0</v>
      </c>
      <c r="T92" s="45">
        <f t="shared" ref="T92:T98" si="111">IF(ISERROR(U92/R92),,U92/R92)</f>
        <v>0</v>
      </c>
      <c r="U92" s="45">
        <f t="shared" ref="U92:W96" si="112">SUMIFS(AU:AU,$AO:$AO,$A92,$AP:$AP,"모바일")</f>
        <v>0</v>
      </c>
      <c r="V92" s="45">
        <f t="shared" si="112"/>
        <v>0</v>
      </c>
      <c r="W92" s="45">
        <f t="shared" si="112"/>
        <v>0</v>
      </c>
      <c r="X92" s="46">
        <f t="shared" si="75"/>
        <v>0</v>
      </c>
      <c r="Y92" s="45">
        <f t="shared" ref="Y92:Y98" si="113">IF(ISERROR(U92/SUM(V92:V92)),,U92/SUM(V92:V92))</f>
        <v>0</v>
      </c>
      <c r="Z92" s="46">
        <f t="shared" ref="Z92:Z98" si="114">IF(ISERROR(W92/U92),,W92/U92)</f>
        <v>0</v>
      </c>
      <c r="AB92" s="70">
        <f t="shared" ref="AB92:AC98" si="115">O92</f>
        <v>45656</v>
      </c>
      <c r="AC92" s="70" t="str">
        <f t="shared" si="115"/>
        <v>월</v>
      </c>
      <c r="AD92" s="45">
        <f t="shared" ref="AD92:AE96" si="116">SUMIFS(AQ:AQ,$AO:$AO,$A92,$AP:$AP,"PC")</f>
        <v>0</v>
      </c>
      <c r="AE92" s="45">
        <f t="shared" si="116"/>
        <v>0</v>
      </c>
      <c r="AF92" s="47">
        <f t="shared" ref="AF92:AF98" si="117">IF(ISERROR(AE92/AD92),,AE92/AD92)</f>
        <v>0</v>
      </c>
      <c r="AG92" s="45">
        <f t="shared" ref="AG92:AG98" si="118">IF(ISERROR(AH92/AE92),,AH92/AE92)</f>
        <v>0</v>
      </c>
      <c r="AH92" s="45">
        <f t="shared" ref="AH92:AJ96" si="119">SUMIFS(AU:AU,$AO:$AO,$A92,$AP:$AP,"PC")</f>
        <v>0</v>
      </c>
      <c r="AI92" s="45">
        <f t="shared" si="119"/>
        <v>0</v>
      </c>
      <c r="AJ92" s="45">
        <f t="shared" si="119"/>
        <v>0</v>
      </c>
      <c r="AK92" s="46">
        <f t="shared" si="82"/>
        <v>0</v>
      </c>
      <c r="AL92" s="45">
        <f t="shared" ref="AL92:AL98" si="120">IF(ISERROR(AH92/SUM(AI92:AI92)),,AH92/SUM(AI92:AI92))</f>
        <v>0</v>
      </c>
      <c r="AM92" s="46">
        <f t="shared" ref="AM92:AM98" si="121">IF(ISERROR(AJ92/AH92),,AJ92/AH92)</f>
        <v>0</v>
      </c>
      <c r="AO92" t="s" s="86">
        <v>242</v>
      </c>
      <c r="AP92" t="s" s="86">
        <v>4</v>
      </c>
      <c r="AQ92" t="n" s="86">
        <v>21663.0</v>
      </c>
      <c r="AR92" t="n" s="86">
        <v>152.0</v>
      </c>
      <c r="AS92" t="n" s="86">
        <v>0.71</v>
      </c>
      <c r="AT92" t="n" s="86">
        <v>311.0</v>
      </c>
      <c r="AU92" t="n" s="86">
        <v>47278.0</v>
      </c>
      <c r="AV92" t="n" s="86">
        <v>1.0</v>
      </c>
      <c r="AW92" t="n" s="86">
        <v>19000.0</v>
      </c>
    </row>
    <row r="93" spans="1:39" x14ac:dyDescent="0.3">
      <c r="A93" s="86" t="s">
        <v>104</v>
      </c>
      <c r="B93" s="70">
        <v>45657</v>
      </c>
      <c r="C93" s="70" t="str">
        <f t="shared" si="83"/>
        <v>화</v>
      </c>
      <c r="D93" s="45">
        <f t="shared" si="102"/>
        <v>0</v>
      </c>
      <c r="E93" s="45">
        <f t="shared" si="102"/>
        <v>0</v>
      </c>
      <c r="F93" s="47">
        <f t="shared" si="103"/>
        <v>0</v>
      </c>
      <c r="G93" s="45">
        <f t="shared" si="104"/>
        <v>0</v>
      </c>
      <c r="H93" s="45">
        <f t="shared" si="105"/>
        <v>0</v>
      </c>
      <c r="I93" s="45">
        <f t="shared" si="105"/>
        <v>0</v>
      </c>
      <c r="J93" s="45">
        <f t="shared" si="105"/>
        <v>0</v>
      </c>
      <c r="K93" s="46">
        <f t="shared" ref="K93:K98" si="122">IF(ISERROR(SUM(I93:I93)/E93),,SUM(I93:I93)/E93)</f>
        <v>0</v>
      </c>
      <c r="L93" s="45">
        <f t="shared" si="106"/>
        <v>0</v>
      </c>
      <c r="M93" s="57">
        <f t="shared" si="107"/>
        <v>0</v>
      </c>
      <c r="O93" s="70">
        <f t="shared" si="108"/>
        <v>45657</v>
      </c>
      <c r="P93" s="70" t="str">
        <f t="shared" si="108"/>
        <v>화</v>
      </c>
      <c r="Q93" s="45">
        <f t="shared" si="109"/>
        <v>0</v>
      </c>
      <c r="R93" s="45">
        <f t="shared" si="109"/>
        <v>0</v>
      </c>
      <c r="S93" s="47">
        <f t="shared" si="110"/>
        <v>0</v>
      </c>
      <c r="T93" s="45">
        <f t="shared" si="111"/>
        <v>0</v>
      </c>
      <c r="U93" s="45">
        <f t="shared" si="112"/>
        <v>0</v>
      </c>
      <c r="V93" s="45">
        <f t="shared" si="112"/>
        <v>0</v>
      </c>
      <c r="W93" s="45">
        <f t="shared" si="112"/>
        <v>0</v>
      </c>
      <c r="X93" s="46">
        <f t="shared" ref="X93:X98" si="123">IF(ISERROR(SUM(V93:V93)/R93),,SUM(V93:V93)/R93)</f>
        <v>0</v>
      </c>
      <c r="Y93" s="45">
        <f t="shared" si="113"/>
        <v>0</v>
      </c>
      <c r="Z93" s="46">
        <f t="shared" si="114"/>
        <v>0</v>
      </c>
      <c r="AB93" s="70">
        <f t="shared" si="115"/>
        <v>45657</v>
      </c>
      <c r="AC93" s="70" t="str">
        <f t="shared" si="115"/>
        <v>화</v>
      </c>
      <c r="AD93" s="45">
        <f t="shared" si="116"/>
        <v>0</v>
      </c>
      <c r="AE93" s="45">
        <f t="shared" si="116"/>
        <v>0</v>
      </c>
      <c r="AF93" s="47">
        <f t="shared" si="117"/>
        <v>0</v>
      </c>
      <c r="AG93" s="45">
        <f t="shared" si="118"/>
        <v>0</v>
      </c>
      <c r="AH93" s="45">
        <f t="shared" si="119"/>
        <v>0</v>
      </c>
      <c r="AI93" s="45">
        <f t="shared" si="119"/>
        <v>0</v>
      </c>
      <c r="AJ93" s="45">
        <f t="shared" si="119"/>
        <v>0</v>
      </c>
      <c r="AK93" s="46">
        <f t="shared" ref="AK93:AK98" si="124">IF(ISERROR(SUM(AI93:AI93)/AE93),,SUM(AI93:AI93)/AE93)</f>
        <v>0</v>
      </c>
      <c r="AL93" s="45">
        <f t="shared" si="120"/>
        <v>0</v>
      </c>
      <c r="AM93" s="46">
        <f t="shared" si="121"/>
        <v>0</v>
      </c>
      <c r="AO93" t="s" s="86">
        <v>243</v>
      </c>
      <c r="AP93" t="s" s="86">
        <v>9</v>
      </c>
      <c r="AQ93" t="n" s="86">
        <v>4575.0</v>
      </c>
      <c r="AR93" t="n" s="86">
        <v>17.0</v>
      </c>
      <c r="AS93" t="n" s="86">
        <v>0.38</v>
      </c>
      <c r="AT93" t="n" s="86">
        <v>351.0</v>
      </c>
      <c r="AU93" t="n" s="86">
        <v>5962.0</v>
      </c>
      <c r="AV93" t="n" s="86">
        <v>0.0</v>
      </c>
      <c r="AW93" t="n" s="86">
        <v>0.0</v>
      </c>
    </row>
    <row r="94" spans="1:39" x14ac:dyDescent="0.3">
      <c r="A94" s="86" t="s">
        <v>93</v>
      </c>
      <c r="B94" s="70">
        <v>45658</v>
      </c>
      <c r="C94" s="70" t="str">
        <f t="shared" ref="C94:C98" si="125">IF(B94="","",CHOOSE(WEEKDAY(B94,2),"월","화","수","목","금","토","일"))</f>
        <v>수</v>
      </c>
      <c r="D94" s="45">
        <f t="shared" si="102"/>
        <v>0</v>
      </c>
      <c r="E94" s="45">
        <f t="shared" si="102"/>
        <v>0</v>
      </c>
      <c r="F94" s="47">
        <f t="shared" si="103"/>
        <v>0</v>
      </c>
      <c r="G94" s="45">
        <f t="shared" si="104"/>
        <v>0</v>
      </c>
      <c r="H94" s="45">
        <f t="shared" si="105"/>
        <v>0</v>
      </c>
      <c r="I94" s="45">
        <f t="shared" si="105"/>
        <v>0</v>
      </c>
      <c r="J94" s="45">
        <f t="shared" si="105"/>
        <v>0</v>
      </c>
      <c r="K94" s="46">
        <f t="shared" si="122"/>
        <v>0</v>
      </c>
      <c r="L94" s="45">
        <f t="shared" si="106"/>
        <v>0</v>
      </c>
      <c r="M94" s="57">
        <f t="shared" si="107"/>
        <v>0</v>
      </c>
      <c r="O94" s="70">
        <f t="shared" si="108"/>
        <v>45658</v>
      </c>
      <c r="P94" s="70" t="str">
        <f t="shared" si="108"/>
        <v>수</v>
      </c>
      <c r="Q94" s="45">
        <f t="shared" si="109"/>
        <v>0</v>
      </c>
      <c r="R94" s="45">
        <f t="shared" si="109"/>
        <v>0</v>
      </c>
      <c r="S94" s="47">
        <f t="shared" si="110"/>
        <v>0</v>
      </c>
      <c r="T94" s="45">
        <f t="shared" si="111"/>
        <v>0</v>
      </c>
      <c r="U94" s="45">
        <f t="shared" si="112"/>
        <v>0</v>
      </c>
      <c r="V94" s="45">
        <f t="shared" si="112"/>
        <v>0</v>
      </c>
      <c r="W94" s="45">
        <f t="shared" si="112"/>
        <v>0</v>
      </c>
      <c r="X94" s="46">
        <f t="shared" si="123"/>
        <v>0</v>
      </c>
      <c r="Y94" s="45">
        <f t="shared" si="113"/>
        <v>0</v>
      </c>
      <c r="Z94" s="46">
        <f t="shared" si="114"/>
        <v>0</v>
      </c>
      <c r="AB94" s="70">
        <f t="shared" si="115"/>
        <v>45658</v>
      </c>
      <c r="AC94" s="70" t="str">
        <f t="shared" si="115"/>
        <v>수</v>
      </c>
      <c r="AD94" s="45">
        <f t="shared" si="116"/>
        <v>0</v>
      </c>
      <c r="AE94" s="45">
        <f t="shared" si="116"/>
        <v>0</v>
      </c>
      <c r="AF94" s="47">
        <f t="shared" si="117"/>
        <v>0</v>
      </c>
      <c r="AG94" s="45">
        <f t="shared" si="118"/>
        <v>0</v>
      </c>
      <c r="AH94" s="45">
        <f t="shared" si="119"/>
        <v>0</v>
      </c>
      <c r="AI94" s="45">
        <f t="shared" si="119"/>
        <v>0</v>
      </c>
      <c r="AJ94" s="45">
        <f t="shared" si="119"/>
        <v>0</v>
      </c>
      <c r="AK94" s="46">
        <f t="shared" si="124"/>
        <v>0</v>
      </c>
      <c r="AL94" s="45">
        <f t="shared" si="120"/>
        <v>0</v>
      </c>
      <c r="AM94" s="46">
        <f t="shared" si="121"/>
        <v>0</v>
      </c>
      <c r="AO94" t="s" s="86">
        <v>243</v>
      </c>
      <c r="AP94" t="s" s="86">
        <v>4</v>
      </c>
      <c r="AQ94" t="n" s="86">
        <v>25769.0</v>
      </c>
      <c r="AR94" t="n" s="86">
        <v>155.0</v>
      </c>
      <c r="AS94" t="n" s="86">
        <v>0.61</v>
      </c>
      <c r="AT94" t="n" s="86">
        <v>305.0</v>
      </c>
      <c r="AU94" t="n" s="86">
        <v>47223.0</v>
      </c>
      <c r="AV94" t="n" s="86">
        <v>1.0</v>
      </c>
      <c r="AW94" t="n" s="86">
        <v>114000.0</v>
      </c>
    </row>
    <row r="95" spans="1:39" x14ac:dyDescent="0.3">
      <c r="A95" s="86" t="s">
        <v>99</v>
      </c>
      <c r="B95" s="70">
        <v>45659</v>
      </c>
      <c r="C95" s="70" t="str">
        <f t="shared" si="125"/>
        <v>목</v>
      </c>
      <c r="D95" s="45">
        <f t="shared" si="102"/>
        <v>0</v>
      </c>
      <c r="E95" s="45">
        <f t="shared" si="102"/>
        <v>0</v>
      </c>
      <c r="F95" s="47">
        <f t="shared" si="103"/>
        <v>0</v>
      </c>
      <c r="G95" s="45">
        <f t="shared" si="104"/>
        <v>0</v>
      </c>
      <c r="H95" s="45">
        <f t="shared" si="105"/>
        <v>0</v>
      </c>
      <c r="I95" s="45">
        <f t="shared" si="105"/>
        <v>0</v>
      </c>
      <c r="J95" s="45">
        <f t="shared" si="105"/>
        <v>0</v>
      </c>
      <c r="K95" s="46">
        <f t="shared" si="122"/>
        <v>0</v>
      </c>
      <c r="L95" s="45">
        <f t="shared" si="106"/>
        <v>0</v>
      </c>
      <c r="M95" s="57">
        <f t="shared" si="107"/>
        <v>0</v>
      </c>
      <c r="O95" s="70">
        <f t="shared" si="108"/>
        <v>45659</v>
      </c>
      <c r="P95" s="70" t="str">
        <f t="shared" si="108"/>
        <v>목</v>
      </c>
      <c r="Q95" s="45">
        <f t="shared" si="109"/>
        <v>0</v>
      </c>
      <c r="R95" s="45">
        <f t="shared" si="109"/>
        <v>0</v>
      </c>
      <c r="S95" s="47">
        <f t="shared" si="110"/>
        <v>0</v>
      </c>
      <c r="T95" s="45">
        <f t="shared" si="111"/>
        <v>0</v>
      </c>
      <c r="U95" s="45">
        <f t="shared" si="112"/>
        <v>0</v>
      </c>
      <c r="V95" s="45">
        <f t="shared" si="112"/>
        <v>0</v>
      </c>
      <c r="W95" s="45">
        <f t="shared" si="112"/>
        <v>0</v>
      </c>
      <c r="X95" s="46">
        <f t="shared" si="123"/>
        <v>0</v>
      </c>
      <c r="Y95" s="45">
        <f t="shared" si="113"/>
        <v>0</v>
      </c>
      <c r="Z95" s="46">
        <f t="shared" si="114"/>
        <v>0</v>
      </c>
      <c r="AB95" s="70">
        <f t="shared" si="115"/>
        <v>45659</v>
      </c>
      <c r="AC95" s="70" t="str">
        <f t="shared" si="115"/>
        <v>목</v>
      </c>
      <c r="AD95" s="45">
        <f t="shared" si="116"/>
        <v>0</v>
      </c>
      <c r="AE95" s="45">
        <f t="shared" si="116"/>
        <v>0</v>
      </c>
      <c r="AF95" s="47">
        <f t="shared" si="117"/>
        <v>0</v>
      </c>
      <c r="AG95" s="45">
        <f t="shared" si="118"/>
        <v>0</v>
      </c>
      <c r="AH95" s="45">
        <f t="shared" si="119"/>
        <v>0</v>
      </c>
      <c r="AI95" s="45">
        <f t="shared" si="119"/>
        <v>0</v>
      </c>
      <c r="AJ95" s="45">
        <f t="shared" si="119"/>
        <v>0</v>
      </c>
      <c r="AK95" s="46">
        <f t="shared" si="124"/>
        <v>0</v>
      </c>
      <c r="AL95" s="45">
        <f t="shared" si="120"/>
        <v>0</v>
      </c>
      <c r="AM95" s="46">
        <f t="shared" si="121"/>
        <v>0</v>
      </c>
      <c r="AO95" t="s" s="86">
        <v>244</v>
      </c>
      <c r="AP95" t="s" s="86">
        <v>9</v>
      </c>
      <c r="AQ95" t="n" s="86">
        <v>4645.0</v>
      </c>
      <c r="AR95" t="n" s="86">
        <v>10.0</v>
      </c>
      <c r="AS95" t="n" s="86">
        <v>0.22</v>
      </c>
      <c r="AT95" t="n" s="86">
        <v>233.0</v>
      </c>
      <c r="AU95" t="n" s="86">
        <v>2332.0</v>
      </c>
      <c r="AV95" t="n" s="86">
        <v>1.0</v>
      </c>
      <c r="AW95" t="n" s="86">
        <v>19000.0</v>
      </c>
    </row>
    <row r="96" spans="1:39" x14ac:dyDescent="0.3">
      <c r="A96" s="86" t="s">
        <v>96</v>
      </c>
      <c r="B96" s="70">
        <v>45660</v>
      </c>
      <c r="C96" s="70" t="str">
        <f t="shared" si="125"/>
        <v>금</v>
      </c>
      <c r="D96" s="45">
        <f t="shared" si="102"/>
        <v>0</v>
      </c>
      <c r="E96" s="45">
        <f t="shared" si="102"/>
        <v>0</v>
      </c>
      <c r="F96" s="47">
        <f t="shared" si="103"/>
        <v>0</v>
      </c>
      <c r="G96" s="45">
        <f t="shared" si="104"/>
        <v>0</v>
      </c>
      <c r="H96" s="45">
        <f t="shared" si="105"/>
        <v>0</v>
      </c>
      <c r="I96" s="45">
        <f t="shared" si="105"/>
        <v>0</v>
      </c>
      <c r="J96" s="45">
        <f t="shared" si="105"/>
        <v>0</v>
      </c>
      <c r="K96" s="46">
        <f t="shared" si="122"/>
        <v>0</v>
      </c>
      <c r="L96" s="45">
        <f t="shared" si="106"/>
        <v>0</v>
      </c>
      <c r="M96" s="57">
        <f t="shared" si="107"/>
        <v>0</v>
      </c>
      <c r="O96" s="70">
        <f t="shared" si="108"/>
        <v>45660</v>
      </c>
      <c r="P96" s="70" t="str">
        <f t="shared" si="108"/>
        <v>금</v>
      </c>
      <c r="Q96" s="45">
        <f t="shared" si="109"/>
        <v>0</v>
      </c>
      <c r="R96" s="45">
        <f t="shared" si="109"/>
        <v>0</v>
      </c>
      <c r="S96" s="47">
        <f t="shared" si="110"/>
        <v>0</v>
      </c>
      <c r="T96" s="45">
        <f t="shared" si="111"/>
        <v>0</v>
      </c>
      <c r="U96" s="45">
        <f t="shared" si="112"/>
        <v>0</v>
      </c>
      <c r="V96" s="45">
        <f t="shared" si="112"/>
        <v>0</v>
      </c>
      <c r="W96" s="45">
        <f t="shared" si="112"/>
        <v>0</v>
      </c>
      <c r="X96" s="46">
        <f t="shared" si="123"/>
        <v>0</v>
      </c>
      <c r="Y96" s="45">
        <f t="shared" si="113"/>
        <v>0</v>
      </c>
      <c r="Z96" s="46">
        <f t="shared" si="114"/>
        <v>0</v>
      </c>
      <c r="AB96" s="70">
        <f t="shared" si="115"/>
        <v>45660</v>
      </c>
      <c r="AC96" s="70" t="str">
        <f t="shared" si="115"/>
        <v>금</v>
      </c>
      <c r="AD96" s="45">
        <f t="shared" si="116"/>
        <v>0</v>
      </c>
      <c r="AE96" s="45">
        <f t="shared" si="116"/>
        <v>0</v>
      </c>
      <c r="AF96" s="47">
        <f t="shared" si="117"/>
        <v>0</v>
      </c>
      <c r="AG96" s="45">
        <f t="shared" si="118"/>
        <v>0</v>
      </c>
      <c r="AH96" s="45">
        <f t="shared" si="119"/>
        <v>0</v>
      </c>
      <c r="AI96" s="45">
        <f t="shared" si="119"/>
        <v>0</v>
      </c>
      <c r="AJ96" s="45">
        <f t="shared" si="119"/>
        <v>0</v>
      </c>
      <c r="AK96" s="46">
        <f t="shared" si="124"/>
        <v>0</v>
      </c>
      <c r="AL96" s="45">
        <f t="shared" si="120"/>
        <v>0</v>
      </c>
      <c r="AM96" s="46">
        <f t="shared" si="121"/>
        <v>0</v>
      </c>
      <c r="AO96" t="s" s="86">
        <v>244</v>
      </c>
      <c r="AP96" t="s" s="86">
        <v>4</v>
      </c>
      <c r="AQ96" t="n" s="86">
        <v>34265.0</v>
      </c>
      <c r="AR96" t="n" s="86">
        <v>183.0</v>
      </c>
      <c r="AS96" t="n" s="86">
        <v>0.54</v>
      </c>
      <c r="AT96" t="n" s="86">
        <v>262.0</v>
      </c>
      <c r="AU96" t="n" s="86">
        <v>47905.0</v>
      </c>
      <c r="AV96" t="n" s="86">
        <v>1.0</v>
      </c>
      <c r="AW96" t="n" s="86">
        <v>19000.0</v>
      </c>
    </row>
    <row r="97" spans="1:39" x14ac:dyDescent="0.3">
      <c r="A97" s="86" t="s">
        <v>94</v>
      </c>
      <c r="B97" s="70">
        <v>45661</v>
      </c>
      <c r="C97" s="70" t="str">
        <f t="shared" si="125"/>
        <v>토</v>
      </c>
      <c r="D97" s="45">
        <f>Q97+AD97</f>
        <v>0</v>
      </c>
      <c r="E97" s="45">
        <f t="shared" si="102"/>
        <v>0</v>
      </c>
      <c r="F97" s="47">
        <f t="shared" si="103"/>
        <v>0</v>
      </c>
      <c r="G97" s="45">
        <f t="shared" si="104"/>
        <v>0</v>
      </c>
      <c r="H97" s="45">
        <f t="shared" si="105"/>
        <v>0</v>
      </c>
      <c r="I97" s="45">
        <f t="shared" si="105"/>
        <v>0</v>
      </c>
      <c r="J97" s="45">
        <f t="shared" si="105"/>
        <v>0</v>
      </c>
      <c r="K97" s="46">
        <f t="shared" si="122"/>
        <v>0</v>
      </c>
      <c r="L97" s="45">
        <f t="shared" si="106"/>
        <v>0</v>
      </c>
      <c r="M97" s="57">
        <f t="shared" si="107"/>
        <v>0</v>
      </c>
      <c r="O97" s="70">
        <f t="shared" si="108"/>
        <v>45661</v>
      </c>
      <c r="P97" s="70" t="str">
        <f t="shared" si="108"/>
        <v>토</v>
      </c>
      <c r="Q97" s="45">
        <f>SUMIFS(AQ:AQ,$AO:$AO,$A97,$AP:$AP,"모바일")</f>
        <v>0</v>
      </c>
      <c r="R97" s="45">
        <f>SUMIFS(AR:AR,$AO:$AO,$A97,$AP:$AP,"모바일")</f>
        <v>0</v>
      </c>
      <c r="S97" s="47">
        <f t="shared" si="110"/>
        <v>0</v>
      </c>
      <c r="T97" s="45">
        <f t="shared" si="111"/>
        <v>0</v>
      </c>
      <c r="U97" s="45">
        <f>SUMIFS(AU:AU,$AO:$AO,$A97,$AP:$AP,"모바일")</f>
        <v>0</v>
      </c>
      <c r="V97" s="45">
        <f>SUMIFS(AV:AV,$AO:$AO,$A97,$AP:$AP,"모바일")</f>
        <v>0</v>
      </c>
      <c r="W97" s="45">
        <f>SUMIFS(AW:AW,$AO:$AO,$A97,$AP:$AP,"모바일")</f>
        <v>0</v>
      </c>
      <c r="X97" s="46">
        <f t="shared" si="123"/>
        <v>0</v>
      </c>
      <c r="Y97" s="45">
        <f t="shared" si="113"/>
        <v>0</v>
      </c>
      <c r="Z97" s="46">
        <f t="shared" si="114"/>
        <v>0</v>
      </c>
      <c r="AB97" s="70">
        <f t="shared" si="115"/>
        <v>45661</v>
      </c>
      <c r="AC97" s="70" t="str">
        <f t="shared" si="115"/>
        <v>토</v>
      </c>
      <c r="AD97" s="45">
        <f>SUMIFS(AQ:AQ,$AO:$AO,$A97,$AP:$AP,"PC")</f>
        <v>0</v>
      </c>
      <c r="AE97" s="45">
        <f>SUMIFS(AR:AR,$AO:$AO,$A97,$AP:$AP,"PC")</f>
        <v>0</v>
      </c>
      <c r="AF97" s="47">
        <f t="shared" si="117"/>
        <v>0</v>
      </c>
      <c r="AG97" s="45">
        <f t="shared" si="118"/>
        <v>0</v>
      </c>
      <c r="AH97" s="45">
        <f>SUMIFS(AU:AU,$AO:$AO,$A97,$AP:$AP,"PC")</f>
        <v>0</v>
      </c>
      <c r="AI97" s="45">
        <f>SUMIFS(AV:AV,$AO:$AO,$A97,$AP:$AP,"PC")</f>
        <v>0</v>
      </c>
      <c r="AJ97" s="45">
        <f>SUMIFS(AW:AW,$AO:$AO,$A97,$AP:$AP,"PC")</f>
        <v>0</v>
      </c>
      <c r="AK97" s="46">
        <f t="shared" si="124"/>
        <v>0</v>
      </c>
      <c r="AL97" s="45">
        <f t="shared" si="120"/>
        <v>0</v>
      </c>
      <c r="AM97" s="46">
        <f t="shared" si="121"/>
        <v>0</v>
      </c>
      <c r="AO97" t="s" s="86">
        <v>245</v>
      </c>
      <c r="AP97" t="s" s="86">
        <v>9</v>
      </c>
      <c r="AQ97" t="n" s="86">
        <v>4979.0</v>
      </c>
      <c r="AR97" t="n" s="86">
        <v>8.0</v>
      </c>
      <c r="AS97" t="n" s="86">
        <v>0.17</v>
      </c>
      <c r="AT97" t="n" s="86">
        <v>330.0</v>
      </c>
      <c r="AU97" t="n" s="86">
        <v>2640.0</v>
      </c>
      <c r="AV97" t="n" s="86">
        <v>0.0</v>
      </c>
      <c r="AW97" t="n" s="86">
        <v>0.0</v>
      </c>
    </row>
    <row r="98" spans="1:39" x14ac:dyDescent="0.3">
      <c r="A98" s="86" t="s">
        <v>95</v>
      </c>
      <c r="B98" s="70">
        <v>45662</v>
      </c>
      <c r="C98" s="70" t="str">
        <f t="shared" si="125"/>
        <v>일</v>
      </c>
      <c r="D98" s="45">
        <f>Q98+AD98</f>
        <v>0</v>
      </c>
      <c r="E98" s="45">
        <f t="shared" si="102"/>
        <v>0</v>
      </c>
      <c r="F98" s="47">
        <f t="shared" si="103"/>
        <v>0</v>
      </c>
      <c r="G98" s="45">
        <f t="shared" si="104"/>
        <v>0</v>
      </c>
      <c r="H98" s="45">
        <f t="shared" si="105"/>
        <v>0</v>
      </c>
      <c r="I98" s="45">
        <f t="shared" si="105"/>
        <v>0</v>
      </c>
      <c r="J98" s="45">
        <f t="shared" si="105"/>
        <v>0</v>
      </c>
      <c r="K98" s="46">
        <f t="shared" si="122"/>
        <v>0</v>
      </c>
      <c r="L98" s="45">
        <f t="shared" si="106"/>
        <v>0</v>
      </c>
      <c r="M98" s="57">
        <f t="shared" si="107"/>
        <v>0</v>
      </c>
      <c r="O98" s="70">
        <f t="shared" si="108"/>
        <v>45662</v>
      </c>
      <c r="P98" s="70" t="str">
        <f t="shared" si="108"/>
        <v>일</v>
      </c>
      <c r="Q98" s="45">
        <f t="shared" ref="Q98:R98" si="126">SUMIFS(AQ:AQ,$AO:$AO,$A98,$AP:$AP,"모바일")</f>
        <v>0</v>
      </c>
      <c r="R98" s="45">
        <f t="shared" si="126"/>
        <v>0</v>
      </c>
      <c r="S98" s="47">
        <f t="shared" si="110"/>
        <v>0</v>
      </c>
      <c r="T98" s="45">
        <f t="shared" si="111"/>
        <v>0</v>
      </c>
      <c r="U98" s="45">
        <f t="shared" ref="U98:W98" si="127">SUMIFS(AU:AU,$AO:$AO,$A98,$AP:$AP,"모바일")</f>
        <v>0</v>
      </c>
      <c r="V98" s="45">
        <f t="shared" si="127"/>
        <v>0</v>
      </c>
      <c r="W98" s="45">
        <f t="shared" si="127"/>
        <v>0</v>
      </c>
      <c r="X98" s="46">
        <f t="shared" si="123"/>
        <v>0</v>
      </c>
      <c r="Y98" s="45">
        <f t="shared" si="113"/>
        <v>0</v>
      </c>
      <c r="Z98" s="46">
        <f t="shared" si="114"/>
        <v>0</v>
      </c>
      <c r="AB98" s="70">
        <f t="shared" si="115"/>
        <v>45662</v>
      </c>
      <c r="AC98" s="70" t="str">
        <f t="shared" si="115"/>
        <v>일</v>
      </c>
      <c r="AD98" s="45">
        <f t="shared" ref="AD98:AE98" si="128">SUMIFS(AQ:AQ,$AO:$AO,$A98,$AP:$AP,"PC")</f>
        <v>0</v>
      </c>
      <c r="AE98" s="45">
        <f t="shared" si="128"/>
        <v>0</v>
      </c>
      <c r="AF98" s="47">
        <f t="shared" si="117"/>
        <v>0</v>
      </c>
      <c r="AG98" s="45">
        <f t="shared" si="118"/>
        <v>0</v>
      </c>
      <c r="AH98" s="45">
        <f t="shared" ref="AH98:AJ98" si="129">SUMIFS(AU:AU,$AO:$AO,$A98,$AP:$AP,"PC")</f>
        <v>0</v>
      </c>
      <c r="AI98" s="45">
        <f t="shared" si="129"/>
        <v>0</v>
      </c>
      <c r="AJ98" s="45">
        <f t="shared" si="129"/>
        <v>0</v>
      </c>
      <c r="AK98" s="46">
        <f t="shared" si="124"/>
        <v>0</v>
      </c>
      <c r="AL98" s="45">
        <f t="shared" si="120"/>
        <v>0</v>
      </c>
      <c r="AM98" s="46">
        <f t="shared" si="121"/>
        <v>0</v>
      </c>
      <c r="AO98" t="s" s="86">
        <v>245</v>
      </c>
      <c r="AP98" t="s" s="86">
        <v>4</v>
      </c>
      <c r="AQ98" t="n" s="86">
        <v>39964.0</v>
      </c>
      <c r="AR98" t="n" s="86">
        <v>220.0</v>
      </c>
      <c r="AS98" t="n" s="86">
        <v>0.56</v>
      </c>
      <c r="AT98" t="n" s="86">
        <v>205.0</v>
      </c>
      <c r="AU98" t="n" s="86">
        <v>45122.0</v>
      </c>
      <c r="AV98" t="n" s="86">
        <v>1.0</v>
      </c>
      <c r="AW98" t="n" s="86">
        <v>38000.0</v>
      </c>
    </row>
    <row r="99">
      <c r="AO99" t="s" s="86">
        <v>246</v>
      </c>
      <c r="AP99" t="s" s="86">
        <v>9</v>
      </c>
      <c r="AQ99" t="n" s="86">
        <v>4641.0</v>
      </c>
      <c r="AR99" t="n" s="86">
        <v>8.0</v>
      </c>
      <c r="AS99" t="n" s="86">
        <v>0.18</v>
      </c>
      <c r="AT99" t="n" s="86">
        <v>353.0</v>
      </c>
      <c r="AU99" t="n" s="86">
        <v>2827.0</v>
      </c>
      <c r="AV99" t="n" s="86">
        <v>1.0</v>
      </c>
      <c r="AW99" t="n" s="86">
        <v>109000.0</v>
      </c>
    </row>
    <row r="100">
      <c r="AO100" t="s" s="86">
        <v>246</v>
      </c>
      <c r="AP100" t="s" s="86">
        <v>4</v>
      </c>
      <c r="AQ100" t="n" s="86">
        <v>34836.0</v>
      </c>
      <c r="AR100" t="n" s="86">
        <v>195.0</v>
      </c>
      <c r="AS100" t="n" s="86">
        <v>0.56</v>
      </c>
      <c r="AT100" t="n" s="86">
        <v>232.0</v>
      </c>
      <c r="AU100" t="n" s="86">
        <v>45331.0</v>
      </c>
      <c r="AV100" t="n" s="86">
        <v>0.0</v>
      </c>
      <c r="AW100" t="n" s="86">
        <v>0.0</v>
      </c>
    </row>
    <row r="101">
      <c r="AO101" t="s" s="86">
        <v>247</v>
      </c>
      <c r="AP101" t="s" s="86">
        <v>9</v>
      </c>
      <c r="AQ101" t="n" s="86">
        <v>5002.0</v>
      </c>
      <c r="AR101" t="n" s="86">
        <v>6.0</v>
      </c>
      <c r="AS101" t="n" s="86">
        <v>0.12</v>
      </c>
      <c r="AT101" t="n" s="86">
        <v>370.0</v>
      </c>
      <c r="AU101" t="n" s="86">
        <v>2222.0</v>
      </c>
      <c r="AV101" t="n" s="86">
        <v>1.0</v>
      </c>
      <c r="AW101" t="n" s="86">
        <v>19000.0</v>
      </c>
    </row>
    <row r="102">
      <c r="AO102" t="s" s="86">
        <v>247</v>
      </c>
      <c r="AP102" t="s" s="86">
        <v>4</v>
      </c>
      <c r="AQ102" t="n" s="86">
        <v>32165.0</v>
      </c>
      <c r="AR102" t="n" s="86">
        <v>167.0</v>
      </c>
      <c r="AS102" t="n" s="86">
        <v>0.52</v>
      </c>
      <c r="AT102" t="n" s="86">
        <v>288.0</v>
      </c>
      <c r="AU102" t="n" s="86">
        <v>48059.0</v>
      </c>
      <c r="AV102" t="n" s="86">
        <v>0.0</v>
      </c>
      <c r="AW102" t="n" s="86">
        <v>0.0</v>
      </c>
    </row>
    <row r="103">
      <c r="AO103" t="s" s="86">
        <v>248</v>
      </c>
      <c r="AP103" t="s" s="86">
        <v>9</v>
      </c>
      <c r="AQ103" t="n" s="86">
        <v>7482.0</v>
      </c>
      <c r="AR103" t="n" s="86">
        <v>16.0</v>
      </c>
      <c r="AS103" t="n" s="86">
        <v>0.22</v>
      </c>
      <c r="AT103" t="n" s="86">
        <v>344.0</v>
      </c>
      <c r="AU103" t="n" s="86">
        <v>5511.0</v>
      </c>
      <c r="AV103" t="n" s="86">
        <v>1.0</v>
      </c>
      <c r="AW103" t="n" s="86">
        <v>38000.0</v>
      </c>
    </row>
    <row r="104">
      <c r="AO104" t="s" s="86">
        <v>248</v>
      </c>
      <c r="AP104" t="s" s="86">
        <v>4</v>
      </c>
      <c r="AQ104" t="n" s="86">
        <v>31995.0</v>
      </c>
      <c r="AR104" t="n" s="86">
        <v>145.0</v>
      </c>
      <c r="AS104" t="n" s="86">
        <v>0.46</v>
      </c>
      <c r="AT104" t="n" s="86">
        <v>304.0</v>
      </c>
      <c r="AU104" t="n" s="86">
        <v>44088.0</v>
      </c>
      <c r="AV104" t="n" s="86">
        <v>0.0</v>
      </c>
      <c r="AW104" t="n" s="86">
        <v>0.0</v>
      </c>
    </row>
    <row r="105">
      <c r="AO105" t="s" s="86">
        <v>249</v>
      </c>
      <c r="AP105" t="s" s="86">
        <v>9</v>
      </c>
      <c r="AQ105" t="n" s="86">
        <v>6985.0</v>
      </c>
      <c r="AR105" t="n" s="86">
        <v>16.0</v>
      </c>
      <c r="AS105" t="n" s="86">
        <v>0.23</v>
      </c>
      <c r="AT105" t="n" s="86">
        <v>352.0</v>
      </c>
      <c r="AU105" t="n" s="86">
        <v>5632.0</v>
      </c>
      <c r="AV105" t="n" s="86">
        <v>0.0</v>
      </c>
      <c r="AW105" t="n" s="86">
        <v>0.0</v>
      </c>
    </row>
    <row r="106">
      <c r="AO106" t="s" s="86">
        <v>249</v>
      </c>
      <c r="AP106" t="s" s="86">
        <v>4</v>
      </c>
      <c r="AQ106" t="n" s="86">
        <v>27437.0</v>
      </c>
      <c r="AR106" t="n" s="86">
        <v>147.0</v>
      </c>
      <c r="AS106" t="n" s="86">
        <v>0.54</v>
      </c>
      <c r="AT106" t="n" s="86">
        <v>312.0</v>
      </c>
      <c r="AU106" t="n" s="86">
        <v>45914.0</v>
      </c>
      <c r="AV106" t="n" s="86">
        <v>1.0</v>
      </c>
      <c r="AW106" t="n" s="86">
        <v>19000.0</v>
      </c>
    </row>
    <row r="107">
      <c r="AO107" t="s" s="86">
        <v>250</v>
      </c>
      <c r="AP107" t="s" s="86">
        <v>9</v>
      </c>
      <c r="AQ107" t="n" s="86">
        <v>6764.0</v>
      </c>
      <c r="AR107" t="n" s="86">
        <v>17.0</v>
      </c>
      <c r="AS107" t="n" s="86">
        <v>0.26</v>
      </c>
      <c r="AT107" t="n" s="86">
        <v>346.0</v>
      </c>
      <c r="AU107" t="n" s="86">
        <v>5885.0</v>
      </c>
      <c r="AV107" t="n" s="86">
        <v>1.0</v>
      </c>
      <c r="AW107" t="n" s="86">
        <v>19000.0</v>
      </c>
    </row>
    <row r="108">
      <c r="AO108" t="s" s="86">
        <v>250</v>
      </c>
      <c r="AP108" t="s" s="86">
        <v>4</v>
      </c>
      <c r="AQ108" t="n" s="86">
        <v>27827.0</v>
      </c>
      <c r="AR108" t="n" s="86">
        <v>184.0</v>
      </c>
      <c r="AS108" t="n" s="86">
        <v>0.67</v>
      </c>
      <c r="AT108" t="n" s="86">
        <v>251.0</v>
      </c>
      <c r="AU108" t="n" s="86">
        <v>46189.0</v>
      </c>
      <c r="AV108" t="n" s="86">
        <v>0.0</v>
      </c>
      <c r="AW108" t="n" s="86">
        <v>0.0</v>
      </c>
    </row>
    <row r="109">
      <c r="AO109" t="s" s="86">
        <v>251</v>
      </c>
      <c r="AP109" t="s" s="86">
        <v>9</v>
      </c>
      <c r="AQ109" t="n" s="86">
        <v>4131.0</v>
      </c>
      <c r="AR109" t="n" s="86">
        <v>10.0</v>
      </c>
      <c r="AS109" t="n" s="86">
        <v>0.25</v>
      </c>
      <c r="AT109" t="n" s="86">
        <v>332.0</v>
      </c>
      <c r="AU109" t="n" s="86">
        <v>3322.0</v>
      </c>
      <c r="AV109" t="n" s="86">
        <v>0.0</v>
      </c>
      <c r="AW109" t="n" s="86">
        <v>0.0</v>
      </c>
    </row>
    <row r="110">
      <c r="AO110" t="s" s="86">
        <v>251</v>
      </c>
      <c r="AP110" t="s" s="86">
        <v>4</v>
      </c>
      <c r="AQ110" t="n" s="86">
        <v>27430.0</v>
      </c>
      <c r="AR110" t="n" s="86">
        <v>165.0</v>
      </c>
      <c r="AS110" t="n" s="86">
        <v>0.61</v>
      </c>
      <c r="AT110" t="n" s="86">
        <v>303.0</v>
      </c>
      <c r="AU110" t="n" s="86">
        <v>49973.0</v>
      </c>
      <c r="AV110" t="n" s="86">
        <v>0.0</v>
      </c>
      <c r="AW110" t="n" s="86">
        <v>0.0</v>
      </c>
    </row>
    <row r="111">
      <c r="AO111" t="s" s="86">
        <v>252</v>
      </c>
      <c r="AP111" t="s" s="86">
        <v>9</v>
      </c>
      <c r="AQ111" t="n" s="86">
        <v>4798.0</v>
      </c>
      <c r="AR111" t="n" s="86">
        <v>11.0</v>
      </c>
      <c r="AS111" t="n" s="86">
        <v>0.23</v>
      </c>
      <c r="AT111" t="n" s="86">
        <v>342.0</v>
      </c>
      <c r="AU111" t="n" s="86">
        <v>3762.0</v>
      </c>
      <c r="AV111" t="n" s="86">
        <v>0.0</v>
      </c>
      <c r="AW111" t="n" s="86">
        <v>0.0</v>
      </c>
    </row>
    <row r="112">
      <c r="AO112" t="s" s="86">
        <v>252</v>
      </c>
      <c r="AP112" t="s" s="86">
        <v>4</v>
      </c>
      <c r="AQ112" t="n" s="86">
        <v>31433.0</v>
      </c>
      <c r="AR112" t="n" s="86">
        <v>154.0</v>
      </c>
      <c r="AS112" t="n" s="86">
        <v>0.49</v>
      </c>
      <c r="AT112" t="n" s="86">
        <v>283.0</v>
      </c>
      <c r="AU112" t="n" s="86">
        <v>43527.0</v>
      </c>
      <c r="AV112" t="n" s="86">
        <v>2.0</v>
      </c>
      <c r="AW112" t="n" s="86">
        <v>95000.0</v>
      </c>
    </row>
    <row r="113">
      <c r="AO113" t="s" s="86">
        <v>253</v>
      </c>
      <c r="AP113" t="s" s="86">
        <v>9</v>
      </c>
      <c r="AQ113" t="n" s="86">
        <v>7146.0</v>
      </c>
      <c r="AR113" t="n" s="86">
        <v>16.0</v>
      </c>
      <c r="AS113" t="n" s="86">
        <v>0.23</v>
      </c>
      <c r="AT113" t="n" s="86">
        <v>239.0</v>
      </c>
      <c r="AU113" t="n" s="86">
        <v>3828.0</v>
      </c>
      <c r="AV113" t="n" s="86">
        <v>1.0</v>
      </c>
      <c r="AW113" t="n" s="86">
        <v>109000.0</v>
      </c>
    </row>
    <row r="114">
      <c r="AO114" t="s" s="86">
        <v>253</v>
      </c>
      <c r="AP114" t="s" s="86">
        <v>4</v>
      </c>
      <c r="AQ114" t="n" s="86">
        <v>31913.0</v>
      </c>
      <c r="AR114" t="n" s="86">
        <v>160.0</v>
      </c>
      <c r="AS114" t="n" s="86">
        <v>0.51</v>
      </c>
      <c r="AT114" t="n" s="86">
        <v>276.0</v>
      </c>
      <c r="AU114" t="n" s="86">
        <v>44187.0</v>
      </c>
      <c r="AV114" t="n" s="86">
        <v>2.0</v>
      </c>
      <c r="AW114" t="n" s="86">
        <v>38000.0</v>
      </c>
    </row>
    <row r="115">
      <c r="AO115" t="s" s="86">
        <v>254</v>
      </c>
      <c r="AP115" t="s" s="86">
        <v>9</v>
      </c>
      <c r="AQ115" t="n" s="86">
        <v>8222.0</v>
      </c>
      <c r="AR115" t="n" s="86">
        <v>11.0</v>
      </c>
      <c r="AS115" t="n" s="86">
        <v>0.14</v>
      </c>
      <c r="AT115" t="n" s="86">
        <v>343.0</v>
      </c>
      <c r="AU115" t="n" s="86">
        <v>3773.0</v>
      </c>
      <c r="AV115" t="n" s="86">
        <v>0.0</v>
      </c>
      <c r="AW115" t="n" s="86">
        <v>0.0</v>
      </c>
    </row>
    <row r="116">
      <c r="AO116" t="s" s="86">
        <v>254</v>
      </c>
      <c r="AP116" t="s" s="86">
        <v>4</v>
      </c>
      <c r="AQ116" t="n" s="86">
        <v>35162.0</v>
      </c>
      <c r="AR116" t="n" s="86">
        <v>169.0</v>
      </c>
      <c r="AS116" t="n" s="86">
        <v>0.49</v>
      </c>
      <c r="AT116" t="n" s="86">
        <v>274.0</v>
      </c>
      <c r="AU116" t="n" s="86">
        <v>46288.0</v>
      </c>
      <c r="AV116" t="n" s="86">
        <v>1.0</v>
      </c>
      <c r="AW116" t="n" s="86">
        <v>19000.0</v>
      </c>
    </row>
    <row r="117">
      <c r="AO117" t="s" s="86">
        <v>255</v>
      </c>
      <c r="AP117" t="s" s="86">
        <v>9</v>
      </c>
      <c r="AQ117" t="n" s="86">
        <v>8732.0</v>
      </c>
      <c r="AR117" t="n" s="86">
        <v>17.0</v>
      </c>
      <c r="AS117" t="n" s="86">
        <v>0.2</v>
      </c>
      <c r="AT117" t="n" s="86">
        <v>332.0</v>
      </c>
      <c r="AU117" t="n" s="86">
        <v>5643.0</v>
      </c>
      <c r="AV117" t="n" s="86">
        <v>2.0</v>
      </c>
      <c r="AW117" t="n" s="86">
        <v>76000.0</v>
      </c>
    </row>
    <row r="118">
      <c r="AO118" t="s" s="86">
        <v>255</v>
      </c>
      <c r="AP118" t="s" s="86">
        <v>4</v>
      </c>
      <c r="AQ118" t="n" s="86">
        <v>34992.0</v>
      </c>
      <c r="AR118" t="n" s="86">
        <v>170.0</v>
      </c>
      <c r="AS118" t="n" s="86">
        <v>0.49</v>
      </c>
      <c r="AT118" t="n" s="86">
        <v>264.0</v>
      </c>
      <c r="AU118" t="n" s="86">
        <v>44858.0</v>
      </c>
      <c r="AV118" t="n" s="86">
        <v>0.0</v>
      </c>
      <c r="AW118" t="n" s="86">
        <v>0.0</v>
      </c>
    </row>
    <row r="119">
      <c r="AO119" t="s" s="86">
        <v>256</v>
      </c>
      <c r="AP119" t="s" s="86">
        <v>9</v>
      </c>
      <c r="AQ119" t="n" s="86">
        <v>7304.0</v>
      </c>
      <c r="AR119" t="n" s="86">
        <v>20.0</v>
      </c>
      <c r="AS119" t="n" s="86">
        <v>0.28</v>
      </c>
      <c r="AT119" t="n" s="86">
        <v>360.0</v>
      </c>
      <c r="AU119" t="n" s="86">
        <v>7194.0</v>
      </c>
      <c r="AV119" t="n" s="86">
        <v>0.0</v>
      </c>
      <c r="AW119" t="n" s="86">
        <v>0.0</v>
      </c>
    </row>
    <row r="120">
      <c r="AO120" t="s" s="86">
        <v>256</v>
      </c>
      <c r="AP120" t="s" s="86">
        <v>4</v>
      </c>
      <c r="AQ120" t="n" s="86">
        <v>23626.0</v>
      </c>
      <c r="AR120" t="n" s="86">
        <v>143.0</v>
      </c>
      <c r="AS120" t="n" s="86">
        <v>0.61</v>
      </c>
      <c r="AT120" t="n" s="86">
        <v>288.0</v>
      </c>
      <c r="AU120" t="n" s="86">
        <v>41228.0</v>
      </c>
      <c r="AV120" t="n" s="86">
        <v>1.0</v>
      </c>
      <c r="AW120" t="n" s="86">
        <v>19000.0</v>
      </c>
    </row>
    <row r="121">
      <c r="AO121" t="s" s="86">
        <v>257</v>
      </c>
      <c r="AP121" t="s" s="86">
        <v>9</v>
      </c>
      <c r="AQ121" t="n" s="86">
        <v>6769.0</v>
      </c>
      <c r="AR121" t="n" s="86">
        <v>19.0</v>
      </c>
      <c r="AS121" t="n" s="86">
        <v>0.29</v>
      </c>
      <c r="AT121" t="n" s="86">
        <v>350.0</v>
      </c>
      <c r="AU121" t="n" s="86">
        <v>6644.0</v>
      </c>
      <c r="AV121" t="n" s="86">
        <v>0.0</v>
      </c>
      <c r="AW121" t="n" s="86">
        <v>0.0</v>
      </c>
    </row>
    <row r="122">
      <c r="AO122" t="s" s="86">
        <v>257</v>
      </c>
      <c r="AP122" t="s" s="86">
        <v>4</v>
      </c>
      <c r="AQ122" t="n" s="86">
        <v>27038.0</v>
      </c>
      <c r="AR122" t="n" s="86">
        <v>149.0</v>
      </c>
      <c r="AS122" t="n" s="86">
        <v>0.56</v>
      </c>
      <c r="AT122" t="n" s="86">
        <v>301.0</v>
      </c>
      <c r="AU122" t="n" s="86">
        <v>44869.0</v>
      </c>
      <c r="AV122" t="n" s="86">
        <v>1.0</v>
      </c>
      <c r="AW122" t="n" s="86">
        <v>19000.0</v>
      </c>
    </row>
    <row r="123">
      <c r="AO123" t="s" s="86">
        <v>258</v>
      </c>
      <c r="AP123" t="s" s="86">
        <v>9</v>
      </c>
      <c r="AQ123" t="n" s="86">
        <v>5001.0</v>
      </c>
      <c r="AR123" t="n" s="86">
        <v>7.0</v>
      </c>
      <c r="AS123" t="n" s="86">
        <v>0.14</v>
      </c>
      <c r="AT123" t="n" s="86">
        <v>259.0</v>
      </c>
      <c r="AU123" t="n" s="86">
        <v>1815.0</v>
      </c>
      <c r="AV123" t="n" s="86">
        <v>0.0</v>
      </c>
      <c r="AW123" t="n" s="86">
        <v>0.0</v>
      </c>
    </row>
    <row r="124">
      <c r="AO124" t="s" s="86">
        <v>258</v>
      </c>
      <c r="AP124" t="s" s="86">
        <v>4</v>
      </c>
      <c r="AQ124" t="n" s="86">
        <v>28443.0</v>
      </c>
      <c r="AR124" t="n" s="86">
        <v>179.0</v>
      </c>
      <c r="AS124" t="n" s="86">
        <v>0.63</v>
      </c>
      <c r="AT124" t="n" s="86">
        <v>279.0</v>
      </c>
      <c r="AU124" t="n" s="86">
        <v>49907.0</v>
      </c>
      <c r="AV124" t="n" s="86">
        <v>1.0</v>
      </c>
      <c r="AW124" t="n" s="86">
        <v>19000.0</v>
      </c>
    </row>
    <row r="125">
      <c r="AO125" t="s" s="86">
        <v>259</v>
      </c>
      <c r="AP125" t="s" s="86">
        <v>9</v>
      </c>
      <c r="AQ125" t="n" s="86">
        <v>5772.0</v>
      </c>
      <c r="AR125" t="n" s="86">
        <v>10.0</v>
      </c>
      <c r="AS125" t="n" s="86">
        <v>0.18</v>
      </c>
      <c r="AT125" t="n" s="86">
        <v>262.0</v>
      </c>
      <c r="AU125" t="n" s="86">
        <v>2618.0</v>
      </c>
      <c r="AV125" t="n" s="86">
        <v>0.0</v>
      </c>
      <c r="AW125" t="n" s="86">
        <v>0.0</v>
      </c>
    </row>
    <row r="126">
      <c r="AO126" t="s" s="86">
        <v>259</v>
      </c>
      <c r="AP126" t="s" s="86">
        <v>4</v>
      </c>
      <c r="AQ126" t="n" s="86">
        <v>31315.0</v>
      </c>
      <c r="AR126" t="n" s="86">
        <v>154.0</v>
      </c>
      <c r="AS126" t="n" s="86">
        <v>0.5</v>
      </c>
      <c r="AT126" t="n" s="86">
        <v>290.0</v>
      </c>
      <c r="AU126" t="n" s="86">
        <v>44583.0</v>
      </c>
      <c r="AV126" t="n" s="86">
        <v>1.0</v>
      </c>
      <c r="AW126" t="n" s="86">
        <v>19000.0</v>
      </c>
    </row>
    <row r="127">
      <c r="AO127" t="s" s="86">
        <v>260</v>
      </c>
      <c r="AP127" t="s" s="86">
        <v>9</v>
      </c>
      <c r="AQ127" t="n" s="86">
        <v>7076.0</v>
      </c>
      <c r="AR127" t="n" s="86">
        <v>20.0</v>
      </c>
      <c r="AS127" t="n" s="86">
        <v>0.29</v>
      </c>
      <c r="AT127" t="n" s="86">
        <v>364.0</v>
      </c>
      <c r="AU127" t="n" s="86">
        <v>7271.0</v>
      </c>
      <c r="AV127" t="n" s="86">
        <v>0.0</v>
      </c>
      <c r="AW127" t="n" s="86">
        <v>0.0</v>
      </c>
    </row>
    <row r="128">
      <c r="AO128" t="s" s="86">
        <v>260</v>
      </c>
      <c r="AP128" t="s" s="86">
        <v>4</v>
      </c>
      <c r="AQ128" t="n" s="86">
        <v>26198.0</v>
      </c>
      <c r="AR128" t="n" s="86">
        <v>132.0</v>
      </c>
      <c r="AS128" t="n" s="86">
        <v>0.51</v>
      </c>
      <c r="AT128" t="n" s="86">
        <v>308.0</v>
      </c>
      <c r="AU128" t="n" s="86">
        <v>40612.0</v>
      </c>
      <c r="AV128" t="n" s="86">
        <v>1.0</v>
      </c>
      <c r="AW128" t="n" s="86">
        <v>19000.0</v>
      </c>
    </row>
    <row r="129">
      <c r="AO129" t="s" s="86">
        <v>261</v>
      </c>
      <c r="AP129" t="s" s="86">
        <v>9</v>
      </c>
      <c r="AQ129" t="n" s="86">
        <v>7117.0</v>
      </c>
      <c r="AR129" t="n" s="86">
        <v>23.0</v>
      </c>
      <c r="AS129" t="n" s="86">
        <v>0.33</v>
      </c>
      <c r="AT129" t="n" s="86">
        <v>340.0</v>
      </c>
      <c r="AU129" t="n" s="86">
        <v>7821.0</v>
      </c>
      <c r="AV129" t="n" s="86">
        <v>1.0</v>
      </c>
      <c r="AW129" t="n" s="86">
        <v>19000.0</v>
      </c>
    </row>
    <row r="130">
      <c r="AO130" t="s" s="86">
        <v>261</v>
      </c>
      <c r="AP130" t="s" s="86">
        <v>4</v>
      </c>
      <c r="AQ130" t="n" s="86">
        <v>27728.0</v>
      </c>
      <c r="AR130" t="n" s="86">
        <v>138.0</v>
      </c>
      <c r="AS130" t="n" s="86">
        <v>0.5</v>
      </c>
      <c r="AT130" t="n" s="86">
        <v>332.0</v>
      </c>
      <c r="AU130" t="n" s="86">
        <v>45771.0</v>
      </c>
      <c r="AV130" t="n" s="86">
        <v>2.0</v>
      </c>
      <c r="AW130" t="n" s="86">
        <v>38000.0</v>
      </c>
    </row>
    <row r="131">
      <c r="AO131" t="s" s="86">
        <v>262</v>
      </c>
      <c r="AP131" t="s" s="86">
        <v>9</v>
      </c>
      <c r="AQ131" t="n" s="86">
        <v>7143.0</v>
      </c>
      <c r="AR131" t="n" s="86">
        <v>17.0</v>
      </c>
      <c r="AS131" t="n" s="86">
        <v>0.24</v>
      </c>
      <c r="AT131" t="n" s="86">
        <v>320.0</v>
      </c>
      <c r="AU131" t="n" s="86">
        <v>5445.0</v>
      </c>
      <c r="AV131" t="n" s="86">
        <v>1.0</v>
      </c>
      <c r="AW131" t="n" s="86">
        <v>19000.0</v>
      </c>
    </row>
    <row r="132">
      <c r="AO132" t="s" s="86">
        <v>262</v>
      </c>
      <c r="AP132" t="s" s="86">
        <v>4</v>
      </c>
      <c r="AQ132" t="n" s="86">
        <v>29274.0</v>
      </c>
      <c r="AR132" t="n" s="86">
        <v>145.0</v>
      </c>
      <c r="AS132" t="n" s="86">
        <v>0.5</v>
      </c>
      <c r="AT132" t="n" s="86">
        <v>312.0</v>
      </c>
      <c r="AU132" t="n" s="86">
        <v>45298.0</v>
      </c>
      <c r="AV132" t="n" s="86">
        <v>3.0</v>
      </c>
      <c r="AW132" t="n" s="86">
        <v>71000.0</v>
      </c>
    </row>
    <row r="133">
      <c r="AO133" t="s" s="86">
        <v>263</v>
      </c>
      <c r="AP133" t="s" s="86">
        <v>9</v>
      </c>
      <c r="AQ133" t="n" s="86">
        <v>6998.0</v>
      </c>
      <c r="AR133" t="n" s="86">
        <v>15.0</v>
      </c>
      <c r="AS133" t="n" s="86">
        <v>0.22</v>
      </c>
      <c r="AT133" t="n" s="86">
        <v>369.0</v>
      </c>
      <c r="AU133" t="n" s="86">
        <v>5533.0</v>
      </c>
      <c r="AV133" t="n" s="86">
        <v>2.0</v>
      </c>
      <c r="AW133" t="n" s="86">
        <v>38000.0</v>
      </c>
    </row>
    <row r="134">
      <c r="AO134" t="s" s="86">
        <v>263</v>
      </c>
      <c r="AP134" t="s" s="86">
        <v>4</v>
      </c>
      <c r="AQ134" t="n" s="86">
        <v>30117.0</v>
      </c>
      <c r="AR134" t="n" s="86">
        <v>141.0</v>
      </c>
      <c r="AS134" t="n" s="86">
        <v>0.47</v>
      </c>
      <c r="AT134" t="n" s="86">
        <v>306.0</v>
      </c>
      <c r="AU134" t="n" s="86">
        <v>43153.0</v>
      </c>
      <c r="AV134" t="n" s="86">
        <v>0.0</v>
      </c>
      <c r="AW134" t="n" s="86">
        <v>0.0</v>
      </c>
    </row>
    <row r="135">
      <c r="AO135" t="s" s="86">
        <v>264</v>
      </c>
      <c r="AP135" t="s" s="86">
        <v>9</v>
      </c>
      <c r="AQ135" t="n" s="86">
        <v>6948.0</v>
      </c>
      <c r="AR135" t="n" s="86">
        <v>17.0</v>
      </c>
      <c r="AS135" t="n" s="86">
        <v>0.25</v>
      </c>
      <c r="AT135" t="n" s="86">
        <v>307.0</v>
      </c>
      <c r="AU135" t="n" s="86">
        <v>5225.0</v>
      </c>
      <c r="AV135" t="n" s="86">
        <v>1.0</v>
      </c>
      <c r="AW135" t="n" s="86">
        <v>38000.0</v>
      </c>
    </row>
    <row r="136">
      <c r="AO136" t="s" s="86">
        <v>264</v>
      </c>
      <c r="AP136" t="s" s="86">
        <v>4</v>
      </c>
      <c r="AQ136" t="n" s="86">
        <v>31947.0</v>
      </c>
      <c r="AR136" t="n" s="86">
        <v>149.0</v>
      </c>
      <c r="AS136" t="n" s="86">
        <v>0.47</v>
      </c>
      <c r="AT136" t="n" s="86">
        <v>308.0</v>
      </c>
      <c r="AU136" t="n" s="86">
        <v>45925.0</v>
      </c>
      <c r="AV136" t="n" s="86">
        <v>0.0</v>
      </c>
      <c r="AW136" t="n" s="86">
        <v>0.0</v>
      </c>
    </row>
    <row r="137">
      <c r="AO137" t="s" s="86">
        <v>265</v>
      </c>
      <c r="AP137" t="s" s="86">
        <v>9</v>
      </c>
      <c r="AQ137" t="n" s="86">
        <v>4118.0</v>
      </c>
      <c r="AR137" t="n" s="86">
        <v>6.0</v>
      </c>
      <c r="AS137" t="n" s="86">
        <v>0.15</v>
      </c>
      <c r="AT137" t="n" s="86">
        <v>264.0</v>
      </c>
      <c r="AU137" t="n" s="86">
        <v>1584.0</v>
      </c>
      <c r="AV137" t="n" s="86">
        <v>0.0</v>
      </c>
      <c r="AW137" t="n" s="86">
        <v>0.0</v>
      </c>
    </row>
    <row r="138">
      <c r="AO138" t="s" s="86">
        <v>265</v>
      </c>
      <c r="AP138" t="s" s="86">
        <v>4</v>
      </c>
      <c r="AQ138" t="n" s="86">
        <v>27422.0</v>
      </c>
      <c r="AR138" t="n" s="86">
        <v>180.0</v>
      </c>
      <c r="AS138" t="n" s="86">
        <v>0.66</v>
      </c>
      <c r="AT138" t="n" s="86">
        <v>282.0</v>
      </c>
      <c r="AU138" t="n" s="86">
        <v>50765.0</v>
      </c>
      <c r="AV138" t="n" s="86">
        <v>0.0</v>
      </c>
      <c r="AW138" t="n" s="86">
        <v>0.0</v>
      </c>
    </row>
    <row r="139">
      <c r="AO139" t="s" s="86">
        <v>266</v>
      </c>
      <c r="AP139" t="s" s="86">
        <v>9</v>
      </c>
      <c r="AQ139" t="n" s="86">
        <v>3729.0</v>
      </c>
      <c r="AR139" t="n" s="86">
        <v>4.0</v>
      </c>
      <c r="AS139" t="n" s="86">
        <v>0.11</v>
      </c>
      <c r="AT139" t="n" s="86">
        <v>228.0</v>
      </c>
      <c r="AU139" t="n" s="86">
        <v>913.0</v>
      </c>
      <c r="AV139" t="n" s="86">
        <v>0.0</v>
      </c>
      <c r="AW139" t="n" s="86">
        <v>0.0</v>
      </c>
    </row>
    <row r="140">
      <c r="AO140" t="s" s="86">
        <v>266</v>
      </c>
      <c r="AP140" t="s" s="86">
        <v>4</v>
      </c>
      <c r="AQ140" t="n" s="86">
        <v>28502.0</v>
      </c>
      <c r="AR140" t="n" s="86">
        <v>141.0</v>
      </c>
      <c r="AS140" t="n" s="86">
        <v>0.5</v>
      </c>
      <c r="AT140" t="n" s="86">
        <v>336.0</v>
      </c>
      <c r="AU140" t="n" s="86">
        <v>47399.0</v>
      </c>
      <c r="AV140" t="n" s="86">
        <v>1.0</v>
      </c>
      <c r="AW140" t="n" s="86">
        <v>19000.0</v>
      </c>
    </row>
    <row r="141">
      <c r="AO141" t="s" s="86">
        <v>267</v>
      </c>
      <c r="AP141" t="s" s="86">
        <v>9</v>
      </c>
      <c r="AQ141" t="n" s="86">
        <v>5948.0</v>
      </c>
      <c r="AR141" t="n" s="86">
        <v>10.0</v>
      </c>
      <c r="AS141" t="n" s="86">
        <v>0.17</v>
      </c>
      <c r="AT141" t="n" s="86">
        <v>290.0</v>
      </c>
      <c r="AU141" t="n" s="86">
        <v>2904.0</v>
      </c>
      <c r="AV141" t="n" s="86">
        <v>1.0</v>
      </c>
      <c r="AW141" t="n" s="86">
        <v>19000.0</v>
      </c>
    </row>
    <row r="142">
      <c r="AO142" t="s" s="86">
        <v>267</v>
      </c>
      <c r="AP142" t="s" s="86">
        <v>4</v>
      </c>
      <c r="AQ142" t="n" s="86">
        <v>30910.0</v>
      </c>
      <c r="AR142" t="n" s="86">
        <v>126.0</v>
      </c>
      <c r="AS142" t="n" s="86">
        <v>0.41</v>
      </c>
      <c r="AT142" t="n" s="86">
        <v>345.0</v>
      </c>
      <c r="AU142" t="n" s="86">
        <v>43439.0</v>
      </c>
      <c r="AV142" t="n" s="86">
        <v>0.0</v>
      </c>
      <c r="AW142" t="n" s="86">
        <v>0.0</v>
      </c>
    </row>
    <row r="143">
      <c r="AO143" t="s" s="86">
        <v>268</v>
      </c>
      <c r="AP143" t="s" s="86">
        <v>9</v>
      </c>
      <c r="AQ143" t="n" s="86">
        <v>5243.0</v>
      </c>
      <c r="AR143" t="n" s="86">
        <v>10.0</v>
      </c>
      <c r="AS143" t="n" s="86">
        <v>0.2</v>
      </c>
      <c r="AT143" t="n" s="86">
        <v>327.0</v>
      </c>
      <c r="AU143" t="n" s="86">
        <v>3267.0</v>
      </c>
      <c r="AV143" t="n" s="86">
        <v>0.0</v>
      </c>
      <c r="AW143" t="n" s="86">
        <v>0.0</v>
      </c>
    </row>
    <row r="144">
      <c r="AO144" t="s" s="86">
        <v>268</v>
      </c>
      <c r="AP144" t="s" s="86">
        <v>4</v>
      </c>
      <c r="AQ144" t="n" s="86">
        <v>23325.0</v>
      </c>
      <c r="AR144" t="n" s="86">
        <v>152.0</v>
      </c>
      <c r="AS144" t="n" s="86">
        <v>0.66</v>
      </c>
      <c r="AT144" t="n" s="86">
        <v>305.0</v>
      </c>
      <c r="AU144" t="n" s="86">
        <v>46354.0</v>
      </c>
      <c r="AV144" t="n" s="86">
        <v>1.0</v>
      </c>
      <c r="AW144" t="n" s="86">
        <v>19000.0</v>
      </c>
    </row>
    <row r="145">
      <c r="AO145" t="s" s="86">
        <v>269</v>
      </c>
      <c r="AP145" t="s" s="86">
        <v>9</v>
      </c>
      <c r="AQ145" t="n" s="86">
        <v>6214.0</v>
      </c>
      <c r="AR145" t="n" s="86">
        <v>22.0</v>
      </c>
      <c r="AS145" t="n" s="86">
        <v>0.36</v>
      </c>
      <c r="AT145" t="n" s="86">
        <v>301.0</v>
      </c>
      <c r="AU145" t="n" s="86">
        <v>6611.0</v>
      </c>
      <c r="AV145" t="n" s="86">
        <v>3.0</v>
      </c>
      <c r="AW145" t="n" s="86">
        <v>95000.0</v>
      </c>
    </row>
    <row r="146">
      <c r="AO146" t="s" s="86">
        <v>269</v>
      </c>
      <c r="AP146" t="s" s="86">
        <v>4</v>
      </c>
      <c r="AQ146" t="n" s="86">
        <v>25612.0</v>
      </c>
      <c r="AR146" t="n" s="86">
        <v>134.0</v>
      </c>
      <c r="AS146" t="n" s="86">
        <v>0.53</v>
      </c>
      <c r="AT146" t="n" s="86">
        <v>327.0</v>
      </c>
      <c r="AU146" t="n" s="86">
        <v>43835.0</v>
      </c>
      <c r="AV146" t="n" s="86">
        <v>0.0</v>
      </c>
      <c r="AW146" t="n" s="86">
        <v>0.0</v>
      </c>
    </row>
    <row r="147">
      <c r="AO147" t="s" s="86">
        <v>270</v>
      </c>
      <c r="AP147" t="s" s="86">
        <v>9</v>
      </c>
      <c r="AQ147" t="n" s="86">
        <v>6750.0</v>
      </c>
      <c r="AR147" t="n" s="86">
        <v>23.0</v>
      </c>
      <c r="AS147" t="n" s="86">
        <v>0.35</v>
      </c>
      <c r="AT147" t="n" s="86">
        <v>360.0</v>
      </c>
      <c r="AU147" t="n" s="86">
        <v>8272.0</v>
      </c>
      <c r="AV147" t="n" s="86">
        <v>0.0</v>
      </c>
      <c r="AW147" t="n" s="86">
        <v>0.0</v>
      </c>
    </row>
    <row r="148">
      <c r="AO148" t="s" s="86">
        <v>270</v>
      </c>
      <c r="AP148" t="s" s="86">
        <v>4</v>
      </c>
      <c r="AQ148" t="n" s="86">
        <v>26210.0</v>
      </c>
      <c r="AR148" t="n" s="86">
        <v>133.0</v>
      </c>
      <c r="AS148" t="n" s="86">
        <v>0.51</v>
      </c>
      <c r="AT148" t="n" s="86">
        <v>284.0</v>
      </c>
      <c r="AU148" t="n" s="86">
        <v>37752.0</v>
      </c>
      <c r="AV148" t="n" s="86">
        <v>3.0</v>
      </c>
      <c r="AW148" t="n" s="86">
        <v>76000.0</v>
      </c>
    </row>
    <row r="149">
      <c r="AO149" t="s" s="86">
        <v>271</v>
      </c>
      <c r="AP149" t="s" s="86">
        <v>9</v>
      </c>
      <c r="AQ149" t="n" s="86">
        <v>6147.0</v>
      </c>
      <c r="AR149" t="n" s="86">
        <v>10.0</v>
      </c>
      <c r="AS149" t="n" s="86">
        <v>0.17</v>
      </c>
      <c r="AT149" t="n" s="86">
        <v>392.0</v>
      </c>
      <c r="AU149" t="n" s="86">
        <v>3916.0</v>
      </c>
      <c r="AV149" t="n" s="86">
        <v>0.0</v>
      </c>
      <c r="AW149" t="n" s="86">
        <v>0.0</v>
      </c>
    </row>
    <row r="150">
      <c r="AO150" t="s" s="86">
        <v>271</v>
      </c>
      <c r="AP150" t="s" s="86">
        <v>4</v>
      </c>
      <c r="AQ150" t="n" s="86">
        <v>25099.0</v>
      </c>
      <c r="AR150" t="n" s="86">
        <v>142.0</v>
      </c>
      <c r="AS150" t="n" s="86">
        <v>0.57</v>
      </c>
      <c r="AT150" t="n" s="86">
        <v>333.0</v>
      </c>
      <c r="AU150" t="n" s="86">
        <v>47344.0</v>
      </c>
      <c r="AV150" t="n" s="86">
        <v>0.0</v>
      </c>
      <c r="AW150" t="n" s="86">
        <v>0.0</v>
      </c>
    </row>
    <row r="151">
      <c r="AO151" t="s" s="86">
        <v>272</v>
      </c>
      <c r="AP151" t="s" s="86">
        <v>9</v>
      </c>
      <c r="AQ151" t="n" s="86">
        <v>5025.0</v>
      </c>
      <c r="AR151" t="n" s="86">
        <v>5.0</v>
      </c>
      <c r="AS151" t="n" s="86">
        <v>0.1</v>
      </c>
      <c r="AT151" t="n" s="86">
        <v>242.0</v>
      </c>
      <c r="AU151" t="n" s="86">
        <v>1210.0</v>
      </c>
      <c r="AV151" t="n" s="86">
        <v>0.0</v>
      </c>
      <c r="AW151" t="n" s="86">
        <v>0.0</v>
      </c>
    </row>
    <row r="152">
      <c r="AO152" t="s" s="86">
        <v>272</v>
      </c>
      <c r="AP152" t="s" s="86">
        <v>4</v>
      </c>
      <c r="AQ152" t="n" s="86">
        <v>28736.0</v>
      </c>
      <c r="AR152" t="n" s="86">
        <v>125.0</v>
      </c>
      <c r="AS152" t="n" s="86">
        <v>0.44</v>
      </c>
      <c r="AT152" t="n" s="86">
        <v>313.0</v>
      </c>
      <c r="AU152" t="n" s="86">
        <v>39094.0</v>
      </c>
      <c r="AV152" t="n" s="86">
        <v>2.0</v>
      </c>
      <c r="AW152" t="n" s="86">
        <v>38000.0</v>
      </c>
    </row>
    <row r="153">
      <c r="AO153" t="s" s="86">
        <v>273</v>
      </c>
      <c r="AP153" t="s" s="86">
        <v>9</v>
      </c>
      <c r="AQ153" t="n" s="86">
        <v>4882.0</v>
      </c>
      <c r="AR153" t="n" s="86">
        <v>12.0</v>
      </c>
      <c r="AS153" t="n" s="86">
        <v>0.25</v>
      </c>
      <c r="AT153" t="n" s="86">
        <v>328.0</v>
      </c>
      <c r="AU153" t="n" s="86">
        <v>3938.0</v>
      </c>
      <c r="AV153" t="n" s="86">
        <v>0.0</v>
      </c>
      <c r="AW153" t="n" s="86">
        <v>0.0</v>
      </c>
    </row>
    <row r="154">
      <c r="AO154" t="s" s="86">
        <v>273</v>
      </c>
      <c r="AP154" t="s" s="86">
        <v>4</v>
      </c>
      <c r="AQ154" t="n" s="86">
        <v>29892.0</v>
      </c>
      <c r="AR154" t="n" s="86">
        <v>153.0</v>
      </c>
      <c r="AS154" t="n" s="86">
        <v>0.52</v>
      </c>
      <c r="AT154" t="n" s="86">
        <v>272.0</v>
      </c>
      <c r="AU154" t="n" s="86">
        <v>41690.0</v>
      </c>
      <c r="AV154" t="n" s="86">
        <v>2.0</v>
      </c>
      <c r="AW154" t="n" s="86">
        <v>38000.0</v>
      </c>
    </row>
    <row r="155">
      <c r="AO155" t="s" s="86">
        <v>274</v>
      </c>
      <c r="AP155" t="s" s="86">
        <v>9</v>
      </c>
      <c r="AQ155" t="n" s="86">
        <v>6865.0</v>
      </c>
      <c r="AR155" t="n" s="86">
        <v>19.0</v>
      </c>
      <c r="AS155" t="n" s="86">
        <v>0.28</v>
      </c>
      <c r="AT155" t="n" s="86">
        <v>344.0</v>
      </c>
      <c r="AU155" t="n" s="86">
        <v>6534.0</v>
      </c>
      <c r="AV155" t="n" s="86">
        <v>1.0</v>
      </c>
      <c r="AW155" t="n" s="86">
        <v>57000.0</v>
      </c>
    </row>
    <row r="156">
      <c r="AO156" t="s" s="86">
        <v>274</v>
      </c>
      <c r="AP156" t="s" s="86">
        <v>4</v>
      </c>
      <c r="AQ156" t="n" s="86">
        <v>30788.0</v>
      </c>
      <c r="AR156" t="n" s="86">
        <v>118.0</v>
      </c>
      <c r="AS156" t="n" s="86">
        <v>0.39</v>
      </c>
      <c r="AT156" t="n" s="86">
        <v>322.0</v>
      </c>
      <c r="AU156" t="n" s="86">
        <v>37983.0</v>
      </c>
      <c r="AV156" t="n" s="86">
        <v>2.0</v>
      </c>
      <c r="AW156" t="n" s="86">
        <v>38000.0</v>
      </c>
    </row>
    <row r="157">
      <c r="AO157" t="s" s="86">
        <v>275</v>
      </c>
      <c r="AP157" t="s" s="86">
        <v>9</v>
      </c>
      <c r="AQ157" t="n" s="86">
        <v>5020.0</v>
      </c>
      <c r="AR157" t="n" s="86">
        <v>4.0</v>
      </c>
      <c r="AS157" t="n" s="86">
        <v>0.08</v>
      </c>
      <c r="AT157" t="n" s="86">
        <v>305.0</v>
      </c>
      <c r="AU157" t="n" s="86">
        <v>1221.0</v>
      </c>
      <c r="AV157" t="n" s="86">
        <v>0.0</v>
      </c>
      <c r="AW157" t="n" s="86">
        <v>0.0</v>
      </c>
    </row>
    <row r="158">
      <c r="AO158" t="s" s="86">
        <v>275</v>
      </c>
      <c r="AP158" t="s" s="86">
        <v>4</v>
      </c>
      <c r="AQ158" t="n" s="86">
        <v>27710.0</v>
      </c>
      <c r="AR158" t="n" s="86">
        <v>141.0</v>
      </c>
      <c r="AS158" t="n" s="86">
        <v>0.51</v>
      </c>
      <c r="AT158" t="n" s="86">
        <v>332.0</v>
      </c>
      <c r="AU158" t="n" s="86">
        <v>46827.0</v>
      </c>
      <c r="AV158" t="n" s="86">
        <v>3.0</v>
      </c>
      <c r="AW158" t="n" s="86">
        <v>280000.0</v>
      </c>
    </row>
    <row r="159">
      <c r="AO159" t="s" s="86">
        <v>276</v>
      </c>
      <c r="AP159" t="s" s="86">
        <v>9</v>
      </c>
      <c r="AQ159" t="n" s="86">
        <v>6462.0</v>
      </c>
      <c r="AR159" t="n" s="86">
        <v>9.0</v>
      </c>
      <c r="AS159" t="n" s="86">
        <v>0.14</v>
      </c>
      <c r="AT159" t="n" s="86">
        <v>318.0</v>
      </c>
      <c r="AU159" t="n" s="86">
        <v>2860.0</v>
      </c>
      <c r="AV159" t="n" s="86">
        <v>0.0</v>
      </c>
      <c r="AW159" t="n" s="86">
        <v>0.0</v>
      </c>
    </row>
    <row r="160">
      <c r="AO160" t="s" s="86">
        <v>276</v>
      </c>
      <c r="AP160" t="s" s="86">
        <v>4</v>
      </c>
      <c r="AQ160" t="n" s="86">
        <v>28394.0</v>
      </c>
      <c r="AR160" t="n" s="86">
        <v>124.0</v>
      </c>
      <c r="AS160" t="n" s="86">
        <v>0.44</v>
      </c>
      <c r="AT160" t="n" s="86">
        <v>339.0</v>
      </c>
      <c r="AU160" t="n" s="86">
        <v>41976.0</v>
      </c>
      <c r="AV160" t="n" s="86">
        <v>1.0</v>
      </c>
      <c r="AW160" t="n" s="86">
        <v>19000.0</v>
      </c>
    </row>
    <row r="161">
      <c r="AO161" t="s" s="86">
        <v>277</v>
      </c>
      <c r="AP161" t="s" s="86">
        <v>9</v>
      </c>
      <c r="AQ161" t="n" s="86">
        <v>4483.0</v>
      </c>
      <c r="AR161" t="n" s="86">
        <v>14.0</v>
      </c>
      <c r="AS161" t="n" s="86">
        <v>0.32</v>
      </c>
      <c r="AT161" t="n" s="86">
        <v>375.0</v>
      </c>
      <c r="AU161" t="n" s="86">
        <v>5247.0</v>
      </c>
      <c r="AV161" t="n" s="86">
        <v>3.0</v>
      </c>
      <c r="AW161" t="n" s="86">
        <v>76000.0</v>
      </c>
    </row>
    <row r="162">
      <c r="AO162" t="s" s="86">
        <v>277</v>
      </c>
      <c r="AP162" t="s" s="86">
        <v>4</v>
      </c>
      <c r="AQ162" t="n" s="86">
        <v>18636.0</v>
      </c>
      <c r="AR162" t="n" s="86">
        <v>124.0</v>
      </c>
      <c r="AS162" t="n" s="86">
        <v>0.67</v>
      </c>
      <c r="AT162" t="n" s="86">
        <v>264.0</v>
      </c>
      <c r="AU162" t="n" s="86">
        <v>32714.0</v>
      </c>
      <c r="AV162" t="n" s="86">
        <v>1.0</v>
      </c>
      <c r="AW162" t="n" s="86">
        <v>30400.0</v>
      </c>
    </row>
    <row r="163">
      <c r="AO163" t="s" s="86">
        <v>278</v>
      </c>
      <c r="AP163" t="s" s="86">
        <v>9</v>
      </c>
      <c r="AQ163" t="n" s="86">
        <v>3301.0</v>
      </c>
      <c r="AR163" t="n" s="86">
        <v>9.0</v>
      </c>
      <c r="AS163" t="n" s="86">
        <v>0.28</v>
      </c>
      <c r="AT163" t="n" s="86">
        <v>292.0</v>
      </c>
      <c r="AU163" t="n" s="86">
        <v>2629.0</v>
      </c>
      <c r="AV163" t="n" s="86">
        <v>0.0</v>
      </c>
      <c r="AW163" t="n" s="86">
        <v>0.0</v>
      </c>
    </row>
    <row r="164">
      <c r="AO164" t="s" s="86">
        <v>278</v>
      </c>
      <c r="AP164" t="s" s="86">
        <v>4</v>
      </c>
      <c r="AQ164" t="n" s="86">
        <v>20421.0</v>
      </c>
      <c r="AR164" t="n" s="86">
        <v>137.0</v>
      </c>
      <c r="AS164" t="n" s="86">
        <v>0.68</v>
      </c>
      <c r="AT164" t="n" s="86">
        <v>261.0</v>
      </c>
      <c r="AU164" t="n" s="86">
        <v>35772.0</v>
      </c>
      <c r="AV164" t="n" s="86">
        <v>0.0</v>
      </c>
      <c r="AW164" t="n" s="86">
        <v>0.0</v>
      </c>
    </row>
    <row r="165">
      <c r="AO165" t="s" s="86">
        <v>279</v>
      </c>
      <c r="AP165" t="s" s="86">
        <v>9</v>
      </c>
      <c r="AQ165" t="n" s="86">
        <v>2314.0</v>
      </c>
      <c r="AR165" t="n" s="86">
        <v>1.0</v>
      </c>
      <c r="AS165" t="n" s="86">
        <v>0.05</v>
      </c>
      <c r="AT165" t="n" s="86">
        <v>242.0</v>
      </c>
      <c r="AU165" t="n" s="86">
        <v>242.0</v>
      </c>
      <c r="AV165" t="n" s="86">
        <v>0.0</v>
      </c>
      <c r="AW165" t="n" s="86">
        <v>0.0</v>
      </c>
    </row>
    <row r="166">
      <c r="AO166" t="s" s="86">
        <v>279</v>
      </c>
      <c r="AP166" t="s" s="86">
        <v>4</v>
      </c>
      <c r="AQ166" t="n" s="86">
        <v>9500.0</v>
      </c>
      <c r="AR166" t="n" s="86">
        <v>58.0</v>
      </c>
      <c r="AS166" t="n" s="86">
        <v>0.62</v>
      </c>
      <c r="AT166" t="n" s="86">
        <v>277.0</v>
      </c>
      <c r="AU166" t="n" s="86">
        <v>16071.0</v>
      </c>
      <c r="AV166" t="n" s="86">
        <v>1.0</v>
      </c>
      <c r="AW166" t="n" s="86">
        <v>19000.0</v>
      </c>
    </row>
    <row r="167">
      <c r="AO167" t="s" s="86">
        <v>280</v>
      </c>
      <c r="AP167" t="s" s="86">
        <v>9</v>
      </c>
      <c r="AQ167" t="n" s="86">
        <v>3825.0</v>
      </c>
      <c r="AR167" t="n" s="86">
        <v>20.0</v>
      </c>
      <c r="AS167" t="n" s="86">
        <v>0.53</v>
      </c>
      <c r="AT167" t="n" s="86">
        <v>288.0</v>
      </c>
      <c r="AU167" t="n" s="86">
        <v>5753.0</v>
      </c>
      <c r="AV167" t="n" s="86">
        <v>1.0</v>
      </c>
      <c r="AW167" t="n" s="86">
        <v>87200.0</v>
      </c>
    </row>
    <row r="168">
      <c r="AO168" t="s" s="86">
        <v>280</v>
      </c>
      <c r="AP168" t="s" s="86">
        <v>4</v>
      </c>
      <c r="AQ168" t="n" s="86">
        <v>14188.0</v>
      </c>
      <c r="AR168" t="n" s="86">
        <v>131.0</v>
      </c>
      <c r="AS168" t="n" s="86">
        <v>0.93</v>
      </c>
      <c r="AT168" t="n" s="86">
        <v>268.0</v>
      </c>
      <c r="AU168" t="n" s="86">
        <v>35156.0</v>
      </c>
      <c r="AV168" t="n" s="86">
        <v>0.0</v>
      </c>
      <c r="AW168" t="n" s="86">
        <v>0.0</v>
      </c>
    </row>
    <row r="169">
      <c r="AO169" t="s" s="86">
        <v>281</v>
      </c>
      <c r="AP169" t="s" s="86">
        <v>9</v>
      </c>
      <c r="AQ169" t="n" s="86">
        <v>4181.0</v>
      </c>
      <c r="AR169" t="n" s="86">
        <v>8.0</v>
      </c>
      <c r="AS169" t="n" s="86">
        <v>0.2</v>
      </c>
      <c r="AT169" t="n" s="86">
        <v>248.0</v>
      </c>
      <c r="AU169" t="n" s="86">
        <v>1980.0</v>
      </c>
      <c r="AV169" t="n" s="86">
        <v>1.0</v>
      </c>
      <c r="AW169" t="n" s="86">
        <v>15200.0</v>
      </c>
    </row>
    <row r="170">
      <c r="AO170" t="s" s="86">
        <v>281</v>
      </c>
      <c r="AP170" t="s" s="86">
        <v>4</v>
      </c>
      <c r="AQ170" t="n" s="86">
        <v>15947.0</v>
      </c>
      <c r="AR170" t="n" s="86">
        <v>147.0</v>
      </c>
      <c r="AS170" t="n" s="86">
        <v>0.93</v>
      </c>
      <c r="AT170" t="n" s="86">
        <v>287.0</v>
      </c>
      <c r="AU170" t="n" s="86">
        <v>42119.0</v>
      </c>
      <c r="AV170" t="n" s="86">
        <v>1.0</v>
      </c>
      <c r="AW170" t="n" s="86">
        <v>19000.0</v>
      </c>
    </row>
    <row r="171">
      <c r="AO171" t="s" s="86">
        <v>282</v>
      </c>
      <c r="AP171" t="s" s="86">
        <v>9</v>
      </c>
      <c r="AQ171" t="n" s="86">
        <v>5008.0</v>
      </c>
      <c r="AR171" t="n" s="86">
        <v>15.0</v>
      </c>
      <c r="AS171" t="n" s="86">
        <v>0.3</v>
      </c>
      <c r="AT171" t="n" s="86">
        <v>316.0</v>
      </c>
      <c r="AU171" t="n" s="86">
        <v>4741.0</v>
      </c>
      <c r="AV171" t="n" s="86">
        <v>0.0</v>
      </c>
      <c r="AW171" t="n" s="86">
        <v>0.0</v>
      </c>
    </row>
    <row r="172">
      <c r="AO172" t="s" s="86">
        <v>282</v>
      </c>
      <c r="AP172" t="s" s="86">
        <v>4</v>
      </c>
      <c r="AQ172" t="n" s="86">
        <v>17417.0</v>
      </c>
      <c r="AR172" t="n" s="86">
        <v>123.0</v>
      </c>
      <c r="AS172" t="n" s="86">
        <v>0.71</v>
      </c>
      <c r="AT172" t="n" s="86">
        <v>268.0</v>
      </c>
      <c r="AU172" t="n" s="86">
        <v>32978.0</v>
      </c>
      <c r="AV172" t="n" s="86">
        <v>3.0</v>
      </c>
      <c r="AW172" t="n" s="86">
        <v>114000.0</v>
      </c>
    </row>
    <row r="173">
      <c r="AO173" t="s" s="86">
        <v>283</v>
      </c>
      <c r="AP173" t="s" s="86">
        <v>9</v>
      </c>
      <c r="AQ173" t="n" s="86">
        <v>6588.0</v>
      </c>
      <c r="AR173" t="n" s="86">
        <v>24.0</v>
      </c>
      <c r="AS173" t="n" s="86">
        <v>0.37</v>
      </c>
      <c r="AT173" t="n" s="86">
        <v>314.0</v>
      </c>
      <c r="AU173" t="n" s="86">
        <v>7524.0</v>
      </c>
      <c r="AV173" t="n" s="86">
        <v>0.0</v>
      </c>
      <c r="AW173" t="n" s="86">
        <v>0.0</v>
      </c>
    </row>
    <row r="174">
      <c r="AO174" t="s" s="86">
        <v>283</v>
      </c>
      <c r="AP174" t="s" s="86">
        <v>4</v>
      </c>
      <c r="AQ174" t="n" s="86">
        <v>19833.0</v>
      </c>
      <c r="AR174" t="n" s="86">
        <v>145.0</v>
      </c>
      <c r="AS174" t="n" s="86">
        <v>0.74</v>
      </c>
      <c r="AT174" t="n" s="86">
        <v>279.0</v>
      </c>
      <c r="AU174" t="n" s="86">
        <v>40403.0</v>
      </c>
      <c r="AV174" t="n" s="86">
        <v>1.0</v>
      </c>
      <c r="AW174" t="n" s="86">
        <v>45600.0</v>
      </c>
    </row>
    <row r="175">
      <c r="AO175" t="s" s="86">
        <v>284</v>
      </c>
      <c r="AP175" t="s" s="86">
        <v>9</v>
      </c>
      <c r="AQ175" t="n" s="86">
        <v>3949.0</v>
      </c>
      <c r="AR175" t="n" s="86">
        <v>14.0</v>
      </c>
      <c r="AS175" t="n" s="86">
        <v>0.36</v>
      </c>
      <c r="AT175" t="n" s="86">
        <v>279.0</v>
      </c>
      <c r="AU175" t="n" s="86">
        <v>3905.0</v>
      </c>
      <c r="AV175" t="n" s="86">
        <v>1.0</v>
      </c>
      <c r="AW175" t="n" s="86">
        <v>19000.0</v>
      </c>
    </row>
    <row r="176">
      <c r="AO176" t="s" s="86">
        <v>284</v>
      </c>
      <c r="AP176" t="s" s="86">
        <v>4</v>
      </c>
      <c r="AQ176" t="n" s="86">
        <v>15036.0</v>
      </c>
      <c r="AR176" t="n" s="86">
        <v>147.0</v>
      </c>
      <c r="AS176" t="n" s="86">
        <v>0.98</v>
      </c>
      <c r="AT176" t="n" s="86">
        <v>296.0</v>
      </c>
      <c r="AU176" t="n" s="86">
        <v>43450.0</v>
      </c>
      <c r="AV176" t="n" s="86">
        <v>2.0</v>
      </c>
      <c r="AW176" t="n" s="86">
        <v>38000.0</v>
      </c>
    </row>
    <row r="177">
      <c r="AO177" t="s" s="86">
        <v>285</v>
      </c>
      <c r="AP177" t="s" s="86">
        <v>9</v>
      </c>
      <c r="AQ177" t="n" s="86">
        <v>3224.0</v>
      </c>
      <c r="AR177" t="n" s="86">
        <v>9.0</v>
      </c>
      <c r="AS177" t="n" s="86">
        <v>0.28</v>
      </c>
      <c r="AT177" t="n" s="86">
        <v>220.0</v>
      </c>
      <c r="AU177" t="n" s="86">
        <v>1980.0</v>
      </c>
      <c r="AV177" t="n" s="86">
        <v>0.0</v>
      </c>
      <c r="AW177" t="n" s="86">
        <v>0.0</v>
      </c>
    </row>
    <row r="178">
      <c r="AO178" t="s" s="86">
        <v>285</v>
      </c>
      <c r="AP178" t="s" s="86">
        <v>4</v>
      </c>
      <c r="AQ178" t="n" s="86">
        <v>15916.0</v>
      </c>
      <c r="AR178" t="n" s="86">
        <v>174.0</v>
      </c>
      <c r="AS178" t="n" s="86">
        <v>1.1</v>
      </c>
      <c r="AT178" t="n" s="86">
        <v>281.0</v>
      </c>
      <c r="AU178" t="n" s="86">
        <v>48917.0</v>
      </c>
      <c r="AV178" t="n" s="86">
        <v>3.0</v>
      </c>
      <c r="AW178" t="n" s="86">
        <v>57000.0</v>
      </c>
    </row>
    <row r="179">
      <c r="AO179" t="s" s="86">
        <v>286</v>
      </c>
      <c r="AP179" t="s" s="86">
        <v>9</v>
      </c>
      <c r="AQ179" t="n" s="86">
        <v>3470.0</v>
      </c>
      <c r="AR179" t="n" s="86">
        <v>12.0</v>
      </c>
      <c r="AS179" t="n" s="86">
        <v>0.35</v>
      </c>
      <c r="AT179" t="n" s="86">
        <v>262.0</v>
      </c>
      <c r="AU179" t="n" s="86">
        <v>3146.0</v>
      </c>
      <c r="AV179" t="n" s="86">
        <v>0.0</v>
      </c>
      <c r="AW179" t="n" s="86">
        <v>0.0</v>
      </c>
    </row>
    <row r="180">
      <c r="AO180" t="s" s="86">
        <v>286</v>
      </c>
      <c r="AP180" t="s" s="86">
        <v>4</v>
      </c>
      <c r="AQ180" t="n" s="86">
        <v>17331.0</v>
      </c>
      <c r="AR180" t="n" s="86">
        <v>172.0</v>
      </c>
      <c r="AS180" t="n" s="86">
        <v>1.0</v>
      </c>
      <c r="AT180" t="n" s="86">
        <v>254.0</v>
      </c>
      <c r="AU180" t="n" s="86">
        <v>43758.0</v>
      </c>
      <c r="AV180" t="n" s="86">
        <v>1.0</v>
      </c>
      <c r="AW180" t="n" s="86">
        <v>38000.0</v>
      </c>
    </row>
    <row r="181">
      <c r="AO181" t="s" s="86">
        <v>287</v>
      </c>
      <c r="AP181" t="s" s="86">
        <v>9</v>
      </c>
      <c r="AQ181" t="n" s="86">
        <v>4174.0</v>
      </c>
      <c r="AR181" t="n" s="86">
        <v>17.0</v>
      </c>
      <c r="AS181" t="n" s="86">
        <v>0.41</v>
      </c>
      <c r="AT181" t="n" s="86">
        <v>300.0</v>
      </c>
      <c r="AU181" t="n" s="86">
        <v>5093.0</v>
      </c>
      <c r="AV181" t="n" s="86">
        <v>1.0</v>
      </c>
      <c r="AW181" t="n" s="86">
        <v>19000.0</v>
      </c>
    </row>
    <row r="182">
      <c r="AO182" t="s" s="86">
        <v>287</v>
      </c>
      <c r="AP182" t="s" s="86">
        <v>4</v>
      </c>
      <c r="AQ182" t="n" s="86">
        <v>15775.0</v>
      </c>
      <c r="AR182" t="n" s="86">
        <v>141.0</v>
      </c>
      <c r="AS182" t="n" s="86">
        <v>0.9</v>
      </c>
      <c r="AT182" t="n" s="86">
        <v>281.0</v>
      </c>
      <c r="AU182" t="n" s="86">
        <v>39578.0</v>
      </c>
      <c r="AV182" t="n" s="86">
        <v>1.0</v>
      </c>
      <c r="AW182" t="n" s="86">
        <v>19000.0</v>
      </c>
    </row>
    <row r="183">
      <c r="AO183" t="s" s="86">
        <v>288</v>
      </c>
      <c r="AP183" t="s" s="86">
        <v>9</v>
      </c>
      <c r="AQ183" t="n" s="86">
        <v>4614.0</v>
      </c>
      <c r="AR183" t="n" s="86">
        <v>18.0</v>
      </c>
      <c r="AS183" t="n" s="86">
        <v>0.4</v>
      </c>
      <c r="AT183" t="n" s="86">
        <v>302.0</v>
      </c>
      <c r="AU183" t="n" s="86">
        <v>5434.0</v>
      </c>
      <c r="AV183" t="n" s="86">
        <v>0.0</v>
      </c>
      <c r="AW183" t="n" s="86">
        <v>0.0</v>
      </c>
    </row>
    <row r="184">
      <c r="AO184" t="s" s="86">
        <v>288</v>
      </c>
      <c r="AP184" t="s" s="86">
        <v>4</v>
      </c>
      <c r="AQ184" t="n" s="86">
        <v>17586.0</v>
      </c>
      <c r="AR184" t="n" s="86">
        <v>151.0</v>
      </c>
      <c r="AS184" t="n" s="86">
        <v>0.86</v>
      </c>
      <c r="AT184" t="n" s="86">
        <v>281.0</v>
      </c>
      <c r="AU184" t="n" s="86">
        <v>42405.0</v>
      </c>
      <c r="AV184" t="n" s="86">
        <v>3.0</v>
      </c>
      <c r="AW184" t="n" s="86">
        <v>133000.0</v>
      </c>
    </row>
    <row r="185">
      <c r="AO185" t="s" s="86">
        <v>289</v>
      </c>
      <c r="AP185" t="s" s="86">
        <v>9</v>
      </c>
      <c r="AQ185" t="n" s="86">
        <v>4659.0</v>
      </c>
      <c r="AR185" t="n" s="86">
        <v>10.0</v>
      </c>
      <c r="AS185" t="n" s="86">
        <v>0.22</v>
      </c>
      <c r="AT185" t="n" s="86">
        <v>372.0</v>
      </c>
      <c r="AU185" t="n" s="86">
        <v>3718.0</v>
      </c>
      <c r="AV185" t="n" s="86">
        <v>0.0</v>
      </c>
      <c r="AW185" t="n" s="86">
        <v>0.0</v>
      </c>
    </row>
    <row r="186">
      <c r="AO186" t="s" s="86">
        <v>289</v>
      </c>
      <c r="AP186" t="s" s="86">
        <v>4</v>
      </c>
      <c r="AQ186" t="n" s="86">
        <v>18839.0</v>
      </c>
      <c r="AR186" t="n" s="86">
        <v>165.0</v>
      </c>
      <c r="AS186" t="n" s="86">
        <v>0.88</v>
      </c>
      <c r="AT186" t="n" s="86">
        <v>265.0</v>
      </c>
      <c r="AU186" t="n" s="86">
        <v>43670.0</v>
      </c>
      <c r="AV186" t="n" s="86">
        <v>1.0</v>
      </c>
      <c r="AW186" t="n" s="86">
        <v>57000.0</v>
      </c>
    </row>
    <row r="187">
      <c r="AO187" t="s" s="86">
        <v>290</v>
      </c>
      <c r="AP187" t="s" s="86">
        <v>9</v>
      </c>
      <c r="AQ187" t="n" s="86">
        <v>5323.0</v>
      </c>
      <c r="AR187" t="n" s="86">
        <v>17.0</v>
      </c>
      <c r="AS187" t="n" s="86">
        <v>0.32</v>
      </c>
      <c r="AT187" t="n" s="86">
        <v>263.0</v>
      </c>
      <c r="AU187" t="n" s="86">
        <v>4466.0</v>
      </c>
      <c r="AV187" t="n" s="86">
        <v>0.0</v>
      </c>
      <c r="AW187" t="n" s="86">
        <v>0.0</v>
      </c>
    </row>
    <row r="188">
      <c r="AO188" t="s" s="86">
        <v>290</v>
      </c>
      <c r="AP188" t="s" s="86">
        <v>4</v>
      </c>
      <c r="AQ188" t="n" s="86">
        <v>15913.0</v>
      </c>
      <c r="AR188" t="n" s="86">
        <v>149.0</v>
      </c>
      <c r="AS188" t="n" s="86">
        <v>0.94</v>
      </c>
      <c r="AT188" t="n" s="86">
        <v>258.0</v>
      </c>
      <c r="AU188" t="n" s="86">
        <v>38423.0</v>
      </c>
      <c r="AV188" t="n" s="86">
        <v>1.0</v>
      </c>
      <c r="AW188" t="n" s="86">
        <v>19000.0</v>
      </c>
    </row>
    <row r="189">
      <c r="AO189" t="s" s="86">
        <v>291</v>
      </c>
      <c r="AP189" t="s" s="86">
        <v>4</v>
      </c>
      <c r="AQ189" t="n" s="86">
        <v>3.0</v>
      </c>
      <c r="AR189" t="n" s="86">
        <v>0.0</v>
      </c>
      <c r="AS189" t="n" s="86">
        <v>0.0</v>
      </c>
      <c r="AT189" t="n" s="86">
        <v>0.0</v>
      </c>
      <c r="AU189" t="n" s="86">
        <v>0.0</v>
      </c>
      <c r="AV189" t="n" s="86">
        <v>3.0</v>
      </c>
      <c r="AW189" t="n" s="86">
        <v>57000.0</v>
      </c>
    </row>
    <row r="190">
      <c r="AO190" t="s" s="86">
        <v>292</v>
      </c>
      <c r="AP190" t="s" s="86">
        <v>4</v>
      </c>
      <c r="AQ190" t="n" s="86">
        <v>0.0</v>
      </c>
      <c r="AR190" t="n" s="86">
        <v>0.0</v>
      </c>
      <c r="AS190" t="n" s="86">
        <v>0.0</v>
      </c>
      <c r="AT190" t="n" s="86">
        <v>0.0</v>
      </c>
      <c r="AU190" t="n" s="86">
        <v>0.0</v>
      </c>
      <c r="AV190" t="n" s="86">
        <v>1.0</v>
      </c>
      <c r="AW190" t="n" s="86">
        <v>19000.0</v>
      </c>
    </row>
    <row r="191">
      <c r="AO191" t="s" s="86">
        <v>293</v>
      </c>
      <c r="AP191" t="s" s="86">
        <v>4</v>
      </c>
      <c r="AQ191" t="n" s="86">
        <v>0.0</v>
      </c>
      <c r="AR191" t="n" s="86">
        <v>0.0</v>
      </c>
      <c r="AS191" t="n" s="86">
        <v>0.0</v>
      </c>
      <c r="AT191" t="n" s="86">
        <v>0.0</v>
      </c>
      <c r="AU191" t="n" s="86">
        <v>0.0</v>
      </c>
      <c r="AV191" t="n" s="86">
        <v>1.0</v>
      </c>
      <c r="AW191" t="n" s="86">
        <v>19000.0</v>
      </c>
    </row>
    <row r="192">
      <c r="AO192" t="s" s="86">
        <v>294</v>
      </c>
      <c r="AP192" t="s" s="86">
        <v>4</v>
      </c>
      <c r="AQ192" t="n" s="86">
        <v>0.0</v>
      </c>
      <c r="AR192" t="n" s="86">
        <v>0.0</v>
      </c>
      <c r="AS192" t="n" s="86">
        <v>0.0</v>
      </c>
      <c r="AT192" t="n" s="86">
        <v>0.0</v>
      </c>
      <c r="AU192" t="n" s="86">
        <v>0.0</v>
      </c>
      <c r="AV192" t="n" s="86">
        <v>1.0</v>
      </c>
      <c r="AW192" t="n" s="86">
        <v>19000.0</v>
      </c>
    </row>
    <row r="193">
      <c r="AO193" t="s" s="86">
        <v>295</v>
      </c>
      <c r="AP193" t="s" s="86">
        <v>9</v>
      </c>
      <c r="AQ193" t="n" s="86">
        <v>2610.0</v>
      </c>
      <c r="AR193" t="n" s="86">
        <v>16.0</v>
      </c>
      <c r="AS193" t="n" s="86">
        <v>0.62</v>
      </c>
      <c r="AT193" t="n" s="86">
        <v>256.0</v>
      </c>
      <c r="AU193" t="n" s="86">
        <v>4103.0</v>
      </c>
      <c r="AV193" t="n" s="86">
        <v>0.0</v>
      </c>
      <c r="AW193" t="n" s="86">
        <v>0.0</v>
      </c>
    </row>
    <row r="194">
      <c r="AO194" t="s" s="86">
        <v>295</v>
      </c>
      <c r="AP194" t="s" s="86">
        <v>4</v>
      </c>
      <c r="AQ194" t="n" s="86">
        <v>10828.0</v>
      </c>
      <c r="AR194" t="n" s="86">
        <v>95.0</v>
      </c>
      <c r="AS194" t="n" s="86">
        <v>0.88</v>
      </c>
      <c r="AT194" t="n" s="86">
        <v>285.0</v>
      </c>
      <c r="AU194" t="n" s="86">
        <v>27049.0</v>
      </c>
      <c r="AV194" t="n" s="86">
        <v>0.0</v>
      </c>
      <c r="AW194" t="n" s="86">
        <v>0.0</v>
      </c>
    </row>
    <row r="195">
      <c r="AO195" t="s" s="86">
        <v>296</v>
      </c>
      <c r="AP195" t="s" s="86">
        <v>9</v>
      </c>
      <c r="AQ195" t="n" s="86">
        <v>4407.0</v>
      </c>
      <c r="AR195" t="n" s="86">
        <v>17.0</v>
      </c>
      <c r="AS195" t="n" s="86">
        <v>0.39</v>
      </c>
      <c r="AT195" t="n" s="86">
        <v>321.0</v>
      </c>
      <c r="AU195" t="n" s="86">
        <v>5456.0</v>
      </c>
      <c r="AV195" t="n" s="86">
        <v>1.0</v>
      </c>
      <c r="AW195" t="n" s="86">
        <v>19000.0</v>
      </c>
    </row>
    <row r="196">
      <c r="AO196" t="s" s="86">
        <v>296</v>
      </c>
      <c r="AP196" t="s" s="86">
        <v>4</v>
      </c>
      <c r="AQ196" t="n" s="86">
        <v>14391.0</v>
      </c>
      <c r="AR196" t="n" s="86">
        <v>118.0</v>
      </c>
      <c r="AS196" t="n" s="86">
        <v>0.82</v>
      </c>
      <c r="AT196" t="n" s="86">
        <v>306.0</v>
      </c>
      <c r="AU196" t="n" s="86">
        <v>36124.0</v>
      </c>
      <c r="AV196" t="n" s="86">
        <v>3.0</v>
      </c>
      <c r="AW196" t="n" s="86">
        <v>76000.0</v>
      </c>
    </row>
    <row r="197">
      <c r="AO197" t="s" s="86">
        <v>297</v>
      </c>
      <c r="AP197" t="s" s="86">
        <v>9</v>
      </c>
      <c r="AQ197" t="n" s="86">
        <v>3679.0</v>
      </c>
      <c r="AR197" t="n" s="86">
        <v>8.0</v>
      </c>
      <c r="AS197" t="n" s="86">
        <v>0.22</v>
      </c>
      <c r="AT197" t="n" s="86">
        <v>315.0</v>
      </c>
      <c r="AU197" t="n" s="86">
        <v>2519.0</v>
      </c>
      <c r="AV197" t="n" s="86">
        <v>1.0</v>
      </c>
      <c r="AW197" t="n" s="86">
        <v>19000.0</v>
      </c>
    </row>
    <row r="198">
      <c r="AO198" t="s" s="86">
        <v>297</v>
      </c>
      <c r="AP198" t="s" s="86">
        <v>4</v>
      </c>
      <c r="AQ198" t="n" s="86">
        <v>16079.0</v>
      </c>
      <c r="AR198" t="n" s="86">
        <v>156.0</v>
      </c>
      <c r="AS198" t="n" s="86">
        <v>0.98</v>
      </c>
      <c r="AT198" t="n" s="86">
        <v>296.0</v>
      </c>
      <c r="AU198" t="n" s="86">
        <v>46244.0</v>
      </c>
      <c r="AV198" t="n" s="86">
        <v>2.0</v>
      </c>
      <c r="AW198" t="n" s="86">
        <v>38000.0</v>
      </c>
    </row>
    <row r="199">
      <c r="AO199" t="s" s="86">
        <v>298</v>
      </c>
      <c r="AP199" t="s" s="86">
        <v>9</v>
      </c>
      <c r="AQ199" t="n" s="86">
        <v>3330.0</v>
      </c>
      <c r="AR199" t="n" s="86">
        <v>10.0</v>
      </c>
      <c r="AS199" t="n" s="86">
        <v>0.31</v>
      </c>
      <c r="AT199" t="n" s="86">
        <v>279.0</v>
      </c>
      <c r="AU199" t="n" s="86">
        <v>2794.0</v>
      </c>
      <c r="AV199" t="n" s="86">
        <v>0.0</v>
      </c>
      <c r="AW199" t="n" s="86">
        <v>0.0</v>
      </c>
    </row>
    <row r="200">
      <c r="AO200" t="s" s="86">
        <v>298</v>
      </c>
      <c r="AP200" t="s" s="86">
        <v>4</v>
      </c>
      <c r="AQ200" t="n" s="86">
        <v>17454.0</v>
      </c>
      <c r="AR200" t="n" s="86">
        <v>125.0</v>
      </c>
      <c r="AS200" t="n" s="86">
        <v>0.72</v>
      </c>
      <c r="AT200" t="n" s="86">
        <v>279.0</v>
      </c>
      <c r="AU200" t="n" s="86">
        <v>34925.0</v>
      </c>
      <c r="AV200" t="n" s="86">
        <v>3.0</v>
      </c>
      <c r="AW200" t="n" s="86">
        <v>166000.0</v>
      </c>
    </row>
    <row r="201">
      <c r="AO201" t="s" s="86">
        <v>299</v>
      </c>
      <c r="AP201" t="s" s="86">
        <v>9</v>
      </c>
      <c r="AQ201" t="n" s="86">
        <v>5437.0</v>
      </c>
      <c r="AR201" t="n" s="86">
        <v>12.0</v>
      </c>
      <c r="AS201" t="n" s="86">
        <v>0.23</v>
      </c>
      <c r="AT201" t="n" s="86">
        <v>277.0</v>
      </c>
      <c r="AU201" t="n" s="86">
        <v>3322.0</v>
      </c>
      <c r="AV201" t="n" s="86">
        <v>1.0</v>
      </c>
      <c r="AW201" t="n" s="86">
        <v>19000.0</v>
      </c>
    </row>
    <row r="202">
      <c r="AO202" t="s" s="86">
        <v>299</v>
      </c>
      <c r="AP202" t="s" s="86">
        <v>4</v>
      </c>
      <c r="AQ202" t="n" s="86">
        <v>16770.0</v>
      </c>
      <c r="AR202" t="n" s="86">
        <v>106.0</v>
      </c>
      <c r="AS202" t="n" s="86">
        <v>0.64</v>
      </c>
      <c r="AT202" t="n" s="86">
        <v>290.0</v>
      </c>
      <c r="AU202" t="n" s="86">
        <v>30723.0</v>
      </c>
      <c r="AV202" t="n" s="86">
        <v>0.0</v>
      </c>
      <c r="AW202" t="n" s="86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3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69999998807907104" right="0.69999998807907104" top="0.75" bottom="0.75" header="0.30000001192092896" footer="0.30000001192092896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28"/>
  <sheetViews>
    <sheetView zoomScaleNormal="75" zoomScaleSheetLayoutView="100" workbookViewId="0">
      <selection activeCell="C56" sqref="C56"/>
    </sheetView>
  </sheetViews>
  <sheetFormatPr defaultColWidth="0" defaultRowHeight="16.5" x14ac:dyDescent="0.3"/>
  <cols>
    <col min="1" max="1" customWidth="true" style="2" width="2.5"/>
    <col min="2" max="2" bestFit="true" customWidth="true" style="10" width="33.375"/>
    <col min="3" max="3" bestFit="true" customWidth="true" style="103" width="11.625"/>
    <col min="4" max="4" bestFit="true" customWidth="true" style="103" width="10.125"/>
    <col min="5" max="5" bestFit="true" customWidth="true" style="103" width="11.625"/>
    <col min="6" max="6" bestFit="true" customWidth="true" style="103" width="12.375"/>
    <col min="7" max="7" customWidth="true" style="104" width="17.625"/>
    <col min="8" max="8" bestFit="true" customWidth="true" style="104" width="17.625"/>
    <col min="9" max="9" customWidth="true" style="103" width="13.625"/>
    <col min="10" max="10" bestFit="true" customWidth="true" style="104" width="13.625"/>
    <col min="11" max="11" customWidth="true" style="2" width="2.5"/>
    <col min="12" max="16384" hidden="true" style="2" width="8.625"/>
  </cols>
  <sheetData>
    <row r="1" spans="1:11" ht="16.5" customHeight="1" x14ac:dyDescent="0.3">
      <c r="A1" s="3"/>
      <c r="B1" s="112" t="s">
        <v>114</v>
      </c>
      <c r="C1" s="112"/>
      <c r="D1" s="112"/>
      <c r="E1" s="112"/>
      <c r="F1" s="112"/>
      <c r="G1" s="112"/>
      <c r="H1" s="112"/>
      <c r="I1" s="112"/>
      <c r="J1" s="112"/>
      <c r="K1" s="2"/>
    </row>
    <row r="2" spans="1:11" ht="16.5" customHeight="1" x14ac:dyDescent="0.3">
      <c r="A2" s="3"/>
      <c r="B2" s="112"/>
      <c r="C2" s="112"/>
      <c r="D2" s="112"/>
      <c r="E2" s="112"/>
      <c r="F2" s="112"/>
      <c r="G2" s="112"/>
      <c r="H2" s="112"/>
      <c r="I2" s="112"/>
      <c r="J2" s="112"/>
      <c r="K2" s="2"/>
    </row>
    <row r="3" spans="1:11" x14ac:dyDescent="0.3">
      <c r="A3" s="2"/>
      <c r="B3" s="10"/>
      <c r="C3" s="103"/>
      <c r="D3" s="103"/>
      <c r="E3" s="103"/>
      <c r="F3" s="103"/>
      <c r="G3" s="104"/>
      <c r="H3" s="95"/>
      <c r="I3" s="103"/>
      <c r="J3" s="104"/>
      <c r="K3" s="2"/>
    </row>
    <row r="4" spans="1:11" x14ac:dyDescent="0.3">
      <c r="A4" s="2"/>
      <c r="B4" s="10"/>
      <c r="C4" s="103"/>
      <c r="D4" s="103"/>
      <c r="E4" s="103"/>
      <c r="F4" s="103"/>
      <c r="G4" s="104"/>
      <c r="H4" s="95"/>
      <c r="I4" s="103"/>
      <c r="J4" s="104"/>
      <c r="K4" s="2"/>
    </row>
    <row r="5" spans="1:11" x14ac:dyDescent="0.3">
      <c r="A5" s="2"/>
      <c r="B5" s="10"/>
      <c r="C5" s="103"/>
      <c r="D5" s="103"/>
      <c r="E5" s="103"/>
      <c r="F5" s="103"/>
      <c r="G5" s="104"/>
      <c r="H5" s="95"/>
      <c r="I5" s="103"/>
      <c r="J5" s="104"/>
      <c r="K5" s="2"/>
    </row>
    <row r="6" spans="1:11" x14ac:dyDescent="0.3">
      <c r="A6" s="2"/>
      <c r="B6" s="10"/>
      <c r="C6" s="103"/>
      <c r="D6" s="103"/>
      <c r="E6" s="103"/>
      <c r="F6" s="103"/>
      <c r="G6" s="104"/>
      <c r="H6" s="95"/>
      <c r="I6" s="103"/>
      <c r="J6" s="104"/>
      <c r="K6" s="2"/>
    </row>
    <row r="7" spans="1:11" x14ac:dyDescent="0.3">
      <c r="A7" s="2"/>
      <c r="B7" s="10"/>
      <c r="C7" s="103"/>
      <c r="D7" s="103"/>
      <c r="E7" s="103"/>
      <c r="F7" s="103"/>
      <c r="G7" s="104"/>
      <c r="H7" s="95"/>
      <c r="I7" s="103"/>
      <c r="J7" s="104"/>
      <c r="K7" s="2"/>
    </row>
    <row r="8" spans="1:11" x14ac:dyDescent="0.3">
      <c r="A8" s="2"/>
      <c r="B8" s="10"/>
      <c r="C8" s="103"/>
      <c r="D8" s="103"/>
      <c r="E8" s="103"/>
      <c r="F8" s="103"/>
      <c r="G8" s="104"/>
      <c r="H8" s="95"/>
      <c r="I8" s="103"/>
      <c r="J8" s="104"/>
      <c r="K8" s="2"/>
    </row>
    <row r="9" spans="1:11" x14ac:dyDescent="0.3">
      <c r="A9" s="2"/>
      <c r="B9" s="10"/>
      <c r="C9" s="103"/>
      <c r="D9" s="103"/>
      <c r="E9" s="103"/>
      <c r="F9" s="103"/>
      <c r="G9" s="104"/>
      <c r="H9" s="95"/>
      <c r="I9" s="103"/>
      <c r="J9" s="104"/>
      <c r="K9" s="2"/>
    </row>
    <row r="10" spans="1:11" x14ac:dyDescent="0.3">
      <c r="A10" s="2"/>
      <c r="B10" s="10"/>
      <c r="C10" s="103"/>
      <c r="D10" s="103"/>
      <c r="E10" s="103"/>
      <c r="F10" s="103"/>
      <c r="G10" s="104"/>
      <c r="H10" s="95"/>
      <c r="I10" s="103"/>
      <c r="J10" s="104"/>
      <c r="K10" s="2"/>
    </row>
    <row r="11" spans="1:11" x14ac:dyDescent="0.3">
      <c r="A11" s="2"/>
      <c r="B11" s="10"/>
      <c r="C11" s="103"/>
      <c r="D11" s="103"/>
      <c r="E11" s="103"/>
      <c r="F11" s="103"/>
      <c r="G11" s="104"/>
      <c r="H11" s="95"/>
      <c r="I11" s="103"/>
      <c r="J11" s="104"/>
      <c r="K11" s="2"/>
    </row>
    <row r="12" spans="1:11" x14ac:dyDescent="0.3">
      <c r="A12" s="2"/>
      <c r="B12" s="10"/>
      <c r="C12" s="103"/>
      <c r="D12" s="103"/>
      <c r="E12" s="103"/>
      <c r="F12" s="103"/>
      <c r="G12" s="104"/>
      <c r="H12" s="95"/>
      <c r="I12" s="103"/>
      <c r="J12" s="104"/>
      <c r="K12" s="2"/>
    </row>
    <row r="13" spans="1:11" x14ac:dyDescent="0.3">
      <c r="A13" s="2"/>
      <c r="B13" s="10"/>
      <c r="C13" s="103"/>
      <c r="D13" s="103"/>
      <c r="E13" s="103"/>
      <c r="F13" s="103"/>
      <c r="G13" s="104"/>
      <c r="H13" s="95"/>
      <c r="I13" s="103"/>
      <c r="J13" s="104"/>
      <c r="K13" s="2"/>
    </row>
    <row r="14" spans="1:11" x14ac:dyDescent="0.3">
      <c r="A14" s="2"/>
      <c r="B14" s="10"/>
      <c r="C14" s="103"/>
      <c r="D14" s="103"/>
      <c r="E14" s="103"/>
      <c r="F14" s="103"/>
      <c r="G14" s="104"/>
      <c r="H14" s="95"/>
      <c r="I14" s="103"/>
      <c r="J14" s="104"/>
      <c r="K14" s="2"/>
    </row>
    <row r="15" spans="1:11" x14ac:dyDescent="0.3">
      <c r="A15" s="2"/>
      <c r="B15" s="10"/>
      <c r="C15" s="103"/>
      <c r="D15" s="103"/>
      <c r="E15" s="103"/>
      <c r="F15" s="103"/>
      <c r="G15" s="104"/>
      <c r="H15" s="95"/>
      <c r="I15" s="103"/>
      <c r="J15" s="104"/>
      <c r="K15" s="2"/>
    </row>
    <row r="16" spans="1:11" ht="16.5" customHeight="1" x14ac:dyDescent="0.3">
      <c r="A16" s="2"/>
      <c r="B16" s="10"/>
      <c r="C16" s="103"/>
      <c r="D16" s="103"/>
      <c r="E16" s="103"/>
      <c r="F16" s="103"/>
      <c r="G16" s="104"/>
      <c r="H16" s="95"/>
      <c r="I16" s="103"/>
      <c r="J16" s="104"/>
      <c r="K16" s="2"/>
    </row>
    <row r="17" spans="1:11" x14ac:dyDescent="0.3">
      <c r="A17" s="2"/>
      <c r="B17" s="19" t="s">
        <v>113</v>
      </c>
      <c r="C17" s="103"/>
      <c r="D17" s="103"/>
      <c r="E17" s="103"/>
      <c r="F17" s="103"/>
      <c r="G17" s="104"/>
      <c r="H17" s="95"/>
      <c r="I17" s="103"/>
      <c r="J17" s="104"/>
      <c r="K17" s="2"/>
    </row>
    <row r="18" spans="1:11" x14ac:dyDescent="0.3">
      <c r="A18" s="2"/>
      <c r="B18" s="10"/>
      <c r="C18" s="103"/>
      <c r="D18" s="103"/>
      <c r="E18" s="103"/>
      <c r="F18" s="103"/>
      <c r="G18" s="104"/>
      <c r="H18" s="95"/>
      <c r="I18" s="103"/>
      <c r="J18" s="104"/>
      <c r="K18" s="2"/>
    </row>
    <row r="19" spans="1:11" x14ac:dyDescent="0.3">
      <c r="A19" s="2"/>
      <c r="B19" s="10"/>
      <c r="C19" s="103"/>
      <c r="D19" s="103"/>
      <c r="E19" s="103"/>
      <c r="F19" s="103"/>
      <c r="G19" s="104"/>
      <c r="H19" s="95"/>
      <c r="I19" s="103"/>
      <c r="J19" s="104"/>
      <c r="K19" s="2"/>
    </row>
    <row r="20" spans="1:11" x14ac:dyDescent="0.3">
      <c r="A20" s="2"/>
      <c r="B20" s="10"/>
      <c r="C20" s="103"/>
      <c r="D20" s="103"/>
      <c r="E20" s="103"/>
      <c r="F20" s="103"/>
      <c r="G20" s="104"/>
      <c r="H20" s="95"/>
      <c r="I20" s="103"/>
      <c r="J20" s="104"/>
      <c r="K20" s="2"/>
    </row>
    <row r="21" spans="1:11" x14ac:dyDescent="0.3">
      <c r="A21" s="2"/>
      <c r="B21" s="10"/>
      <c r="C21" s="103"/>
      <c r="D21" s="103"/>
      <c r="E21" s="103"/>
      <c r="F21" s="103"/>
      <c r="G21" s="104"/>
      <c r="H21" s="95"/>
      <c r="I21" s="103"/>
      <c r="J21" s="104"/>
      <c r="K21" s="2"/>
    </row>
    <row r="22" spans="1:11" x14ac:dyDescent="0.3">
      <c r="A22" s="2"/>
      <c r="B22" s="10"/>
      <c r="C22" s="103"/>
      <c r="D22" s="103"/>
      <c r="E22" s="103"/>
      <c r="F22" s="103"/>
      <c r="G22" s="104"/>
      <c r="H22" s="95"/>
      <c r="I22" s="103"/>
      <c r="J22" s="104"/>
      <c r="K22" s="2"/>
    </row>
    <row r="23" spans="1:11" x14ac:dyDescent="0.3">
      <c r="A23" s="2"/>
      <c r="B23" s="10"/>
      <c r="C23" s="103"/>
      <c r="D23" s="103"/>
      <c r="E23" s="103"/>
      <c r="F23" s="103"/>
      <c r="G23" s="104"/>
      <c r="H23" s="95"/>
      <c r="I23" s="103"/>
      <c r="J23" s="104"/>
      <c r="K23" s="2"/>
    </row>
    <row r="24" spans="1:11" x14ac:dyDescent="0.3">
      <c r="A24" s="2"/>
      <c r="B24" s="10"/>
      <c r="C24" s="103"/>
      <c r="D24" s="103"/>
      <c r="E24" s="103"/>
      <c r="F24" s="103"/>
      <c r="G24" s="104"/>
      <c r="H24" s="95"/>
      <c r="I24" s="103"/>
      <c r="J24" s="104"/>
      <c r="K24" s="2"/>
    </row>
    <row r="25" spans="1:11" x14ac:dyDescent="0.3">
      <c r="A25" s="2"/>
      <c r="B25" s="10"/>
      <c r="C25" s="103"/>
      <c r="D25" s="103"/>
      <c r="E25" s="103"/>
      <c r="F25" s="103"/>
      <c r="G25" s="104"/>
      <c r="H25" s="95"/>
      <c r="I25" s="103"/>
      <c r="J25" s="104"/>
      <c r="K25" s="2"/>
    </row>
    <row r="26" spans="1:11" x14ac:dyDescent="0.3">
      <c r="A26" s="2"/>
      <c r="B26" s="10"/>
      <c r="C26" s="103"/>
      <c r="D26" s="103"/>
      <c r="E26" s="103"/>
      <c r="F26" s="103"/>
      <c r="G26" s="104"/>
      <c r="H26" s="95"/>
      <c r="I26" s="103"/>
      <c r="J26" s="104"/>
      <c r="K26" s="2"/>
    </row>
    <row r="27" spans="1:11" x14ac:dyDescent="0.3">
      <c r="A27" s="2"/>
      <c r="B27" s="10"/>
      <c r="C27" s="103"/>
      <c r="D27" s="103"/>
      <c r="E27" s="103"/>
      <c r="F27" s="103"/>
      <c r="G27" s="104"/>
      <c r="H27" s="95"/>
      <c r="I27" s="103"/>
      <c r="J27" s="104"/>
      <c r="K27" s="2"/>
    </row>
    <row r="28" spans="1:11" x14ac:dyDescent="0.3">
      <c r="A28" s="2"/>
      <c r="B28" s="10"/>
      <c r="C28" s="103"/>
      <c r="D28" s="103"/>
      <c r="E28" s="103"/>
      <c r="F28" s="103"/>
      <c r="G28" s="104"/>
      <c r="H28" s="95"/>
      <c r="I28" s="103"/>
      <c r="J28" s="104"/>
      <c r="K28" s="2"/>
    </row>
    <row r="29" spans="1:11" x14ac:dyDescent="0.3">
      <c r="A29" s="2"/>
      <c r="B29" s="10"/>
      <c r="C29" s="103"/>
      <c r="D29" s="103"/>
      <c r="E29" s="103"/>
      <c r="F29" s="103"/>
      <c r="G29" s="104"/>
      <c r="H29" s="95"/>
      <c r="I29" s="103"/>
      <c r="J29" s="104"/>
      <c r="K29" s="2"/>
    </row>
    <row r="30" spans="1:11" x14ac:dyDescent="0.3">
      <c r="A30" s="2"/>
      <c r="B30" s="10"/>
      <c r="C30" s="103"/>
      <c r="D30" s="103"/>
      <c r="E30" s="103"/>
      <c r="F30" s="103"/>
      <c r="G30" s="104"/>
      <c r="H30" s="95"/>
      <c r="I30" s="103"/>
      <c r="J30" s="104"/>
      <c r="K30" s="2"/>
    </row>
    <row r="31" spans="1:11" x14ac:dyDescent="0.3">
      <c r="A31" s="2"/>
      <c r="B31" s="10"/>
      <c r="C31" s="103"/>
      <c r="D31" s="103"/>
      <c r="E31" s="103"/>
      <c r="F31" s="103"/>
      <c r="G31" s="104"/>
      <c r="H31" s="95"/>
      <c r="I31" s="103"/>
      <c r="J31" s="104"/>
      <c r="K31" s="2"/>
    </row>
    <row r="32" spans="1:11" x14ac:dyDescent="0.3">
      <c r="A32" s="2"/>
      <c r="B32" s="22" t="s">
        <v>111</v>
      </c>
      <c r="C32" s="22" t="s">
        <v>6</v>
      </c>
      <c r="D32" s="22" t="s">
        <v>5</v>
      </c>
      <c r="E32" s="22" t="s">
        <v>205</v>
      </c>
      <c r="F32" s="3"/>
      <c r="G32" s="89" t="s">
        <v>12</v>
      </c>
      <c r="H32" s="96" t="s">
        <v>6</v>
      </c>
      <c r="I32" s="89" t="s">
        <v>5</v>
      </c>
      <c r="J32" s="89" t="s">
        <v>205</v>
      </c>
      <c r="K32" s="2"/>
    </row>
    <row r="33" spans="1:11" x14ac:dyDescent="0.3">
      <c r="A33" s="2"/>
      <c r="B33" s="90" t="s">
        <v>156</v>
      </c>
      <c r="C33" s="20">
        <f t="shared" ref="C33:C56" si="0">SUMIF($C$60:$C$100000,$B33,$D$60:$D$100000)</f>
        <v>0</v>
      </c>
      <c r="D33" s="20">
        <f t="shared" ref="D33:D56" si="1">SUMIF($C$60:$C$100000,$B33,$I$60:$I$100000)</f>
        <v>0</v>
      </c>
      <c r="E33" s="20">
        <f t="shared" ref="E33:E56" si="2">SUMIF($C$60:$C$100000,$B33,$J$60:$J$100000)</f>
        <v>0</v>
      </c>
      <c r="F33" s="3"/>
      <c r="G33" s="90" t="s">
        <v>8</v>
      </c>
      <c r="H33" s="91">
        <f>SUMIF($B$60:$B$100000,$G33,$D$60:$D$100000)</f>
        <v>0</v>
      </c>
      <c r="I33" s="92">
        <f>SUMIF($B$60:$B$100000,$G33,$I$61:$I$100001)</f>
        <v>0</v>
      </c>
      <c r="J33" s="92">
        <f>SUMIF($B$60:$B$100000,$G33,$J$61:$J$100001)</f>
        <v>0</v>
      </c>
      <c r="K33" s="2"/>
    </row>
    <row r="34" spans="1:11" x14ac:dyDescent="0.3">
      <c r="A34" s="2"/>
      <c r="B34" s="90" t="s">
        <v>159</v>
      </c>
      <c r="C34" s="20">
        <f t="shared" si="0"/>
        <v>0</v>
      </c>
      <c r="D34" s="20">
        <f t="shared" si="1"/>
        <v>0</v>
      </c>
      <c r="E34" s="20">
        <f t="shared" si="2"/>
        <v>0</v>
      </c>
      <c r="F34" s="3"/>
      <c r="G34" s="90" t="s">
        <v>32</v>
      </c>
      <c r="H34" s="91">
        <f t="shared" ref="H34:H39" si="3">SUMIF($B$60:$B$100000,$G34,$D$60:$D$100000)</f>
        <v>0</v>
      </c>
      <c r="I34" s="92">
        <f t="shared" ref="I34:I39" si="4">SUMIF($B$60:$B$100000,$G34,$I$61:$I$100001)</f>
        <v>0</v>
      </c>
      <c r="J34" s="92">
        <f t="shared" ref="J34:J39" si="5">SUMIF($B$60:$B$100000,$G34,$J$61:$J$100001)</f>
        <v>0</v>
      </c>
      <c r="K34" s="2"/>
    </row>
    <row r="35" spans="1:11" x14ac:dyDescent="0.3">
      <c r="A35" s="2"/>
      <c r="B35" s="90" t="s">
        <v>161</v>
      </c>
      <c r="C35" s="20">
        <f t="shared" si="0"/>
        <v>0</v>
      </c>
      <c r="D35" s="20">
        <f t="shared" si="1"/>
        <v>0</v>
      </c>
      <c r="E35" s="20">
        <f t="shared" si="2"/>
        <v>0</v>
      </c>
      <c r="F35" s="3"/>
      <c r="G35" s="90" t="s">
        <v>16</v>
      </c>
      <c r="H35" s="91">
        <f t="shared" si="3"/>
        <v>0</v>
      </c>
      <c r="I35" s="92">
        <f t="shared" si="4"/>
        <v>0</v>
      </c>
      <c r="J35" s="92">
        <f t="shared" si="5"/>
        <v>0</v>
      </c>
      <c r="K35" s="2"/>
    </row>
    <row r="36" spans="1:11" x14ac:dyDescent="0.3">
      <c r="A36" s="2"/>
      <c r="B36" s="90" t="s">
        <v>168</v>
      </c>
      <c r="C36" s="20">
        <f t="shared" si="0"/>
        <v>0</v>
      </c>
      <c r="D36" s="20">
        <f t="shared" si="1"/>
        <v>0</v>
      </c>
      <c r="E36" s="20">
        <f t="shared" si="2"/>
        <v>0</v>
      </c>
      <c r="F36" s="3"/>
      <c r="G36" s="90" t="s">
        <v>22</v>
      </c>
      <c r="H36" s="91">
        <f t="shared" si="3"/>
        <v>0</v>
      </c>
      <c r="I36" s="92">
        <f t="shared" si="4"/>
        <v>0</v>
      </c>
      <c r="J36" s="92">
        <f t="shared" si="5"/>
        <v>0</v>
      </c>
      <c r="K36" s="2"/>
    </row>
    <row r="37" spans="1:11" x14ac:dyDescent="0.3">
      <c r="A37" s="2"/>
      <c r="B37" s="90" t="s">
        <v>172</v>
      </c>
      <c r="C37" s="20">
        <f t="shared" si="0"/>
        <v>0</v>
      </c>
      <c r="D37" s="20">
        <f t="shared" si="1"/>
        <v>0</v>
      </c>
      <c r="E37" s="20">
        <f t="shared" si="2"/>
        <v>0</v>
      </c>
      <c r="F37" s="3"/>
      <c r="G37" s="90" t="s">
        <v>37</v>
      </c>
      <c r="H37" s="91">
        <f t="shared" si="3"/>
        <v>0</v>
      </c>
      <c r="I37" s="92">
        <f t="shared" si="4"/>
        <v>0</v>
      </c>
      <c r="J37" s="92">
        <f t="shared" si="5"/>
        <v>0</v>
      </c>
      <c r="K37" s="2"/>
    </row>
    <row r="38" spans="1:11" x14ac:dyDescent="0.3">
      <c r="A38" s="2"/>
      <c r="B38" s="90" t="s">
        <v>176</v>
      </c>
      <c r="C38" s="20">
        <f t="shared" si="0"/>
        <v>0</v>
      </c>
      <c r="D38" s="20">
        <f t="shared" si="1"/>
        <v>0</v>
      </c>
      <c r="E38" s="20">
        <f t="shared" si="2"/>
        <v>0</v>
      </c>
      <c r="F38" s="3"/>
      <c r="G38" s="90" t="s">
        <v>24</v>
      </c>
      <c r="H38" s="91">
        <f t="shared" si="3"/>
        <v>0</v>
      </c>
      <c r="I38" s="92">
        <f t="shared" si="4"/>
        <v>0</v>
      </c>
      <c r="J38" s="92">
        <f t="shared" si="5"/>
        <v>0</v>
      </c>
      <c r="K38" s="2"/>
    </row>
    <row r="39" spans="1:11" x14ac:dyDescent="0.3">
      <c r="A39" s="2"/>
      <c r="B39" s="90" t="s">
        <v>175</v>
      </c>
      <c r="C39" s="20">
        <f t="shared" si="0"/>
        <v>0</v>
      </c>
      <c r="D39" s="20">
        <f t="shared" si="1"/>
        <v>0</v>
      </c>
      <c r="E39" s="20">
        <f t="shared" si="2"/>
        <v>0</v>
      </c>
      <c r="F39" s="3"/>
      <c r="G39" s="90" t="s">
        <v>27</v>
      </c>
      <c r="H39" s="91">
        <f t="shared" si="3"/>
        <v>0</v>
      </c>
      <c r="I39" s="92">
        <f t="shared" si="4"/>
        <v>0</v>
      </c>
      <c r="J39" s="92">
        <f t="shared" si="5"/>
        <v>0</v>
      </c>
      <c r="K39" s="2"/>
    </row>
    <row r="40" spans="1:11" x14ac:dyDescent="0.3">
      <c r="A40" s="2"/>
      <c r="B40" s="90" t="s">
        <v>187</v>
      </c>
      <c r="C40" s="20">
        <f t="shared" si="0"/>
        <v>0</v>
      </c>
      <c r="D40" s="20">
        <f t="shared" si="1"/>
        <v>0</v>
      </c>
      <c r="E40" s="20">
        <f t="shared" si="2"/>
        <v>0</v>
      </c>
      <c r="F40" s="3"/>
      <c r="G40" s="3"/>
      <c r="H40" s="97"/>
      <c r="I40" s="103"/>
      <c r="J40" s="104"/>
      <c r="K40" s="2"/>
    </row>
    <row r="41" spans="1:11" x14ac:dyDescent="0.3">
      <c r="A41" s="2"/>
      <c r="B41" s="90" t="s">
        <v>188</v>
      </c>
      <c r="C41" s="20">
        <f t="shared" si="0"/>
        <v>0</v>
      </c>
      <c r="D41" s="20">
        <f t="shared" si="1"/>
        <v>0</v>
      </c>
      <c r="E41" s="20">
        <f t="shared" si="2"/>
        <v>0</v>
      </c>
      <c r="F41" s="3"/>
      <c r="G41" s="3"/>
      <c r="H41" s="97"/>
      <c r="I41" s="103"/>
      <c r="J41" s="104"/>
      <c r="K41" s="2"/>
    </row>
    <row r="42" spans="1:11" x14ac:dyDescent="0.3">
      <c r="A42" s="2"/>
      <c r="B42" s="90" t="s">
        <v>184</v>
      </c>
      <c r="C42" s="20">
        <f t="shared" si="0"/>
        <v>0</v>
      </c>
      <c r="D42" s="20">
        <f t="shared" si="1"/>
        <v>0</v>
      </c>
      <c r="E42" s="20">
        <f t="shared" si="2"/>
        <v>0</v>
      </c>
      <c r="F42" s="3"/>
      <c r="G42" s="3"/>
      <c r="H42" s="97"/>
      <c r="I42" s="103"/>
      <c r="J42" s="104"/>
      <c r="K42" s="2"/>
    </row>
    <row r="43" spans="1:11" x14ac:dyDescent="0.3">
      <c r="A43" s="2"/>
      <c r="B43" s="90" t="s">
        <v>192</v>
      </c>
      <c r="C43" s="20">
        <f t="shared" si="0"/>
        <v>0</v>
      </c>
      <c r="D43" s="20">
        <f t="shared" si="1"/>
        <v>0</v>
      </c>
      <c r="E43" s="20">
        <f t="shared" si="2"/>
        <v>0</v>
      </c>
      <c r="F43" s="3"/>
      <c r="G43" s="3"/>
      <c r="H43" s="97"/>
      <c r="I43" s="103"/>
      <c r="J43" s="104"/>
      <c r="K43" s="2"/>
    </row>
    <row r="44" spans="1:11" x14ac:dyDescent="0.3">
      <c r="A44" s="2"/>
      <c r="B44" s="90" t="s">
        <v>186</v>
      </c>
      <c r="C44" s="20">
        <f t="shared" si="0"/>
        <v>0</v>
      </c>
      <c r="D44" s="20">
        <f t="shared" si="1"/>
        <v>0</v>
      </c>
      <c r="E44" s="20">
        <f t="shared" si="2"/>
        <v>0</v>
      </c>
      <c r="F44" s="3"/>
      <c r="G44" s="3"/>
      <c r="H44" s="97"/>
      <c r="I44" s="103"/>
      <c r="J44" s="104"/>
      <c r="K44" s="2"/>
    </row>
    <row r="45" spans="1:11" x14ac:dyDescent="0.3">
      <c r="A45" s="2"/>
      <c r="B45" s="90" t="s">
        <v>158</v>
      </c>
      <c r="C45" s="20">
        <f t="shared" si="0"/>
        <v>0</v>
      </c>
      <c r="D45" s="20">
        <f t="shared" si="1"/>
        <v>0</v>
      </c>
      <c r="E45" s="20">
        <f t="shared" si="2"/>
        <v>0</v>
      </c>
      <c r="F45" s="3"/>
      <c r="G45" s="3"/>
      <c r="H45" s="97"/>
      <c r="I45" s="103"/>
      <c r="J45" s="104"/>
      <c r="K45" s="2"/>
    </row>
    <row r="46" spans="1:11" x14ac:dyDescent="0.3">
      <c r="A46" s="2"/>
      <c r="B46" s="90" t="s">
        <v>160</v>
      </c>
      <c r="C46" s="20">
        <f t="shared" si="0"/>
        <v>0</v>
      </c>
      <c r="D46" s="20">
        <f t="shared" si="1"/>
        <v>0</v>
      </c>
      <c r="E46" s="20">
        <f t="shared" si="2"/>
        <v>0</v>
      </c>
      <c r="F46" s="3"/>
      <c r="G46" s="3"/>
      <c r="H46" s="97"/>
      <c r="I46" s="103"/>
      <c r="J46" s="104"/>
      <c r="K46" s="2"/>
    </row>
    <row r="47" spans="1:11" x14ac:dyDescent="0.3">
      <c r="A47" s="2"/>
      <c r="B47" s="90" t="s">
        <v>171</v>
      </c>
      <c r="C47" s="20">
        <f t="shared" si="0"/>
        <v>0</v>
      </c>
      <c r="D47" s="20">
        <f t="shared" si="1"/>
        <v>0</v>
      </c>
      <c r="E47" s="20">
        <f t="shared" si="2"/>
        <v>0</v>
      </c>
      <c r="F47" s="3"/>
      <c r="G47" s="3"/>
      <c r="H47" s="97"/>
      <c r="I47" s="103"/>
      <c r="J47" s="104"/>
      <c r="K47" s="2"/>
    </row>
    <row r="48" spans="1:11" x14ac:dyDescent="0.3">
      <c r="A48" s="2"/>
      <c r="B48" s="90" t="s">
        <v>183</v>
      </c>
      <c r="C48" s="20">
        <f t="shared" si="0"/>
        <v>0</v>
      </c>
      <c r="D48" s="20">
        <f t="shared" si="1"/>
        <v>0</v>
      </c>
      <c r="E48" s="20">
        <f t="shared" si="2"/>
        <v>0</v>
      </c>
      <c r="F48" s="3"/>
      <c r="G48" s="3"/>
      <c r="H48" s="97"/>
      <c r="I48" s="103"/>
      <c r="J48" s="104"/>
      <c r="K48" s="2"/>
    </row>
    <row r="49" spans="1:11" x14ac:dyDescent="0.3">
      <c r="A49" s="2"/>
      <c r="B49" s="90" t="s">
        <v>162</v>
      </c>
      <c r="C49" s="20">
        <f t="shared" si="0"/>
        <v>0</v>
      </c>
      <c r="D49" s="20">
        <f t="shared" si="1"/>
        <v>0</v>
      </c>
      <c r="E49" s="20">
        <f t="shared" si="2"/>
        <v>0</v>
      </c>
      <c r="F49" s="3"/>
      <c r="G49" s="3"/>
      <c r="H49" s="97"/>
      <c r="I49" s="103"/>
      <c r="J49" s="104"/>
      <c r="K49" s="2"/>
    </row>
    <row r="50" spans="1:11" x14ac:dyDescent="0.3">
      <c r="A50" s="2"/>
      <c r="B50" s="90" t="s">
        <v>185</v>
      </c>
      <c r="C50" s="20">
        <f t="shared" si="0"/>
        <v>0</v>
      </c>
      <c r="D50" s="20">
        <f t="shared" si="1"/>
        <v>0</v>
      </c>
      <c r="E50" s="20">
        <f t="shared" si="2"/>
        <v>0</v>
      </c>
      <c r="F50" s="3"/>
      <c r="G50" s="3"/>
      <c r="H50" s="97"/>
      <c r="I50" s="103"/>
      <c r="J50" s="104"/>
      <c r="K50" s="2"/>
    </row>
    <row r="51" spans="1:11" x14ac:dyDescent="0.3">
      <c r="A51" s="2"/>
      <c r="B51" s="90" t="s">
        <v>179</v>
      </c>
      <c r="C51" s="20">
        <f t="shared" si="0"/>
        <v>0</v>
      </c>
      <c r="D51" s="20">
        <f t="shared" si="1"/>
        <v>0</v>
      </c>
      <c r="E51" s="20">
        <f t="shared" si="2"/>
        <v>0</v>
      </c>
      <c r="F51" s="3"/>
      <c r="G51" s="3"/>
      <c r="H51" s="97"/>
      <c r="I51" s="103"/>
      <c r="J51" s="104"/>
      <c r="K51" s="2"/>
    </row>
    <row r="52" spans="1:11" x14ac:dyDescent="0.3">
      <c r="A52" s="2"/>
      <c r="B52" s="90" t="s">
        <v>166</v>
      </c>
      <c r="C52" s="20">
        <f t="shared" si="0"/>
        <v>0</v>
      </c>
      <c r="D52" s="20">
        <f t="shared" si="1"/>
        <v>0</v>
      </c>
      <c r="E52" s="20">
        <f t="shared" si="2"/>
        <v>0</v>
      </c>
      <c r="F52" s="3"/>
      <c r="G52" s="3"/>
      <c r="H52" s="97"/>
      <c r="I52" s="103"/>
      <c r="J52" s="104"/>
      <c r="K52" s="2"/>
    </row>
    <row r="53" spans="1:11" x14ac:dyDescent="0.3">
      <c r="A53" s="2"/>
      <c r="B53" s="90" t="s">
        <v>178</v>
      </c>
      <c r="C53" s="20">
        <f t="shared" si="0"/>
        <v>0</v>
      </c>
      <c r="D53" s="20">
        <f t="shared" si="1"/>
        <v>0</v>
      </c>
      <c r="E53" s="20">
        <f t="shared" si="2"/>
        <v>0</v>
      </c>
      <c r="F53" s="3"/>
      <c r="G53" s="3"/>
      <c r="H53" s="97"/>
      <c r="I53" s="103"/>
      <c r="J53" s="104"/>
      <c r="K53" s="2"/>
    </row>
    <row r="54" spans="1:11" x14ac:dyDescent="0.3">
      <c r="A54" s="2"/>
      <c r="B54" s="90" t="s">
        <v>163</v>
      </c>
      <c r="C54" s="20">
        <f t="shared" si="0"/>
        <v>0</v>
      </c>
      <c r="D54" s="20">
        <f t="shared" si="1"/>
        <v>0</v>
      </c>
      <c r="E54" s="20">
        <f t="shared" si="2"/>
        <v>0</v>
      </c>
      <c r="F54" s="3"/>
      <c r="G54" s="3"/>
      <c r="H54" s="97"/>
      <c r="I54" s="103"/>
      <c r="J54" s="104"/>
      <c r="K54" s="2"/>
    </row>
    <row r="55" spans="1:11" x14ac:dyDescent="0.3">
      <c r="A55" s="2"/>
      <c r="B55" s="90" t="s">
        <v>167</v>
      </c>
      <c r="C55" s="20">
        <f t="shared" si="0"/>
        <v>0</v>
      </c>
      <c r="D55" s="20">
        <f t="shared" si="1"/>
        <v>0</v>
      </c>
      <c r="E55" s="20">
        <f t="shared" si="2"/>
        <v>0</v>
      </c>
      <c r="F55" s="3"/>
      <c r="G55" s="3"/>
      <c r="H55" s="97"/>
      <c r="I55" s="103"/>
      <c r="J55" s="104"/>
      <c r="K55" s="2"/>
    </row>
    <row r="56" spans="1:11" x14ac:dyDescent="0.3">
      <c r="A56" s="2"/>
      <c r="B56" s="90" t="s">
        <v>169</v>
      </c>
      <c r="C56" s="20">
        <f t="shared" si="0"/>
        <v>0</v>
      </c>
      <c r="D56" s="20">
        <f t="shared" si="1"/>
        <v>0</v>
      </c>
      <c r="E56" s="20">
        <f t="shared" si="2"/>
        <v>0</v>
      </c>
      <c r="F56" s="3"/>
      <c r="G56" s="3"/>
      <c r="H56" s="97"/>
      <c r="I56" s="103"/>
      <c r="J56" s="104"/>
      <c r="K56" s="2"/>
    </row>
    <row r="57" spans="1:11" x14ac:dyDescent="0.3">
      <c r="A57" s="2"/>
      <c r="B57" s="93"/>
      <c r="C57" s="94"/>
      <c r="D57" s="93"/>
      <c r="E57" s="94"/>
      <c r="F57" s="3"/>
      <c r="G57" s="3"/>
      <c r="H57" s="97"/>
      <c r="I57" s="103"/>
      <c r="J57" s="104"/>
      <c r="K57" s="2"/>
    </row>
    <row r="58" spans="1:11" ht="2.4500000000000002" customHeight="1" x14ac:dyDescent="0.3">
      <c r="A58" s="2"/>
      <c r="B58" s="9"/>
      <c r="C58" s="9"/>
      <c r="D58" s="9"/>
      <c r="E58" s="9"/>
      <c r="F58" s="9"/>
      <c r="G58" s="9"/>
      <c r="H58" s="98"/>
      <c r="I58" s="9"/>
      <c r="J58" s="9"/>
      <c r="K58" s="2"/>
    </row>
    <row r="59" spans="1:11" x14ac:dyDescent="0.3">
      <c r="B59" s="21"/>
      <c r="C59" s="21"/>
      <c r="D59" s="21"/>
      <c r="E59" s="21"/>
      <c r="F59" s="21"/>
      <c r="G59" s="21"/>
      <c r="H59" s="99"/>
      <c r="I59" s="2"/>
      <c r="J59" s="2"/>
    </row>
    <row r="60" spans="1:11" x14ac:dyDescent="0.3">
      <c r="B60" s="100" t="s">
        <v>30</v>
      </c>
      <c r="C60" s="100" t="s">
        <v>173</v>
      </c>
      <c r="D60" s="100" t="s">
        <v>6</v>
      </c>
      <c r="E60" s="100" t="s">
        <v>164</v>
      </c>
      <c r="F60" s="100" t="s">
        <v>157</v>
      </c>
      <c r="G60" s="101" t="s">
        <v>54</v>
      </c>
      <c r="H60" s="101" t="s">
        <v>57</v>
      </c>
      <c r="I60" s="100" t="s">
        <v>5</v>
      </c>
      <c r="J60" s="101" t="s">
        <v>110</v>
      </c>
    </row>
    <row r="61" spans="1:11" x14ac:dyDescent="0.3">
      <c r="B61" t="s" s="114">
        <v>8</v>
      </c>
      <c r="C61" t="s" s="114">
        <v>156</v>
      </c>
      <c r="D61" t="n" s="114">
        <v>6.0</v>
      </c>
      <c r="E61" t="n" s="114">
        <v>0.19</v>
      </c>
      <c r="F61" t="n" s="114">
        <v>1.5</v>
      </c>
      <c r="G61" t="n" s="114">
        <v>222.0</v>
      </c>
      <c r="H61" t="n" s="114">
        <v>1331.0</v>
      </c>
      <c r="I61" t="n" s="114">
        <v>1.0</v>
      </c>
      <c r="J61" t="n" s="114">
        <v>19000.0</v>
      </c>
    </row>
    <row r="62" spans="1:11" x14ac:dyDescent="0.3">
      <c r="B62" t="s" s="114">
        <v>8</v>
      </c>
      <c r="C62" t="s" s="114">
        <v>159</v>
      </c>
      <c r="D62" t="n" s="114">
        <v>4.0</v>
      </c>
      <c r="E62" t="n" s="114">
        <v>0.16</v>
      </c>
      <c r="F62" t="n" s="114">
        <v>1.4</v>
      </c>
      <c r="G62" t="n" s="114">
        <v>190.0</v>
      </c>
      <c r="H62" t="n" s="114">
        <v>759.0</v>
      </c>
      <c r="I62" t="n" s="114">
        <v>0.0</v>
      </c>
      <c r="J62" t="n" s="114">
        <v>0.0</v>
      </c>
    </row>
    <row r="63" spans="1:11" x14ac:dyDescent="0.3">
      <c r="B63" t="s" s="114">
        <v>8</v>
      </c>
      <c r="C63" t="s" s="114">
        <v>161</v>
      </c>
      <c r="D63" t="n" s="114">
        <v>5.0</v>
      </c>
      <c r="E63" t="n" s="114">
        <v>0.27</v>
      </c>
      <c r="F63" t="n" s="114">
        <v>1.4</v>
      </c>
      <c r="G63" t="n" s="114">
        <v>150.0</v>
      </c>
      <c r="H63" t="n" s="114">
        <v>748.0</v>
      </c>
      <c r="I63" t="n" s="114">
        <v>0.0</v>
      </c>
      <c r="J63" t="n" s="114">
        <v>0.0</v>
      </c>
    </row>
    <row r="64" spans="1:11" x14ac:dyDescent="0.3">
      <c r="B64" t="s" s="114">
        <v>8</v>
      </c>
      <c r="C64" t="s" s="114">
        <v>168</v>
      </c>
      <c r="D64" t="n" s="114">
        <v>3.0</v>
      </c>
      <c r="E64" t="n" s="114">
        <v>0.24</v>
      </c>
      <c r="F64" t="n" s="114">
        <v>1.3</v>
      </c>
      <c r="G64" t="n" s="114">
        <v>264.0</v>
      </c>
      <c r="H64" t="n" s="114">
        <v>792.0</v>
      </c>
      <c r="I64" t="n" s="114">
        <v>0.0</v>
      </c>
      <c r="J64" t="n" s="114">
        <v>0.0</v>
      </c>
    </row>
    <row r="65" spans="2:10" x14ac:dyDescent="0.3">
      <c r="B65" t="s" s="114">
        <v>8</v>
      </c>
      <c r="C65" t="s" s="114">
        <v>172</v>
      </c>
      <c r="D65" t="n" s="114">
        <v>4.0</v>
      </c>
      <c r="E65" t="n" s="114">
        <v>0.22</v>
      </c>
      <c r="F65" t="n" s="114">
        <v>1.5</v>
      </c>
      <c r="G65" t="n" s="114">
        <v>349.0</v>
      </c>
      <c r="H65" t="n" s="114">
        <v>1397.0</v>
      </c>
      <c r="I65" t="n" s="114">
        <v>0.0</v>
      </c>
      <c r="J65" t="n" s="114">
        <v>0.0</v>
      </c>
    </row>
    <row r="66" spans="2:10" x14ac:dyDescent="0.3">
      <c r="B66" t="s" s="114">
        <v>8</v>
      </c>
      <c r="C66" t="s" s="114">
        <v>176</v>
      </c>
      <c r="D66" t="n" s="114">
        <v>3.0</v>
      </c>
      <c r="E66" t="n" s="114">
        <v>0.33</v>
      </c>
      <c r="F66" t="n" s="114">
        <v>1.4</v>
      </c>
      <c r="G66" t="n" s="114">
        <v>326.0</v>
      </c>
      <c r="H66" t="n" s="114">
        <v>979.0</v>
      </c>
      <c r="I66" t="n" s="114">
        <v>0.0</v>
      </c>
      <c r="J66" t="n" s="114">
        <v>0.0</v>
      </c>
    </row>
    <row r="67" spans="2:10" x14ac:dyDescent="0.3">
      <c r="B67" t="s" s="114">
        <v>8</v>
      </c>
      <c r="C67" t="s" s="114">
        <v>175</v>
      </c>
      <c r="D67" t="n" s="114">
        <v>9.0</v>
      </c>
      <c r="E67" t="n" s="114">
        <v>0.67</v>
      </c>
      <c r="F67" t="n" s="114">
        <v>1.4</v>
      </c>
      <c r="G67" t="n" s="114">
        <v>246.0</v>
      </c>
      <c r="H67" t="n" s="114">
        <v>2211.0</v>
      </c>
      <c r="I67" t="n" s="114">
        <v>0.0</v>
      </c>
      <c r="J67" t="n" s="114">
        <v>0.0</v>
      </c>
    </row>
    <row r="68" spans="2:10" x14ac:dyDescent="0.3">
      <c r="B68" t="s" s="114">
        <v>8</v>
      </c>
      <c r="C68" t="s" s="114">
        <v>187</v>
      </c>
      <c r="D68" t="n" s="114">
        <v>10.0</v>
      </c>
      <c r="E68" t="n" s="114">
        <v>0.46</v>
      </c>
      <c r="F68" t="n" s="114">
        <v>1.4</v>
      </c>
      <c r="G68" t="n" s="114">
        <v>242.0</v>
      </c>
      <c r="H68" t="n" s="114">
        <v>2420.0</v>
      </c>
      <c r="I68" t="n" s="114">
        <v>0.0</v>
      </c>
      <c r="J68" t="n" s="114">
        <v>0.0</v>
      </c>
    </row>
    <row r="69" spans="2:10" x14ac:dyDescent="0.3">
      <c r="B69" t="s" s="114">
        <v>8</v>
      </c>
      <c r="C69" t="s" s="114">
        <v>188</v>
      </c>
      <c r="D69" t="n" s="114">
        <v>18.0</v>
      </c>
      <c r="E69" t="n" s="114">
        <v>0.6</v>
      </c>
      <c r="F69" t="n" s="114">
        <v>1.8</v>
      </c>
      <c r="G69" t="n" s="114">
        <v>317.0</v>
      </c>
      <c r="H69" t="n" s="114">
        <v>5698.0</v>
      </c>
      <c r="I69" t="n" s="114">
        <v>0.0</v>
      </c>
      <c r="J69" t="n" s="114">
        <v>0.0</v>
      </c>
    </row>
    <row r="70" spans="2:10" x14ac:dyDescent="0.3">
      <c r="B70" t="s" s="114">
        <v>8</v>
      </c>
      <c r="C70" t="s" s="114">
        <v>184</v>
      </c>
      <c r="D70" t="n" s="114">
        <v>21.0</v>
      </c>
      <c r="E70" t="n" s="114">
        <v>0.6</v>
      </c>
      <c r="F70" t="n" s="114">
        <v>2.4</v>
      </c>
      <c r="G70" t="n" s="114">
        <v>289.0</v>
      </c>
      <c r="H70" t="n" s="114">
        <v>6061.0</v>
      </c>
      <c r="I70" t="n" s="114">
        <v>0.0</v>
      </c>
      <c r="J70" t="n" s="114">
        <v>0.0</v>
      </c>
    </row>
    <row r="71" spans="2:10" x14ac:dyDescent="0.3">
      <c r="B71" t="s" s="114">
        <v>8</v>
      </c>
      <c r="C71" t="s" s="114">
        <v>192</v>
      </c>
      <c r="D71" t="n" s="114">
        <v>28.0</v>
      </c>
      <c r="E71" t="n" s="114">
        <v>0.72</v>
      </c>
      <c r="F71" t="n" s="114">
        <v>2.7</v>
      </c>
      <c r="G71" t="n" s="114">
        <v>295.0</v>
      </c>
      <c r="H71" t="n" s="114">
        <v>8250.0</v>
      </c>
      <c r="I71" t="n" s="114">
        <v>0.0</v>
      </c>
      <c r="J71" t="n" s="114">
        <v>0.0</v>
      </c>
    </row>
    <row r="72" spans="2:10" x14ac:dyDescent="0.3">
      <c r="B72" t="s" s="114">
        <v>8</v>
      </c>
      <c r="C72" t="s" s="114">
        <v>186</v>
      </c>
      <c r="D72" t="n" s="114">
        <v>17.0</v>
      </c>
      <c r="E72" t="n" s="114">
        <v>0.37</v>
      </c>
      <c r="F72" t="n" s="114">
        <v>2.4</v>
      </c>
      <c r="G72" t="n" s="114">
        <v>330.0</v>
      </c>
      <c r="H72" t="n" s="114">
        <v>5610.0</v>
      </c>
      <c r="I72" t="n" s="114">
        <v>1.0</v>
      </c>
      <c r="J72" t="n" s="114">
        <v>57000.0</v>
      </c>
    </row>
    <row r="73" spans="2:10" x14ac:dyDescent="0.3">
      <c r="B73" t="s" s="114">
        <v>8</v>
      </c>
      <c r="C73" t="s" s="114">
        <v>158</v>
      </c>
      <c r="D73" t="n" s="114">
        <v>18.0</v>
      </c>
      <c r="E73" t="n" s="114">
        <v>0.43</v>
      </c>
      <c r="F73" t="n" s="114">
        <v>2.2</v>
      </c>
      <c r="G73" t="n" s="114">
        <v>350.0</v>
      </c>
      <c r="H73" t="n" s="114">
        <v>6303.0</v>
      </c>
      <c r="I73" t="n" s="114">
        <v>0.0</v>
      </c>
      <c r="J73" t="n" s="114">
        <v>0.0</v>
      </c>
    </row>
    <row r="74" spans="2:10" x14ac:dyDescent="0.3">
      <c r="B74" t="s" s="114">
        <v>8</v>
      </c>
      <c r="C74" t="s" s="114">
        <v>160</v>
      </c>
      <c r="D74" t="n" s="114">
        <v>38.0</v>
      </c>
      <c r="E74" t="n" s="114">
        <v>0.77</v>
      </c>
      <c r="F74" t="n" s="114">
        <v>2.4</v>
      </c>
      <c r="G74" t="n" s="114">
        <v>286.0</v>
      </c>
      <c r="H74" t="n" s="114">
        <v>10857.0</v>
      </c>
      <c r="I74" t="n" s="114">
        <v>0.0</v>
      </c>
      <c r="J74" t="n" s="114">
        <v>0.0</v>
      </c>
    </row>
    <row r="75" spans="2:10" x14ac:dyDescent="0.3">
      <c r="B75" t="s" s="114">
        <v>8</v>
      </c>
      <c r="C75" t="s" s="114">
        <v>171</v>
      </c>
      <c r="D75" t="n" s="114">
        <v>39.0</v>
      </c>
      <c r="E75" t="n" s="114">
        <v>0.77</v>
      </c>
      <c r="F75" t="n" s="114">
        <v>2.3</v>
      </c>
      <c r="G75" t="n" s="114">
        <v>315.0</v>
      </c>
      <c r="H75" t="n" s="114">
        <v>12287.0</v>
      </c>
      <c r="I75" t="n" s="114">
        <v>0.0</v>
      </c>
      <c r="J75" t="n" s="114">
        <v>0.0</v>
      </c>
    </row>
    <row r="76" spans="2:10" x14ac:dyDescent="0.3">
      <c r="B76" t="s" s="114">
        <v>8</v>
      </c>
      <c r="C76" t="s" s="114">
        <v>183</v>
      </c>
      <c r="D76" t="n" s="114">
        <v>29.0</v>
      </c>
      <c r="E76" t="n" s="114">
        <v>0.59</v>
      </c>
      <c r="F76" t="n" s="114">
        <v>2.2</v>
      </c>
      <c r="G76" t="n" s="114">
        <v>305.0</v>
      </c>
      <c r="H76" t="n" s="114">
        <v>8844.0</v>
      </c>
      <c r="I76" t="n" s="114">
        <v>1.0</v>
      </c>
      <c r="J76" t="n" s="114">
        <v>19000.0</v>
      </c>
    </row>
    <row r="77" spans="2:10" x14ac:dyDescent="0.3">
      <c r="B77" t="s" s="114">
        <v>8</v>
      </c>
      <c r="C77" t="s" s="114">
        <v>162</v>
      </c>
      <c r="D77" t="n" s="114">
        <v>49.0</v>
      </c>
      <c r="E77" t="n" s="114">
        <v>0.98</v>
      </c>
      <c r="F77" t="n" s="114">
        <v>2.1</v>
      </c>
      <c r="G77" t="n" s="114">
        <v>308.0</v>
      </c>
      <c r="H77" t="n" s="114">
        <v>15103.0</v>
      </c>
      <c r="I77" t="n" s="114">
        <v>0.0</v>
      </c>
      <c r="J77" t="n" s="114">
        <v>0.0</v>
      </c>
    </row>
    <row r="78" spans="2:10" x14ac:dyDescent="0.3">
      <c r="B78" t="s" s="114">
        <v>8</v>
      </c>
      <c r="C78" t="s" s="114">
        <v>185</v>
      </c>
      <c r="D78" t="n" s="114">
        <v>32.0</v>
      </c>
      <c r="E78" t="n" s="114">
        <v>0.71</v>
      </c>
      <c r="F78" t="n" s="114">
        <v>2.0</v>
      </c>
      <c r="G78" t="n" s="114">
        <v>316.0</v>
      </c>
      <c r="H78" t="n" s="114">
        <v>10120.0</v>
      </c>
      <c r="I78" t="n" s="114">
        <v>0.0</v>
      </c>
      <c r="J78" t="n" s="114">
        <v>0.0</v>
      </c>
    </row>
    <row r="79" spans="2:10" x14ac:dyDescent="0.3">
      <c r="B79" t="s" s="114">
        <v>8</v>
      </c>
      <c r="C79" t="s" s="114">
        <v>179</v>
      </c>
      <c r="D79" t="n" s="114">
        <v>35.0</v>
      </c>
      <c r="E79" t="n" s="114">
        <v>0.65</v>
      </c>
      <c r="F79" t="n" s="114">
        <v>1.7</v>
      </c>
      <c r="G79" t="n" s="114">
        <v>294.0</v>
      </c>
      <c r="H79" t="n" s="114">
        <v>10307.0</v>
      </c>
      <c r="I79" t="n" s="114">
        <v>0.0</v>
      </c>
      <c r="J79" t="n" s="114">
        <v>0.0</v>
      </c>
    </row>
    <row r="80" spans="2:10" x14ac:dyDescent="0.3">
      <c r="B80" t="s" s="114">
        <v>8</v>
      </c>
      <c r="C80" t="s" s="114">
        <v>166</v>
      </c>
      <c r="D80" t="n" s="114">
        <v>43.0</v>
      </c>
      <c r="E80" t="n" s="114">
        <v>0.82</v>
      </c>
      <c r="F80" t="n" s="114">
        <v>1.7</v>
      </c>
      <c r="G80" t="n" s="114">
        <v>271.0</v>
      </c>
      <c r="H80" t="n" s="114">
        <v>11638.0</v>
      </c>
      <c r="I80" t="n" s="114">
        <v>1.0</v>
      </c>
      <c r="J80" t="n" s="114">
        <v>19000.0</v>
      </c>
    </row>
    <row r="81" spans="2:10" x14ac:dyDescent="0.3">
      <c r="B81" t="s" s="114">
        <v>8</v>
      </c>
      <c r="C81" t="s" s="114">
        <v>178</v>
      </c>
      <c r="D81" t="n" s="114">
        <v>55.0</v>
      </c>
      <c r="E81" t="n" s="114">
        <v>0.87</v>
      </c>
      <c r="F81" t="n" s="114">
        <v>1.5</v>
      </c>
      <c r="G81" t="n" s="114">
        <v>294.0</v>
      </c>
      <c r="H81" t="n" s="114">
        <v>16159.0</v>
      </c>
      <c r="I81" t="n" s="114">
        <v>0.0</v>
      </c>
      <c r="J81" t="n" s="114">
        <v>0.0</v>
      </c>
    </row>
    <row r="82" spans="2:10" x14ac:dyDescent="0.3">
      <c r="B82" t="s" s="114">
        <v>8</v>
      </c>
      <c r="C82" t="s" s="114">
        <v>163</v>
      </c>
      <c r="D82" t="n" s="114">
        <v>50.0</v>
      </c>
      <c r="E82" t="n" s="114">
        <v>0.74</v>
      </c>
      <c r="F82" t="n" s="114">
        <v>1.5</v>
      </c>
      <c r="G82" t="n" s="114">
        <v>270.0</v>
      </c>
      <c r="H82" t="n" s="114">
        <v>13475.0</v>
      </c>
      <c r="I82" t="n" s="114">
        <v>0.0</v>
      </c>
      <c r="J82" t="n" s="114">
        <v>0.0</v>
      </c>
    </row>
    <row r="83" spans="2:10" x14ac:dyDescent="0.3">
      <c r="B83" t="s" s="114">
        <v>8</v>
      </c>
      <c r="C83" t="s" s="114">
        <v>167</v>
      </c>
      <c r="D83" t="n" s="114">
        <v>29.0</v>
      </c>
      <c r="E83" t="n" s="114">
        <v>0.38</v>
      </c>
      <c r="F83" t="n" s="114">
        <v>1.6</v>
      </c>
      <c r="G83" t="n" s="114">
        <v>272.0</v>
      </c>
      <c r="H83" t="n" s="114">
        <v>7887.0</v>
      </c>
      <c r="I83" t="n" s="114">
        <v>3.0</v>
      </c>
      <c r="J83" t="n" s="114">
        <v>125200.0</v>
      </c>
    </row>
    <row r="84" spans="2:10" x14ac:dyDescent="0.3">
      <c r="B84" t="s" s="114">
        <v>8</v>
      </c>
      <c r="C84" t="s" s="114">
        <v>169</v>
      </c>
      <c r="D84" t="n" s="114">
        <v>19.0</v>
      </c>
      <c r="E84" t="n" s="114">
        <v>0.28</v>
      </c>
      <c r="F84" t="n" s="114">
        <v>1.6</v>
      </c>
      <c r="G84" t="n" s="114">
        <v>258.0</v>
      </c>
      <c r="H84" t="n" s="114">
        <v>4906.0</v>
      </c>
      <c r="I84" t="n" s="114">
        <v>1.0</v>
      </c>
      <c r="J84" t="n" s="114">
        <v>19000.0</v>
      </c>
    </row>
    <row r="85" spans="2:10" x14ac:dyDescent="0.3">
      <c r="B85" t="s" s="114">
        <v>32</v>
      </c>
      <c r="C85" t="s" s="114">
        <v>156</v>
      </c>
      <c r="D85" t="n" s="114">
        <v>4.0</v>
      </c>
      <c r="E85" t="n" s="114">
        <v>0.15</v>
      </c>
      <c r="F85" t="n" s="114">
        <v>1.6</v>
      </c>
      <c r="G85" t="n" s="114">
        <v>226.0</v>
      </c>
      <c r="H85" t="n" s="114">
        <v>902.0</v>
      </c>
      <c r="I85" t="n" s="114">
        <v>0.0</v>
      </c>
      <c r="J85" t="n" s="114">
        <v>0.0</v>
      </c>
    </row>
    <row r="86" spans="2:10" x14ac:dyDescent="0.3">
      <c r="B86" t="s" s="114">
        <v>32</v>
      </c>
      <c r="C86" t="s" s="114">
        <v>159</v>
      </c>
      <c r="D86" t="n" s="114">
        <v>4.0</v>
      </c>
      <c r="E86" t="n" s="114">
        <v>0.17</v>
      </c>
      <c r="F86" t="n" s="114">
        <v>1.6</v>
      </c>
      <c r="G86" t="n" s="114">
        <v>206.0</v>
      </c>
      <c r="H86" t="n" s="114">
        <v>825.0</v>
      </c>
      <c r="I86" t="n" s="114">
        <v>0.0</v>
      </c>
      <c r="J86" t="n" s="114">
        <v>0.0</v>
      </c>
    </row>
    <row r="87" spans="2:10" x14ac:dyDescent="0.3">
      <c r="B87" t="s" s="114">
        <v>32</v>
      </c>
      <c r="C87" t="s" s="114">
        <v>161</v>
      </c>
      <c r="D87" t="n" s="114">
        <v>3.0</v>
      </c>
      <c r="E87" t="n" s="114">
        <v>0.17</v>
      </c>
      <c r="F87" t="n" s="114">
        <v>1.6</v>
      </c>
      <c r="G87" t="n" s="114">
        <v>235.0</v>
      </c>
      <c r="H87" t="n" s="114">
        <v>704.0</v>
      </c>
      <c r="I87" t="n" s="114">
        <v>0.0</v>
      </c>
      <c r="J87" t="n" s="114">
        <v>0.0</v>
      </c>
    </row>
    <row r="88" spans="2:10" x14ac:dyDescent="0.3">
      <c r="B88" t="s" s="114">
        <v>32</v>
      </c>
      <c r="C88" t="s" s="114">
        <v>168</v>
      </c>
      <c r="D88" t="n" s="114">
        <v>2.0</v>
      </c>
      <c r="E88" t="n" s="114">
        <v>0.18</v>
      </c>
      <c r="F88" t="n" s="114">
        <v>1.6</v>
      </c>
      <c r="G88" t="n" s="114">
        <v>231.0</v>
      </c>
      <c r="H88" t="n" s="114">
        <v>462.0</v>
      </c>
      <c r="I88" t="n" s="114">
        <v>0.0</v>
      </c>
      <c r="J88" t="n" s="114">
        <v>0.0</v>
      </c>
    </row>
    <row r="89" spans="2:10" x14ac:dyDescent="0.3">
      <c r="B89" t="s" s="114">
        <v>32</v>
      </c>
      <c r="C89" t="s" s="114">
        <v>172</v>
      </c>
      <c r="D89" t="n" s="114">
        <v>2.0</v>
      </c>
      <c r="E89" t="n" s="114">
        <v>0.23</v>
      </c>
      <c r="F89" t="n" s="114">
        <v>1.7</v>
      </c>
      <c r="G89" t="n" s="114">
        <v>270.0</v>
      </c>
      <c r="H89" t="n" s="114">
        <v>539.0</v>
      </c>
      <c r="I89" t="n" s="114">
        <v>0.0</v>
      </c>
      <c r="J89" t="n" s="114">
        <v>0.0</v>
      </c>
    </row>
    <row r="90" spans="2:10" x14ac:dyDescent="0.3">
      <c r="B90" t="s" s="114">
        <v>32</v>
      </c>
      <c r="C90" t="s" s="114">
        <v>176</v>
      </c>
      <c r="D90" t="n" s="114">
        <v>1.0</v>
      </c>
      <c r="E90" t="n" s="114">
        <v>0.14</v>
      </c>
      <c r="F90" t="n" s="114">
        <v>1.6</v>
      </c>
      <c r="G90" t="n" s="114">
        <v>242.0</v>
      </c>
      <c r="H90" t="n" s="114">
        <v>242.0</v>
      </c>
      <c r="I90" t="n" s="114">
        <v>0.0</v>
      </c>
      <c r="J90" t="n" s="114">
        <v>0.0</v>
      </c>
    </row>
    <row r="91" spans="2:10" x14ac:dyDescent="0.3">
      <c r="B91" t="s" s="114">
        <v>32</v>
      </c>
      <c r="C91" t="s" s="114">
        <v>175</v>
      </c>
      <c r="D91" t="n" s="114">
        <v>4.0</v>
      </c>
      <c r="E91" t="n" s="114">
        <v>0.45</v>
      </c>
      <c r="F91" t="n" s="114">
        <v>1.5</v>
      </c>
      <c r="G91" t="n" s="114">
        <v>193.0</v>
      </c>
      <c r="H91" t="n" s="114">
        <v>770.0</v>
      </c>
      <c r="I91" t="n" s="114">
        <v>0.0</v>
      </c>
      <c r="J91" t="n" s="114">
        <v>0.0</v>
      </c>
    </row>
    <row r="92" spans="2:10" x14ac:dyDescent="0.3">
      <c r="B92" t="s" s="114">
        <v>32</v>
      </c>
      <c r="C92" t="s" s="114">
        <v>187</v>
      </c>
      <c r="D92" t="n" s="114">
        <v>11.0</v>
      </c>
      <c r="E92" t="n" s="114">
        <v>0.78</v>
      </c>
      <c r="F92" t="n" s="114">
        <v>1.6</v>
      </c>
      <c r="G92" t="n" s="114">
        <v>288.0</v>
      </c>
      <c r="H92" t="n" s="114">
        <v>3168.0</v>
      </c>
      <c r="I92" t="n" s="114">
        <v>0.0</v>
      </c>
      <c r="J92" t="n" s="114">
        <v>0.0</v>
      </c>
    </row>
    <row r="93" spans="2:10" x14ac:dyDescent="0.3">
      <c r="B93" t="s" s="114">
        <v>32</v>
      </c>
      <c r="C93" t="s" s="114">
        <v>188</v>
      </c>
      <c r="D93" t="n" s="114">
        <v>19.0</v>
      </c>
      <c r="E93" t="n" s="114">
        <v>0.91</v>
      </c>
      <c r="F93" t="n" s="114">
        <v>2.0</v>
      </c>
      <c r="G93" t="n" s="114">
        <v>289.0</v>
      </c>
      <c r="H93" t="n" s="114">
        <v>5489.0</v>
      </c>
      <c r="I93" t="n" s="114">
        <v>0.0</v>
      </c>
      <c r="J93" t="n" s="114">
        <v>0.0</v>
      </c>
    </row>
    <row r="94" spans="2:10" x14ac:dyDescent="0.3">
      <c r="B94" t="s" s="114">
        <v>32</v>
      </c>
      <c r="C94" t="s" s="114">
        <v>184</v>
      </c>
      <c r="D94" t="n" s="114">
        <v>19.0</v>
      </c>
      <c r="E94" t="n" s="114">
        <v>0.77</v>
      </c>
      <c r="F94" t="n" s="114">
        <v>2.4</v>
      </c>
      <c r="G94" t="n" s="114">
        <v>331.0</v>
      </c>
      <c r="H94" t="n" s="114">
        <v>6281.0</v>
      </c>
      <c r="I94" t="n" s="114">
        <v>2.0</v>
      </c>
      <c r="J94" t="n" s="114">
        <v>57000.0</v>
      </c>
    </row>
    <row r="95" spans="2:10" x14ac:dyDescent="0.3">
      <c r="B95" t="s" s="114">
        <v>32</v>
      </c>
      <c r="C95" t="s" s="114">
        <v>192</v>
      </c>
      <c r="D95" t="n" s="114">
        <v>21.0</v>
      </c>
      <c r="E95" t="n" s="114">
        <v>0.72</v>
      </c>
      <c r="F95" t="n" s="114">
        <v>2.3</v>
      </c>
      <c r="G95" t="n" s="114">
        <v>284.0</v>
      </c>
      <c r="H95" t="n" s="114">
        <v>5973.0</v>
      </c>
      <c r="I95" t="n" s="114">
        <v>0.0</v>
      </c>
      <c r="J95" t="n" s="114">
        <v>0.0</v>
      </c>
    </row>
    <row r="96" spans="2:10" x14ac:dyDescent="0.3">
      <c r="B96" t="s" s="114">
        <v>32</v>
      </c>
      <c r="C96" t="s" s="114">
        <v>186</v>
      </c>
      <c r="D96" t="n" s="114">
        <v>24.0</v>
      </c>
      <c r="E96" t="n" s="114">
        <v>0.59</v>
      </c>
      <c r="F96" t="n" s="114">
        <v>2.3</v>
      </c>
      <c r="G96" t="n" s="114">
        <v>294.0</v>
      </c>
      <c r="H96" t="n" s="114">
        <v>7051.0</v>
      </c>
      <c r="I96" t="n" s="114">
        <v>0.0</v>
      </c>
      <c r="J96" t="n" s="114">
        <v>0.0</v>
      </c>
    </row>
    <row r="97" spans="2:10" x14ac:dyDescent="0.3">
      <c r="B97" t="s" s="114">
        <v>32</v>
      </c>
      <c r="C97" t="s" s="114">
        <v>158</v>
      </c>
      <c r="D97" t="n" s="114">
        <v>27.0</v>
      </c>
      <c r="E97" t="n" s="114">
        <v>0.73</v>
      </c>
      <c r="F97" t="n" s="114">
        <v>2.2</v>
      </c>
      <c r="G97" t="n" s="114">
        <v>312.0</v>
      </c>
      <c r="H97" t="n" s="114">
        <v>8437.0</v>
      </c>
      <c r="I97" t="n" s="114">
        <v>1.0</v>
      </c>
      <c r="J97" t="n" s="114">
        <v>57000.0</v>
      </c>
    </row>
    <row r="98" spans="2:10" x14ac:dyDescent="0.3">
      <c r="B98" t="s" s="114">
        <v>32</v>
      </c>
      <c r="C98" t="s" s="114">
        <v>160</v>
      </c>
      <c r="D98" t="n" s="114">
        <v>35.0</v>
      </c>
      <c r="E98" t="n" s="114">
        <v>0.82</v>
      </c>
      <c r="F98" t="n" s="114">
        <v>2.1</v>
      </c>
      <c r="G98" t="n" s="114">
        <v>314.0</v>
      </c>
      <c r="H98" t="n" s="114">
        <v>10989.0</v>
      </c>
      <c r="I98" t="n" s="114">
        <v>0.0</v>
      </c>
      <c r="J98" t="n" s="114">
        <v>0.0</v>
      </c>
    </row>
    <row r="99" spans="2:10" x14ac:dyDescent="0.3">
      <c r="B99" t="s" s="114">
        <v>32</v>
      </c>
      <c r="C99" t="s" s="114">
        <v>171</v>
      </c>
      <c r="D99" t="n" s="114">
        <v>32.0</v>
      </c>
      <c r="E99" t="n" s="114">
        <v>0.77</v>
      </c>
      <c r="F99" t="n" s="114">
        <v>2.1</v>
      </c>
      <c r="G99" t="n" s="114">
        <v>342.0</v>
      </c>
      <c r="H99" t="n" s="114">
        <v>10934.0</v>
      </c>
      <c r="I99" t="n" s="114">
        <v>0.0</v>
      </c>
      <c r="J99" t="n" s="114">
        <v>0.0</v>
      </c>
    </row>
    <row r="100" spans="2:10" x14ac:dyDescent="0.3">
      <c r="B100" t="s" s="114">
        <v>32</v>
      </c>
      <c r="C100" t="s" s="114">
        <v>183</v>
      </c>
      <c r="D100" t="n" s="114">
        <v>37.0</v>
      </c>
      <c r="E100" t="n" s="114">
        <v>0.93</v>
      </c>
      <c r="F100" t="n" s="114">
        <v>2.0</v>
      </c>
      <c r="G100" t="n" s="114">
        <v>312.0</v>
      </c>
      <c r="H100" t="n" s="114">
        <v>11528.0</v>
      </c>
      <c r="I100" t="n" s="114">
        <v>1.0</v>
      </c>
      <c r="J100" t="n" s="114">
        <v>109000.0</v>
      </c>
    </row>
    <row r="101" spans="2:10" x14ac:dyDescent="0.3">
      <c r="B101" t="s" s="114">
        <v>32</v>
      </c>
      <c r="C101" t="s" s="114">
        <v>162</v>
      </c>
      <c r="D101" t="n" s="114">
        <v>36.0</v>
      </c>
      <c r="E101" t="n" s="114">
        <v>0.84</v>
      </c>
      <c r="F101" t="n" s="114">
        <v>2.0</v>
      </c>
      <c r="G101" t="n" s="114">
        <v>313.0</v>
      </c>
      <c r="H101" t="n" s="114">
        <v>11253.0</v>
      </c>
      <c r="I101" t="n" s="114">
        <v>1.0</v>
      </c>
      <c r="J101" t="n" s="114">
        <v>57000.0</v>
      </c>
    </row>
    <row r="102" spans="2:10" x14ac:dyDescent="0.3">
      <c r="B102" t="s" s="114">
        <v>32</v>
      </c>
      <c r="C102" t="s" s="114">
        <v>185</v>
      </c>
      <c r="D102" t="n" s="114">
        <v>25.0</v>
      </c>
      <c r="E102" t="n" s="114">
        <v>0.65</v>
      </c>
      <c r="F102" t="n" s="114">
        <v>2.0</v>
      </c>
      <c r="G102" t="n" s="114">
        <v>302.0</v>
      </c>
      <c r="H102" t="n" s="114">
        <v>7546.0</v>
      </c>
      <c r="I102" t="n" s="114">
        <v>0.0</v>
      </c>
      <c r="J102" t="n" s="114">
        <v>0.0</v>
      </c>
    </row>
    <row r="103" spans="2:10" x14ac:dyDescent="0.3">
      <c r="B103" t="s" s="114">
        <v>32</v>
      </c>
      <c r="C103" t="s" s="114">
        <v>179</v>
      </c>
      <c r="D103" t="n" s="114">
        <v>26.0</v>
      </c>
      <c r="E103" t="n" s="114">
        <v>0.65</v>
      </c>
      <c r="F103" t="n" s="114">
        <v>1.8</v>
      </c>
      <c r="G103" t="n" s="114">
        <v>297.0</v>
      </c>
      <c r="H103" t="n" s="114">
        <v>7711.0</v>
      </c>
      <c r="I103" t="n" s="114">
        <v>0.0</v>
      </c>
      <c r="J103" t="n" s="114">
        <v>0.0</v>
      </c>
    </row>
    <row r="104" spans="2:10" x14ac:dyDescent="0.3">
      <c r="B104" t="s" s="114">
        <v>32</v>
      </c>
      <c r="C104" t="s" s="114">
        <v>166</v>
      </c>
      <c r="D104" t="n" s="114">
        <v>32.0</v>
      </c>
      <c r="E104" t="n" s="114">
        <v>0.75</v>
      </c>
      <c r="F104" t="n" s="114">
        <v>1.7</v>
      </c>
      <c r="G104" t="n" s="114">
        <v>321.0</v>
      </c>
      <c r="H104" t="n" s="114">
        <v>10263.0</v>
      </c>
      <c r="I104" t="n" s="114">
        <v>2.0</v>
      </c>
      <c r="J104" t="n" s="114">
        <v>148200.0</v>
      </c>
    </row>
    <row r="105" spans="2:10" x14ac:dyDescent="0.3">
      <c r="B105" t="s" s="114">
        <v>32</v>
      </c>
      <c r="C105" t="s" s="114">
        <v>178</v>
      </c>
      <c r="D105" t="n" s="114">
        <v>41.0</v>
      </c>
      <c r="E105" t="n" s="114">
        <v>0.81</v>
      </c>
      <c r="F105" t="n" s="114">
        <v>1.5</v>
      </c>
      <c r="G105" t="n" s="114">
        <v>288.0</v>
      </c>
      <c r="H105" t="n" s="114">
        <v>11792.0</v>
      </c>
      <c r="I105" t="n" s="114">
        <v>0.0</v>
      </c>
      <c r="J105" t="n" s="114">
        <v>0.0</v>
      </c>
    </row>
    <row r="106" spans="2:10" x14ac:dyDescent="0.3">
      <c r="B106" t="s" s="114">
        <v>32</v>
      </c>
      <c r="C106" t="s" s="114">
        <v>163</v>
      </c>
      <c r="D106" t="n" s="114">
        <v>36.0</v>
      </c>
      <c r="E106" t="n" s="114">
        <v>0.76</v>
      </c>
      <c r="F106" t="n" s="114">
        <v>1.5</v>
      </c>
      <c r="G106" t="n" s="114">
        <v>287.0</v>
      </c>
      <c r="H106" t="n" s="114">
        <v>10318.0</v>
      </c>
      <c r="I106" t="n" s="114">
        <v>0.0</v>
      </c>
      <c r="J106" t="n" s="114">
        <v>0.0</v>
      </c>
    </row>
    <row r="107" spans="2:10" x14ac:dyDescent="0.3">
      <c r="B107" t="s" s="114">
        <v>32</v>
      </c>
      <c r="C107" t="s" s="114">
        <v>167</v>
      </c>
      <c r="D107" t="n" s="114">
        <v>20.0</v>
      </c>
      <c r="E107" t="n" s="114">
        <v>0.54</v>
      </c>
      <c r="F107" t="n" s="114">
        <v>1.4</v>
      </c>
      <c r="G107" t="n" s="114">
        <v>244.0</v>
      </c>
      <c r="H107" t="n" s="114">
        <v>4873.0</v>
      </c>
      <c r="I107" t="n" s="114">
        <v>2.0</v>
      </c>
      <c r="J107" t="n" s="114">
        <v>38000.0</v>
      </c>
    </row>
    <row r="108" spans="2:10" x14ac:dyDescent="0.3">
      <c r="B108" t="s" s="114">
        <v>32</v>
      </c>
      <c r="C108" t="s" s="114">
        <v>169</v>
      </c>
      <c r="D108" t="n" s="114">
        <v>8.0</v>
      </c>
      <c r="E108" t="n" s="114">
        <v>0.17</v>
      </c>
      <c r="F108" t="n" s="114">
        <v>1.4</v>
      </c>
      <c r="G108" t="n" s="114">
        <v>242.0</v>
      </c>
      <c r="H108" t="n" s="114">
        <v>1936.0</v>
      </c>
      <c r="I108" t="n" s="114">
        <v>0.0</v>
      </c>
      <c r="J108" t="n" s="114">
        <v>0.0</v>
      </c>
    </row>
    <row r="109" spans="2:10" x14ac:dyDescent="0.3">
      <c r="B109" t="s" s="114">
        <v>16</v>
      </c>
      <c r="C109" t="s" s="114">
        <v>156</v>
      </c>
      <c r="D109" t="n" s="114">
        <v>7.0</v>
      </c>
      <c r="E109" t="n" s="114">
        <v>0.22</v>
      </c>
      <c r="F109" t="n" s="114">
        <v>1.5</v>
      </c>
      <c r="G109" t="n" s="114">
        <v>173.0</v>
      </c>
      <c r="H109" t="n" s="114">
        <v>1210.0</v>
      </c>
      <c r="I109" t="n" s="114">
        <v>1.0</v>
      </c>
      <c r="J109" t="n" s="114">
        <v>19000.0</v>
      </c>
    </row>
    <row r="110" spans="2:10" x14ac:dyDescent="0.3">
      <c r="B110" t="s" s="114">
        <v>16</v>
      </c>
      <c r="C110" t="s" s="114">
        <v>159</v>
      </c>
      <c r="D110" t="n" s="114">
        <v>3.0</v>
      </c>
      <c r="E110" t="n" s="114">
        <v>0.11</v>
      </c>
      <c r="F110" t="n" s="114">
        <v>1.6</v>
      </c>
      <c r="G110" t="n" s="114">
        <v>209.0</v>
      </c>
      <c r="H110" t="n" s="114">
        <v>627.0</v>
      </c>
      <c r="I110" t="n" s="114">
        <v>2.0</v>
      </c>
      <c r="J110" t="n" s="114">
        <v>76000.0</v>
      </c>
    </row>
    <row r="111" spans="2:10" x14ac:dyDescent="0.3">
      <c r="B111" t="s" s="114">
        <v>16</v>
      </c>
      <c r="C111" t="s" s="114">
        <v>161</v>
      </c>
      <c r="D111" t="n" s="114">
        <v>3.0</v>
      </c>
      <c r="E111" t="n" s="114">
        <v>0.13</v>
      </c>
      <c r="F111" t="n" s="114">
        <v>1.7</v>
      </c>
      <c r="G111" t="n" s="114">
        <v>308.0</v>
      </c>
      <c r="H111" t="n" s="114">
        <v>924.0</v>
      </c>
      <c r="I111" t="n" s="114">
        <v>1.0</v>
      </c>
      <c r="J111" t="n" s="114">
        <v>38000.0</v>
      </c>
    </row>
    <row r="112" spans="2:10" x14ac:dyDescent="0.3">
      <c r="B112" t="s" s="114">
        <v>16</v>
      </c>
      <c r="C112" t="s" s="114">
        <v>168</v>
      </c>
      <c r="D112" t="n" s="114">
        <v>1.0</v>
      </c>
      <c r="E112" t="n" s="114">
        <v>0.07</v>
      </c>
      <c r="F112" t="n" s="114">
        <v>1.7</v>
      </c>
      <c r="G112" t="n" s="114">
        <v>77.0</v>
      </c>
      <c r="H112" t="n" s="114">
        <v>77.0</v>
      </c>
      <c r="I112" t="n" s="114">
        <v>0.0</v>
      </c>
      <c r="J112" t="n" s="114">
        <v>0.0</v>
      </c>
    </row>
    <row r="113" spans="2:10" x14ac:dyDescent="0.3">
      <c r="B113" t="s" s="114">
        <v>16</v>
      </c>
      <c r="C113" t="s" s="114">
        <v>172</v>
      </c>
      <c r="D113" t="n" s="114">
        <v>3.0</v>
      </c>
      <c r="E113" t="n" s="114">
        <v>0.29</v>
      </c>
      <c r="F113" t="n" s="114">
        <v>1.6</v>
      </c>
      <c r="G113" t="n" s="114">
        <v>169.0</v>
      </c>
      <c r="H113" t="n" s="114">
        <v>506.0</v>
      </c>
      <c r="I113" t="n" s="114">
        <v>0.0</v>
      </c>
      <c r="J113" t="n" s="114">
        <v>0.0</v>
      </c>
    </row>
    <row r="114" spans="2:10" x14ac:dyDescent="0.3">
      <c r="B114" t="s" s="114">
        <v>16</v>
      </c>
      <c r="C114" t="s" s="114">
        <v>176</v>
      </c>
      <c r="D114" t="n" s="114">
        <v>6.0</v>
      </c>
      <c r="E114" t="n" s="114">
        <v>0.74</v>
      </c>
      <c r="F114" t="n" s="114">
        <v>1.6</v>
      </c>
      <c r="G114" t="n" s="114">
        <v>257.0</v>
      </c>
      <c r="H114" t="n" s="114">
        <v>1540.0</v>
      </c>
      <c r="I114" t="n" s="114">
        <v>0.0</v>
      </c>
      <c r="J114" t="n" s="114">
        <v>0.0</v>
      </c>
    </row>
    <row r="115" spans="2:10" x14ac:dyDescent="0.3">
      <c r="B115" t="s" s="114">
        <v>16</v>
      </c>
      <c r="C115" t="s" s="114">
        <v>175</v>
      </c>
      <c r="D115" t="n" s="114">
        <v>2.0</v>
      </c>
      <c r="E115" t="n" s="114">
        <v>0.18</v>
      </c>
      <c r="F115" t="n" s="114">
        <v>1.6</v>
      </c>
      <c r="G115" t="n" s="114">
        <v>308.0</v>
      </c>
      <c r="H115" t="n" s="114">
        <v>616.0</v>
      </c>
      <c r="I115" t="n" s="114">
        <v>0.0</v>
      </c>
      <c r="J115" t="n" s="114">
        <v>0.0</v>
      </c>
    </row>
    <row r="116" spans="2:10" x14ac:dyDescent="0.3">
      <c r="B116" t="s" s="114">
        <v>16</v>
      </c>
      <c r="C116" t="s" s="114">
        <v>187</v>
      </c>
      <c r="D116" t="n" s="114">
        <v>12.0</v>
      </c>
      <c r="E116" t="n" s="114">
        <v>0.66</v>
      </c>
      <c r="F116" t="n" s="114">
        <v>1.5</v>
      </c>
      <c r="G116" t="n" s="114">
        <v>257.0</v>
      </c>
      <c r="H116" t="n" s="114">
        <v>3080.0</v>
      </c>
      <c r="I116" t="n" s="114">
        <v>0.0</v>
      </c>
      <c r="J116" t="n" s="114">
        <v>0.0</v>
      </c>
    </row>
    <row r="117" spans="2:10" x14ac:dyDescent="0.3">
      <c r="B117" t="s" s="114">
        <v>16</v>
      </c>
      <c r="C117" t="s" s="114">
        <v>188</v>
      </c>
      <c r="D117" t="n" s="114">
        <v>9.0</v>
      </c>
      <c r="E117" t="n" s="114">
        <v>0.35</v>
      </c>
      <c r="F117" t="n" s="114">
        <v>2.0</v>
      </c>
      <c r="G117" t="n" s="114">
        <v>325.0</v>
      </c>
      <c r="H117" t="n" s="114">
        <v>2926.0</v>
      </c>
      <c r="I117" t="n" s="114">
        <v>0.0</v>
      </c>
      <c r="J117" t="n" s="114">
        <v>0.0</v>
      </c>
    </row>
    <row r="118" spans="2:10" x14ac:dyDescent="0.3">
      <c r="B118" t="s" s="114">
        <v>16</v>
      </c>
      <c r="C118" t="s" s="114">
        <v>184</v>
      </c>
      <c r="D118" t="n" s="114">
        <v>15.0</v>
      </c>
      <c r="E118" t="n" s="114">
        <v>0.5</v>
      </c>
      <c r="F118" t="n" s="114">
        <v>2.6</v>
      </c>
      <c r="G118" t="n" s="114">
        <v>277.0</v>
      </c>
      <c r="H118" t="n" s="114">
        <v>4158.0</v>
      </c>
      <c r="I118" t="n" s="114">
        <v>0.0</v>
      </c>
      <c r="J118" t="n" s="114">
        <v>0.0</v>
      </c>
    </row>
    <row r="119" spans="2:10" x14ac:dyDescent="0.3">
      <c r="B119" t="s" s="114">
        <v>16</v>
      </c>
      <c r="C119" t="s" s="114">
        <v>192</v>
      </c>
      <c r="D119" t="n" s="114">
        <v>18.0</v>
      </c>
      <c r="E119" t="n" s="114">
        <v>0.51</v>
      </c>
      <c r="F119" t="n" s="114">
        <v>2.5</v>
      </c>
      <c r="G119" t="n" s="114">
        <v>299.0</v>
      </c>
      <c r="H119" t="n" s="114">
        <v>5379.0</v>
      </c>
      <c r="I119" t="n" s="114">
        <v>0.0</v>
      </c>
      <c r="J119" t="n" s="114">
        <v>0.0</v>
      </c>
    </row>
    <row r="120" spans="2:10" x14ac:dyDescent="0.3">
      <c r="B120" t="s" s="114">
        <v>16</v>
      </c>
      <c r="C120" t="s" s="114">
        <v>186</v>
      </c>
      <c r="D120" t="n" s="114">
        <v>23.0</v>
      </c>
      <c r="E120" t="n" s="114">
        <v>0.69</v>
      </c>
      <c r="F120" t="n" s="114">
        <v>2.6</v>
      </c>
      <c r="G120" t="n" s="114">
        <v>281.0</v>
      </c>
      <c r="H120" t="n" s="114">
        <v>6468.0</v>
      </c>
      <c r="I120" t="n" s="114">
        <v>1.0</v>
      </c>
      <c r="J120" t="n" s="114">
        <v>19000.0</v>
      </c>
    </row>
    <row r="121" spans="2:10" x14ac:dyDescent="0.3">
      <c r="B121" t="s" s="114">
        <v>16</v>
      </c>
      <c r="C121" t="s" s="114">
        <v>158</v>
      </c>
      <c r="D121" t="n" s="114">
        <v>26.0</v>
      </c>
      <c r="E121" t="n" s="114">
        <v>0.92</v>
      </c>
      <c r="F121" t="n" s="114">
        <v>2.3</v>
      </c>
      <c r="G121" t="n" s="114">
        <v>338.0</v>
      </c>
      <c r="H121" t="n" s="114">
        <v>8789.0</v>
      </c>
      <c r="I121" t="n" s="114">
        <v>0.0</v>
      </c>
      <c r="J121" t="n" s="114">
        <v>0.0</v>
      </c>
    </row>
    <row r="122" spans="2:10" x14ac:dyDescent="0.3">
      <c r="B122" t="s" s="114">
        <v>16</v>
      </c>
      <c r="C122" t="s" s="114">
        <v>160</v>
      </c>
      <c r="D122" t="n" s="114">
        <v>24.0</v>
      </c>
      <c r="E122" t="n" s="114">
        <v>0.57</v>
      </c>
      <c r="F122" t="n" s="114">
        <v>2.3</v>
      </c>
      <c r="G122" t="n" s="114">
        <v>328.0</v>
      </c>
      <c r="H122" t="n" s="114">
        <v>7876.0</v>
      </c>
      <c r="I122" t="n" s="114">
        <v>0.0</v>
      </c>
      <c r="J122" t="n" s="114">
        <v>0.0</v>
      </c>
    </row>
    <row r="123" spans="2:10" x14ac:dyDescent="0.3">
      <c r="B123" t="s" s="114">
        <v>16</v>
      </c>
      <c r="C123" t="s" s="114">
        <v>171</v>
      </c>
      <c r="D123" t="n" s="114">
        <v>28.0</v>
      </c>
      <c r="E123" t="n" s="114">
        <v>0.66</v>
      </c>
      <c r="F123" t="n" s="114">
        <v>2.3</v>
      </c>
      <c r="G123" t="n" s="114">
        <v>315.0</v>
      </c>
      <c r="H123" t="n" s="114">
        <v>8822.0</v>
      </c>
      <c r="I123" t="n" s="114">
        <v>0.0</v>
      </c>
      <c r="J123" t="n" s="114">
        <v>0.0</v>
      </c>
    </row>
    <row r="124" spans="2:10" x14ac:dyDescent="0.3">
      <c r="B124" t="s" s="114">
        <v>16</v>
      </c>
      <c r="C124" t="s" s="114">
        <v>183</v>
      </c>
      <c r="D124" t="n" s="114">
        <v>28.0</v>
      </c>
      <c r="E124" t="n" s="114">
        <v>0.68</v>
      </c>
      <c r="F124" t="n" s="114">
        <v>2.3</v>
      </c>
      <c r="G124" t="n" s="114">
        <v>312.0</v>
      </c>
      <c r="H124" t="n" s="114">
        <v>8745.0</v>
      </c>
      <c r="I124" t="n" s="114">
        <v>1.0</v>
      </c>
      <c r="J124" t="n" s="114">
        <v>57000.0</v>
      </c>
    </row>
    <row r="125" spans="2:10" x14ac:dyDescent="0.3">
      <c r="B125" t="s" s="114">
        <v>16</v>
      </c>
      <c r="C125" t="s" s="114">
        <v>162</v>
      </c>
      <c r="D125" t="n" s="114">
        <v>30.0</v>
      </c>
      <c r="E125" t="n" s="114">
        <v>0.78</v>
      </c>
      <c r="F125" t="n" s="114">
        <v>2.2</v>
      </c>
      <c r="G125" t="n" s="114">
        <v>289.0</v>
      </c>
      <c r="H125" t="n" s="114">
        <v>8657.0</v>
      </c>
      <c r="I125" t="n" s="114">
        <v>0.0</v>
      </c>
      <c r="J125" t="n" s="114">
        <v>0.0</v>
      </c>
    </row>
    <row r="126" spans="2:10" x14ac:dyDescent="0.3">
      <c r="B126" t="s" s="114">
        <v>16</v>
      </c>
      <c r="C126" t="s" s="114">
        <v>185</v>
      </c>
      <c r="D126" t="n" s="114">
        <v>22.0</v>
      </c>
      <c r="E126" t="n" s="114">
        <v>0.61</v>
      </c>
      <c r="F126" t="n" s="114">
        <v>2.0</v>
      </c>
      <c r="G126" t="n" s="114">
        <v>279.0</v>
      </c>
      <c r="H126" t="n" s="114">
        <v>6138.0</v>
      </c>
      <c r="I126" t="n" s="114">
        <v>0.0</v>
      </c>
      <c r="J126" t="n" s="114">
        <v>0.0</v>
      </c>
    </row>
    <row r="127" spans="2:10" x14ac:dyDescent="0.3">
      <c r="B127" t="s" s="114">
        <v>16</v>
      </c>
      <c r="C127" t="s" s="114">
        <v>179</v>
      </c>
      <c r="D127" t="n" s="114">
        <v>28.0</v>
      </c>
      <c r="E127" t="n" s="114">
        <v>0.71</v>
      </c>
      <c r="F127" t="n" s="114">
        <v>1.7</v>
      </c>
      <c r="G127" t="n" s="114">
        <v>305.0</v>
      </c>
      <c r="H127" t="n" s="114">
        <v>8536.0</v>
      </c>
      <c r="I127" t="n" s="114">
        <v>0.0</v>
      </c>
      <c r="J127" t="n" s="114">
        <v>0.0</v>
      </c>
    </row>
    <row r="128" spans="2:10" x14ac:dyDescent="0.3">
      <c r="B128" t="s" s="114">
        <v>16</v>
      </c>
      <c r="C128" t="s" s="114">
        <v>166</v>
      </c>
      <c r="D128" t="n" s="114">
        <v>35.0</v>
      </c>
      <c r="E128" t="n" s="114">
        <v>0.86</v>
      </c>
      <c r="F128" t="n" s="114">
        <v>1.7</v>
      </c>
      <c r="G128" t="n" s="114">
        <v>312.0</v>
      </c>
      <c r="H128" t="n" s="114">
        <v>10934.0</v>
      </c>
      <c r="I128" t="n" s="114">
        <v>0.0</v>
      </c>
      <c r="J128" t="n" s="114">
        <v>0.0</v>
      </c>
    </row>
    <row r="129" spans="2:10" x14ac:dyDescent="0.3">
      <c r="B129" t="s" s="114">
        <v>16</v>
      </c>
      <c r="C129" t="s" s="114">
        <v>178</v>
      </c>
      <c r="D129" t="n" s="114">
        <v>46.0</v>
      </c>
      <c r="E129" t="n" s="114">
        <v>0.96</v>
      </c>
      <c r="F129" t="n" s="114">
        <v>1.7</v>
      </c>
      <c r="G129" t="n" s="114">
        <v>315.0</v>
      </c>
      <c r="H129" t="n" s="114">
        <v>14509.0</v>
      </c>
      <c r="I129" t="n" s="114">
        <v>0.0</v>
      </c>
      <c r="J129" t="n" s="114">
        <v>0.0</v>
      </c>
    </row>
    <row r="130" spans="2:10" x14ac:dyDescent="0.3">
      <c r="B130" t="s" s="114">
        <v>16</v>
      </c>
      <c r="C130" t="s" s="114">
        <v>163</v>
      </c>
      <c r="D130" t="n" s="114">
        <v>37.0</v>
      </c>
      <c r="E130" t="n" s="114">
        <v>0.66</v>
      </c>
      <c r="F130" t="n" s="114">
        <v>1.6</v>
      </c>
      <c r="G130" t="n" s="114">
        <v>281.0</v>
      </c>
      <c r="H130" t="n" s="114">
        <v>10384.0</v>
      </c>
      <c r="I130" t="n" s="114">
        <v>0.0</v>
      </c>
      <c r="J130" t="n" s="114">
        <v>0.0</v>
      </c>
    </row>
    <row r="131" spans="2:10" x14ac:dyDescent="0.3">
      <c r="B131" t="s" s="114">
        <v>16</v>
      </c>
      <c r="C131" t="s" s="114">
        <v>167</v>
      </c>
      <c r="D131" t="n" s="114">
        <v>23.0</v>
      </c>
      <c r="E131" t="n" s="114">
        <v>0.38</v>
      </c>
      <c r="F131" t="n" s="114">
        <v>1.5</v>
      </c>
      <c r="G131" t="n" s="114">
        <v>232.0</v>
      </c>
      <c r="H131" t="n" s="114">
        <v>5346.0</v>
      </c>
      <c r="I131" t="n" s="114">
        <v>0.0</v>
      </c>
      <c r="J131" t="n" s="114">
        <v>0.0</v>
      </c>
    </row>
    <row r="132" spans="2:10" x14ac:dyDescent="0.3">
      <c r="B132" t="s" s="114">
        <v>16</v>
      </c>
      <c r="C132" t="s" s="114">
        <v>169</v>
      </c>
      <c r="D132" t="n" s="114">
        <v>17.0</v>
      </c>
      <c r="E132" t="n" s="114">
        <v>0.31</v>
      </c>
      <c r="F132" t="n" s="114">
        <v>1.5</v>
      </c>
      <c r="G132" t="n" s="114">
        <v>217.0</v>
      </c>
      <c r="H132" t="n" s="114">
        <v>3696.0</v>
      </c>
      <c r="I132" t="n" s="114">
        <v>0.0</v>
      </c>
      <c r="J132" t="n" s="114">
        <v>0.0</v>
      </c>
    </row>
    <row r="133" spans="2:10" x14ac:dyDescent="0.3">
      <c r="B133" t="s" s="114">
        <v>22</v>
      </c>
      <c r="C133" t="s" s="114">
        <v>156</v>
      </c>
      <c r="D133" t="n" s="114">
        <v>6.0</v>
      </c>
      <c r="E133" t="n" s="114">
        <v>0.21</v>
      </c>
      <c r="F133" t="n" s="114">
        <v>1.6</v>
      </c>
      <c r="G133" t="n" s="114">
        <v>215.0</v>
      </c>
      <c r="H133" t="n" s="114">
        <v>1287.0</v>
      </c>
      <c r="I133" t="n" s="114">
        <v>0.0</v>
      </c>
      <c r="J133" t="n" s="114">
        <v>0.0</v>
      </c>
    </row>
    <row r="134" spans="2:10" x14ac:dyDescent="0.3">
      <c r="B134" t="s" s="114">
        <v>22</v>
      </c>
      <c r="C134" t="s" s="114">
        <v>159</v>
      </c>
      <c r="D134" t="n" s="114">
        <v>3.0</v>
      </c>
      <c r="E134" t="n" s="114">
        <v>0.16</v>
      </c>
      <c r="F134" t="n" s="114">
        <v>1.5</v>
      </c>
      <c r="G134" t="n" s="114">
        <v>356.0</v>
      </c>
      <c r="H134" t="n" s="114">
        <v>1067.0</v>
      </c>
      <c r="I134" t="n" s="114">
        <v>0.0</v>
      </c>
      <c r="J134" t="n" s="114">
        <v>0.0</v>
      </c>
    </row>
    <row r="135" spans="2:10" x14ac:dyDescent="0.3">
      <c r="B135" t="s" s="114">
        <v>22</v>
      </c>
      <c r="C135" t="s" s="114">
        <v>161</v>
      </c>
      <c r="D135" t="n" s="114">
        <v>3.0</v>
      </c>
      <c r="E135" t="n" s="114">
        <v>0.26</v>
      </c>
      <c r="F135" t="n" s="114">
        <v>1.5</v>
      </c>
      <c r="G135" t="n" s="114">
        <v>110.0</v>
      </c>
      <c r="H135" t="n" s="114">
        <v>330.0</v>
      </c>
      <c r="I135" t="n" s="114">
        <v>0.0</v>
      </c>
      <c r="J135" t="n" s="114">
        <v>0.0</v>
      </c>
    </row>
    <row r="136" spans="2:10" x14ac:dyDescent="0.3">
      <c r="B136" t="s" s="114">
        <v>22</v>
      </c>
      <c r="C136" t="s" s="114">
        <v>168</v>
      </c>
      <c r="D136" t="n" s="114">
        <v>3.0</v>
      </c>
      <c r="E136" t="n" s="114">
        <v>0.35</v>
      </c>
      <c r="F136" t="n" s="114">
        <v>1.6</v>
      </c>
      <c r="G136" t="n" s="114">
        <v>198.0</v>
      </c>
      <c r="H136" t="n" s="114">
        <v>594.0</v>
      </c>
      <c r="I136" t="n" s="114">
        <v>0.0</v>
      </c>
      <c r="J136" t="n" s="114">
        <v>0.0</v>
      </c>
    </row>
    <row r="137" spans="2:10" x14ac:dyDescent="0.3">
      <c r="B137" t="s" s="114">
        <v>22</v>
      </c>
      <c r="C137" t="s" s="114">
        <v>172</v>
      </c>
      <c r="D137" t="n" s="114">
        <v>4.0</v>
      </c>
      <c r="E137" t="n" s="114">
        <v>0.57</v>
      </c>
      <c r="F137" t="n" s="114">
        <v>1.6</v>
      </c>
      <c r="G137" t="n" s="114">
        <v>173.0</v>
      </c>
      <c r="H137" t="n" s="114">
        <v>693.0</v>
      </c>
      <c r="I137" t="n" s="114">
        <v>1.0</v>
      </c>
      <c r="J137" t="n" s="114">
        <v>19000.0</v>
      </c>
    </row>
    <row r="138" spans="2:10" x14ac:dyDescent="0.3">
      <c r="B138" t="s" s="114">
        <v>22</v>
      </c>
      <c r="C138" t="s" s="114">
        <v>176</v>
      </c>
      <c r="D138" t="n" s="114">
        <v>8.0</v>
      </c>
      <c r="E138" t="n" s="114">
        <v>1.05</v>
      </c>
      <c r="F138" t="n" s="114">
        <v>1.6</v>
      </c>
      <c r="G138" t="n" s="114">
        <v>161.0</v>
      </c>
      <c r="H138" t="n" s="114">
        <v>1287.0</v>
      </c>
      <c r="I138" t="n" s="114">
        <v>0.0</v>
      </c>
      <c r="J138" t="n" s="114">
        <v>0.0</v>
      </c>
    </row>
    <row r="139" spans="2:10" x14ac:dyDescent="0.3">
      <c r="B139" t="s" s="114">
        <v>22</v>
      </c>
      <c r="C139" t="s" s="114">
        <v>175</v>
      </c>
      <c r="D139" t="n" s="114">
        <v>9.0</v>
      </c>
      <c r="E139" t="n" s="114">
        <v>0.71</v>
      </c>
      <c r="F139" t="n" s="114">
        <v>1.6</v>
      </c>
      <c r="G139" t="n" s="114">
        <v>213.0</v>
      </c>
      <c r="H139" t="n" s="114">
        <v>1914.0</v>
      </c>
      <c r="I139" t="n" s="114">
        <v>0.0</v>
      </c>
      <c r="J139" t="n" s="114">
        <v>0.0</v>
      </c>
    </row>
    <row r="140" spans="2:10" x14ac:dyDescent="0.3">
      <c r="B140" t="s" s="114">
        <v>22</v>
      </c>
      <c r="C140" t="s" s="114">
        <v>187</v>
      </c>
      <c r="D140" t="n" s="114">
        <v>10.0</v>
      </c>
      <c r="E140" t="n" s="114">
        <v>0.46</v>
      </c>
      <c r="F140" t="n" s="114">
        <v>1.6</v>
      </c>
      <c r="G140" t="n" s="114">
        <v>254.0</v>
      </c>
      <c r="H140" t="n" s="114">
        <v>2541.0</v>
      </c>
      <c r="I140" t="n" s="114">
        <v>1.0</v>
      </c>
      <c r="J140" t="n" s="114">
        <v>38000.0</v>
      </c>
    </row>
    <row r="141" spans="2:10" x14ac:dyDescent="0.3">
      <c r="B141" t="s" s="114">
        <v>22</v>
      </c>
      <c r="C141" t="s" s="114">
        <v>188</v>
      </c>
      <c r="D141" t="n" s="114">
        <v>10.0</v>
      </c>
      <c r="E141" t="n" s="114">
        <v>0.36</v>
      </c>
      <c r="F141" t="n" s="114">
        <v>2.1</v>
      </c>
      <c r="G141" t="n" s="114">
        <v>255.0</v>
      </c>
      <c r="H141" t="n" s="114">
        <v>2552.0</v>
      </c>
      <c r="I141" t="n" s="114">
        <v>0.0</v>
      </c>
      <c r="J141" t="n" s="114">
        <v>0.0</v>
      </c>
    </row>
    <row r="142" spans="2:10" x14ac:dyDescent="0.3">
      <c r="B142" t="s" s="114">
        <v>22</v>
      </c>
      <c r="C142" t="s" s="114">
        <v>184</v>
      </c>
      <c r="D142" t="n" s="114">
        <v>18.0</v>
      </c>
      <c r="E142" t="n" s="114">
        <v>0.55</v>
      </c>
      <c r="F142" t="n" s="114">
        <v>2.7</v>
      </c>
      <c r="G142" t="n" s="114">
        <v>298.0</v>
      </c>
      <c r="H142" t="n" s="114">
        <v>5357.0</v>
      </c>
      <c r="I142" t="n" s="114">
        <v>0.0</v>
      </c>
      <c r="J142" t="n" s="114">
        <v>0.0</v>
      </c>
    </row>
    <row r="143" spans="2:10" x14ac:dyDescent="0.3">
      <c r="B143" t="s" s="114">
        <v>22</v>
      </c>
      <c r="C143" t="s" s="114">
        <v>192</v>
      </c>
      <c r="D143" t="n" s="114">
        <v>22.0</v>
      </c>
      <c r="E143" t="n" s="114">
        <v>0.64</v>
      </c>
      <c r="F143" t="n" s="114">
        <v>2.7</v>
      </c>
      <c r="G143" t="n" s="114">
        <v>313.0</v>
      </c>
      <c r="H143" t="n" s="114">
        <v>6875.0</v>
      </c>
      <c r="I143" t="n" s="114">
        <v>1.0</v>
      </c>
      <c r="J143" t="n" s="114">
        <v>45600.0</v>
      </c>
    </row>
    <row r="144" spans="2:10" x14ac:dyDescent="0.3">
      <c r="B144" t="s" s="114">
        <v>22</v>
      </c>
      <c r="C144" t="s" s="114">
        <v>186</v>
      </c>
      <c r="D144" t="n" s="114">
        <v>33.0</v>
      </c>
      <c r="E144" t="n" s="114">
        <v>0.92</v>
      </c>
      <c r="F144" t="n" s="114">
        <v>2.7</v>
      </c>
      <c r="G144" t="n" s="114">
        <v>308.0</v>
      </c>
      <c r="H144" t="n" s="114">
        <v>10153.0</v>
      </c>
      <c r="I144" t="n" s="114">
        <v>0.0</v>
      </c>
      <c r="J144" t="n" s="114">
        <v>0.0</v>
      </c>
    </row>
    <row r="145" spans="2:10" x14ac:dyDescent="0.3">
      <c r="B145" t="s" s="114">
        <v>22</v>
      </c>
      <c r="C145" t="s" s="114">
        <v>158</v>
      </c>
      <c r="D145" t="n" s="114">
        <v>27.0</v>
      </c>
      <c r="E145" t="n" s="114">
        <v>0.9</v>
      </c>
      <c r="F145" t="n" s="114">
        <v>2.5</v>
      </c>
      <c r="G145" t="n" s="114">
        <v>290.0</v>
      </c>
      <c r="H145" t="n" s="114">
        <v>7843.0</v>
      </c>
      <c r="I145" t="n" s="114">
        <v>1.0</v>
      </c>
      <c r="J145" t="n" s="114">
        <v>19000.0</v>
      </c>
    </row>
    <row r="146" spans="2:10" x14ac:dyDescent="0.3">
      <c r="B146" t="s" s="114">
        <v>22</v>
      </c>
      <c r="C146" t="s" s="114">
        <v>160</v>
      </c>
      <c r="D146" t="n" s="114">
        <v>51.0</v>
      </c>
      <c r="E146" t="n" s="114">
        <v>1.19</v>
      </c>
      <c r="F146" t="n" s="114">
        <v>2.8</v>
      </c>
      <c r="G146" t="n" s="114">
        <v>314.0</v>
      </c>
      <c r="H146" t="n" s="114">
        <v>16038.0</v>
      </c>
      <c r="I146" t="n" s="114">
        <v>0.0</v>
      </c>
      <c r="J146" t="n" s="114">
        <v>0.0</v>
      </c>
    </row>
    <row r="147" spans="2:10" x14ac:dyDescent="0.3">
      <c r="B147" t="s" s="114">
        <v>22</v>
      </c>
      <c r="C147" t="s" s="114">
        <v>171</v>
      </c>
      <c r="D147" t="n" s="114">
        <v>34.0</v>
      </c>
      <c r="E147" t="n" s="114">
        <v>0.83</v>
      </c>
      <c r="F147" t="n" s="114">
        <v>2.8</v>
      </c>
      <c r="G147" t="n" s="114">
        <v>315.0</v>
      </c>
      <c r="H147" t="n" s="114">
        <v>10725.0</v>
      </c>
      <c r="I147" t="n" s="114">
        <v>1.0</v>
      </c>
      <c r="J147" t="n" s="114">
        <v>30400.0</v>
      </c>
    </row>
    <row r="148" spans="2:10" x14ac:dyDescent="0.3">
      <c r="B148" t="s" s="114">
        <v>22</v>
      </c>
      <c r="C148" t="s" s="114">
        <v>183</v>
      </c>
      <c r="D148" t="n" s="114">
        <v>39.0</v>
      </c>
      <c r="E148" t="n" s="114">
        <v>0.81</v>
      </c>
      <c r="F148" t="n" s="114">
        <v>2.6</v>
      </c>
      <c r="G148" t="n" s="114">
        <v>289.0</v>
      </c>
      <c r="H148" t="n" s="114">
        <v>11286.0</v>
      </c>
      <c r="I148" t="n" s="114">
        <v>0.0</v>
      </c>
      <c r="J148" t="n" s="114">
        <v>0.0</v>
      </c>
    </row>
    <row r="149" spans="2:10" x14ac:dyDescent="0.3">
      <c r="B149" t="s" s="114">
        <v>22</v>
      </c>
      <c r="C149" t="s" s="114">
        <v>162</v>
      </c>
      <c r="D149" t="n" s="114">
        <v>37.0</v>
      </c>
      <c r="E149" t="n" s="114">
        <v>0.86</v>
      </c>
      <c r="F149" t="n" s="114">
        <v>2.5</v>
      </c>
      <c r="G149" t="n" s="114">
        <v>280.0</v>
      </c>
      <c r="H149" t="n" s="114">
        <v>10362.0</v>
      </c>
      <c r="I149" t="n" s="114">
        <v>0.0</v>
      </c>
      <c r="J149" t="n" s="114">
        <v>0.0</v>
      </c>
    </row>
    <row r="150" spans="2:10" x14ac:dyDescent="0.3">
      <c r="B150" t="s" s="114">
        <v>22</v>
      </c>
      <c r="C150" t="s" s="114">
        <v>185</v>
      </c>
      <c r="D150" t="n" s="114">
        <v>36.0</v>
      </c>
      <c r="E150" t="n" s="114">
        <v>0.8</v>
      </c>
      <c r="F150" t="n" s="114">
        <v>2.3</v>
      </c>
      <c r="G150" t="n" s="114">
        <v>252.0</v>
      </c>
      <c r="H150" t="n" s="114">
        <v>9075.0</v>
      </c>
      <c r="I150" t="n" s="114">
        <v>0.0</v>
      </c>
      <c r="J150" t="n" s="114">
        <v>0.0</v>
      </c>
    </row>
    <row r="151" spans="2:10" x14ac:dyDescent="0.3">
      <c r="B151" t="s" s="114">
        <v>22</v>
      </c>
      <c r="C151" t="s" s="114">
        <v>179</v>
      </c>
      <c r="D151" t="n" s="114">
        <v>35.0</v>
      </c>
      <c r="E151" t="n" s="114">
        <v>0.77</v>
      </c>
      <c r="F151" t="n" s="114">
        <v>1.9</v>
      </c>
      <c r="G151" t="n" s="114">
        <v>272.0</v>
      </c>
      <c r="H151" t="n" s="114">
        <v>9537.0</v>
      </c>
      <c r="I151" t="n" s="114">
        <v>0.0</v>
      </c>
      <c r="J151" t="n" s="114">
        <v>0.0</v>
      </c>
    </row>
    <row r="152" spans="2:10" x14ac:dyDescent="0.3">
      <c r="B152" t="s" s="114">
        <v>22</v>
      </c>
      <c r="C152" t="s" s="114">
        <v>166</v>
      </c>
      <c r="D152" t="n" s="114">
        <v>45.0</v>
      </c>
      <c r="E152" t="n" s="114">
        <v>0.84</v>
      </c>
      <c r="F152" t="n" s="114">
        <v>1.8</v>
      </c>
      <c r="G152" t="n" s="114">
        <v>267.0</v>
      </c>
      <c r="H152" t="n" s="114">
        <v>12023.0</v>
      </c>
      <c r="I152" t="n" s="114">
        <v>1.0</v>
      </c>
      <c r="J152" t="n" s="114">
        <v>19000.0</v>
      </c>
    </row>
    <row r="153" spans="2:10" x14ac:dyDescent="0.3">
      <c r="B153" t="s" s="114">
        <v>22</v>
      </c>
      <c r="C153" t="s" s="114">
        <v>178</v>
      </c>
      <c r="D153" t="n" s="114">
        <v>51.0</v>
      </c>
      <c r="E153" t="n" s="114">
        <v>0.84</v>
      </c>
      <c r="F153" t="n" s="114">
        <v>1.6</v>
      </c>
      <c r="G153" t="n" s="114">
        <v>280.0</v>
      </c>
      <c r="H153" t="n" s="114">
        <v>14256.0</v>
      </c>
      <c r="I153" t="n" s="114">
        <v>0.0</v>
      </c>
      <c r="J153" t="n" s="114">
        <v>0.0</v>
      </c>
    </row>
    <row r="154" spans="2:10" x14ac:dyDescent="0.3">
      <c r="B154" t="s" s="114">
        <v>22</v>
      </c>
      <c r="C154" t="s" s="114">
        <v>163</v>
      </c>
      <c r="D154" t="n" s="114">
        <v>46.0</v>
      </c>
      <c r="E154" t="n" s="114">
        <v>0.7</v>
      </c>
      <c r="F154" t="n" s="114">
        <v>1.6</v>
      </c>
      <c r="G154" t="n" s="114">
        <v>254.0</v>
      </c>
      <c r="H154" t="n" s="114">
        <v>11682.0</v>
      </c>
      <c r="I154" t="n" s="114">
        <v>0.0</v>
      </c>
      <c r="J154" t="n" s="114">
        <v>0.0</v>
      </c>
    </row>
    <row r="155" spans="2:10" x14ac:dyDescent="0.3">
      <c r="B155" t="s" s="114">
        <v>22</v>
      </c>
      <c r="C155" t="s" s="114">
        <v>167</v>
      </c>
      <c r="D155" t="n" s="114">
        <v>42.0</v>
      </c>
      <c r="E155" t="n" s="114">
        <v>0.65</v>
      </c>
      <c r="F155" t="n" s="114">
        <v>1.5</v>
      </c>
      <c r="G155" t="n" s="114">
        <v>238.0</v>
      </c>
      <c r="H155" t="n" s="114">
        <v>9977.0</v>
      </c>
      <c r="I155" t="n" s="114">
        <v>0.0</v>
      </c>
      <c r="J155" t="n" s="114">
        <v>0.0</v>
      </c>
    </row>
    <row r="156" spans="2:10" x14ac:dyDescent="0.3">
      <c r="B156" t="s" s="114">
        <v>22</v>
      </c>
      <c r="C156" t="s" s="114">
        <v>169</v>
      </c>
      <c r="D156" t="n" s="114">
        <v>12.0</v>
      </c>
      <c r="E156" t="n" s="114">
        <v>0.25</v>
      </c>
      <c r="F156" t="n" s="114">
        <v>1.5</v>
      </c>
      <c r="G156" t="n" s="114">
        <v>206.0</v>
      </c>
      <c r="H156" t="n" s="114">
        <v>2475.0</v>
      </c>
      <c r="I156" t="n" s="114">
        <v>0.0</v>
      </c>
      <c r="J156" t="n" s="114">
        <v>0.0</v>
      </c>
    </row>
    <row r="157" spans="2:10" x14ac:dyDescent="0.3">
      <c r="B157" t="s" s="114">
        <v>37</v>
      </c>
      <c r="C157" t="s" s="114">
        <v>156</v>
      </c>
      <c r="D157" t="n" s="114">
        <v>8.0</v>
      </c>
      <c r="E157" t="n" s="114">
        <v>0.43</v>
      </c>
      <c r="F157" t="n" s="114">
        <v>1.7</v>
      </c>
      <c r="G157" t="n" s="114">
        <v>232.0</v>
      </c>
      <c r="H157" t="n" s="114">
        <v>1859.0</v>
      </c>
      <c r="I157" t="n" s="114">
        <v>2.0</v>
      </c>
      <c r="J157" t="n" s="114">
        <v>57000.0</v>
      </c>
    </row>
    <row r="158" spans="2:10" x14ac:dyDescent="0.3">
      <c r="B158" t="s" s="114">
        <v>37</v>
      </c>
      <c r="C158" t="s" s="114">
        <v>159</v>
      </c>
      <c r="D158" t="n" s="114">
        <v>3.0</v>
      </c>
      <c r="E158" t="n" s="114">
        <v>0.19</v>
      </c>
      <c r="F158" t="n" s="114">
        <v>1.5</v>
      </c>
      <c r="G158" t="n" s="114">
        <v>264.0</v>
      </c>
      <c r="H158" t="n" s="114">
        <v>792.0</v>
      </c>
      <c r="I158" t="n" s="114">
        <v>0.0</v>
      </c>
      <c r="J158" t="n" s="114">
        <v>0.0</v>
      </c>
    </row>
    <row r="159" spans="2:10" x14ac:dyDescent="0.3">
      <c r="B159" t="s" s="114">
        <v>37</v>
      </c>
      <c r="C159" t="s" s="114">
        <v>161</v>
      </c>
      <c r="D159" t="n" s="114">
        <v>6.0</v>
      </c>
      <c r="E159" t="n" s="114">
        <v>0.45</v>
      </c>
      <c r="F159" t="n" s="114">
        <v>1.6</v>
      </c>
      <c r="G159" t="n" s="114">
        <v>216.0</v>
      </c>
      <c r="H159" t="n" s="114">
        <v>1298.0</v>
      </c>
      <c r="I159" t="n" s="114">
        <v>1.0</v>
      </c>
      <c r="J159" t="n" s="114">
        <v>19000.0</v>
      </c>
    </row>
    <row r="160" spans="2:10" x14ac:dyDescent="0.3">
      <c r="B160" t="s" s="114">
        <v>37</v>
      </c>
      <c r="C160" t="s" s="114">
        <v>168</v>
      </c>
      <c r="D160" t="n" s="114">
        <v>2.0</v>
      </c>
      <c r="E160" t="n" s="114">
        <v>0.21</v>
      </c>
      <c r="F160" t="n" s="114">
        <v>1.7</v>
      </c>
      <c r="G160" t="n" s="114">
        <v>314.0</v>
      </c>
      <c r="H160" t="n" s="114">
        <v>627.0</v>
      </c>
      <c r="I160" t="n" s="114">
        <v>0.0</v>
      </c>
      <c r="J160" t="n" s="114">
        <v>0.0</v>
      </c>
    </row>
    <row r="161" spans="2:10" x14ac:dyDescent="0.3">
      <c r="B161" t="s" s="114">
        <v>37</v>
      </c>
      <c r="C161" t="s" s="114">
        <v>172</v>
      </c>
      <c r="D161" t="n" s="114">
        <v>2.0</v>
      </c>
      <c r="E161" t="n" s="114">
        <v>0.32</v>
      </c>
      <c r="F161" t="n" s="114">
        <v>1.6</v>
      </c>
      <c r="G161" t="n" s="114">
        <v>308.0</v>
      </c>
      <c r="H161" t="n" s="114">
        <v>616.0</v>
      </c>
      <c r="I161" t="n" s="114">
        <v>0.0</v>
      </c>
      <c r="J161" t="n" s="114">
        <v>0.0</v>
      </c>
    </row>
    <row r="162" spans="2:10" x14ac:dyDescent="0.3">
      <c r="B162" t="s" s="114">
        <v>37</v>
      </c>
      <c r="C162" t="s" s="114">
        <v>176</v>
      </c>
      <c r="D162" t="n" s="114">
        <v>2.0</v>
      </c>
      <c r="E162" t="n" s="114">
        <v>0.46</v>
      </c>
      <c r="F162" t="n" s="114">
        <v>1.6</v>
      </c>
      <c r="G162" t="n" s="114">
        <v>226.0</v>
      </c>
      <c r="H162" t="n" s="114">
        <v>451.0</v>
      </c>
      <c r="I162" t="n" s="114">
        <v>0.0</v>
      </c>
      <c r="J162" t="n" s="114">
        <v>0.0</v>
      </c>
    </row>
    <row r="163" spans="2:10" x14ac:dyDescent="0.3">
      <c r="B163" t="s" s="114">
        <v>37</v>
      </c>
      <c r="C163" t="s" s="114">
        <v>175</v>
      </c>
      <c r="D163" t="n" s="114">
        <v>7.0</v>
      </c>
      <c r="E163" t="n" s="114">
        <v>0.86</v>
      </c>
      <c r="F163" t="n" s="114">
        <v>1.6</v>
      </c>
      <c r="G163" t="n" s="114">
        <v>297.0</v>
      </c>
      <c r="H163" t="n" s="114">
        <v>2079.0</v>
      </c>
      <c r="I163" t="n" s="114">
        <v>0.0</v>
      </c>
      <c r="J163" t="n" s="114">
        <v>0.0</v>
      </c>
    </row>
    <row r="164" spans="2:10" x14ac:dyDescent="0.3">
      <c r="B164" t="s" s="114">
        <v>37</v>
      </c>
      <c r="C164" t="s" s="114">
        <v>187</v>
      </c>
      <c r="D164" t="n" s="114">
        <v>7.0</v>
      </c>
      <c r="E164" t="n" s="114">
        <v>0.59</v>
      </c>
      <c r="F164" t="n" s="114">
        <v>1.6</v>
      </c>
      <c r="G164" t="n" s="114">
        <v>233.0</v>
      </c>
      <c r="H164" t="n" s="114">
        <v>1628.0</v>
      </c>
      <c r="I164" t="n" s="114">
        <v>1.0</v>
      </c>
      <c r="J164" t="n" s="114">
        <v>19000.0</v>
      </c>
    </row>
    <row r="165" spans="2:10" x14ac:dyDescent="0.3">
      <c r="B165" t="s" s="114">
        <v>37</v>
      </c>
      <c r="C165" t="s" s="114">
        <v>188</v>
      </c>
      <c r="D165" t="n" s="114">
        <v>10.0</v>
      </c>
      <c r="E165" t="n" s="114">
        <v>0.51</v>
      </c>
      <c r="F165" t="n" s="114">
        <v>2.1</v>
      </c>
      <c r="G165" t="n" s="114">
        <v>262.0</v>
      </c>
      <c r="H165" t="n" s="114">
        <v>2618.0</v>
      </c>
      <c r="I165" t="n" s="114">
        <v>0.0</v>
      </c>
      <c r="J165" t="n" s="114">
        <v>0.0</v>
      </c>
    </row>
    <row r="166" spans="2:10" x14ac:dyDescent="0.3">
      <c r="B166" t="s" s="114">
        <v>37</v>
      </c>
      <c r="C166" t="s" s="114">
        <v>184</v>
      </c>
      <c r="D166" t="n" s="114">
        <v>19.0</v>
      </c>
      <c r="E166" t="n" s="114">
        <v>0.77</v>
      </c>
      <c r="F166" t="n" s="114">
        <v>2.6</v>
      </c>
      <c r="G166" t="n" s="114">
        <v>321.0</v>
      </c>
      <c r="H166" t="n" s="114">
        <v>6105.0</v>
      </c>
      <c r="I166" t="n" s="114">
        <v>0.0</v>
      </c>
      <c r="J166" t="n" s="114">
        <v>0.0</v>
      </c>
    </row>
    <row r="167" spans="2:10" x14ac:dyDescent="0.3">
      <c r="B167" t="s" s="114">
        <v>37</v>
      </c>
      <c r="C167" t="s" s="114">
        <v>192</v>
      </c>
      <c r="D167" t="n" s="114">
        <v>18.0</v>
      </c>
      <c r="E167" t="n" s="114">
        <v>0.66</v>
      </c>
      <c r="F167" t="n" s="114">
        <v>2.6</v>
      </c>
      <c r="G167" t="n" s="114">
        <v>313.0</v>
      </c>
      <c r="H167" t="n" s="114">
        <v>5632.0</v>
      </c>
      <c r="I167" t="n" s="114">
        <v>0.0</v>
      </c>
      <c r="J167" t="n" s="114">
        <v>0.0</v>
      </c>
    </row>
    <row r="168" spans="2:10" x14ac:dyDescent="0.3">
      <c r="B168" t="s" s="114">
        <v>37</v>
      </c>
      <c r="C168" t="s" s="114">
        <v>186</v>
      </c>
      <c r="D168" t="n" s="114">
        <v>40.0</v>
      </c>
      <c r="E168" t="n" s="114">
        <v>1.37</v>
      </c>
      <c r="F168" t="n" s="114">
        <v>2.6</v>
      </c>
      <c r="G168" t="n" s="114">
        <v>291.0</v>
      </c>
      <c r="H168" t="n" s="114">
        <v>11638.0</v>
      </c>
      <c r="I168" t="n" s="114">
        <v>2.0</v>
      </c>
      <c r="J168" t="n" s="114">
        <v>38000.0</v>
      </c>
    </row>
    <row r="169" spans="2:10" x14ac:dyDescent="0.3">
      <c r="B169" t="s" s="114">
        <v>37</v>
      </c>
      <c r="C169" t="s" s="114">
        <v>158</v>
      </c>
      <c r="D169" t="n" s="114">
        <v>13.0</v>
      </c>
      <c r="E169" t="n" s="114">
        <v>0.52</v>
      </c>
      <c r="F169" t="n" s="114">
        <v>2.5</v>
      </c>
      <c r="G169" t="n" s="114">
        <v>294.0</v>
      </c>
      <c r="H169" t="n" s="114">
        <v>3817.0</v>
      </c>
      <c r="I169" t="n" s="114">
        <v>1.0</v>
      </c>
      <c r="J169" t="n" s="114">
        <v>19000.0</v>
      </c>
    </row>
    <row r="170" spans="2:10" x14ac:dyDescent="0.3">
      <c r="B170" t="s" s="114">
        <v>37</v>
      </c>
      <c r="C170" t="s" s="114">
        <v>160</v>
      </c>
      <c r="D170" t="n" s="114">
        <v>33.0</v>
      </c>
      <c r="E170" t="n" s="114">
        <v>1.03</v>
      </c>
      <c r="F170" t="n" s="114">
        <v>2.6</v>
      </c>
      <c r="G170" t="n" s="114">
        <v>301.0</v>
      </c>
      <c r="H170" t="n" s="114">
        <v>9944.0</v>
      </c>
      <c r="I170" t="n" s="114">
        <v>0.0</v>
      </c>
      <c r="J170" t="n" s="114">
        <v>0.0</v>
      </c>
    </row>
    <row r="171" spans="2:10" x14ac:dyDescent="0.3">
      <c r="B171" t="s" s="114">
        <v>37</v>
      </c>
      <c r="C171" t="s" s="114">
        <v>171</v>
      </c>
      <c r="D171" t="n" s="114">
        <v>21.0</v>
      </c>
      <c r="E171" t="n" s="114">
        <v>0.64</v>
      </c>
      <c r="F171" t="n" s="114">
        <v>2.5</v>
      </c>
      <c r="G171" t="n" s="114">
        <v>336.0</v>
      </c>
      <c r="H171" t="n" s="114">
        <v>7062.0</v>
      </c>
      <c r="I171" t="n" s="114">
        <v>1.0</v>
      </c>
      <c r="J171" t="n" s="114">
        <v>19000.0</v>
      </c>
    </row>
    <row r="172" spans="2:10" x14ac:dyDescent="0.3">
      <c r="B172" t="s" s="114">
        <v>37</v>
      </c>
      <c r="C172" t="s" s="114">
        <v>183</v>
      </c>
      <c r="D172" t="n" s="114">
        <v>25.0</v>
      </c>
      <c r="E172" t="n" s="114">
        <v>0.78</v>
      </c>
      <c r="F172" t="n" s="114">
        <v>2.5</v>
      </c>
      <c r="G172" t="n" s="114">
        <v>328.0</v>
      </c>
      <c r="H172" t="n" s="114">
        <v>8195.0</v>
      </c>
      <c r="I172" t="n" s="114">
        <v>1.0</v>
      </c>
      <c r="J172" t="n" s="114">
        <v>19000.0</v>
      </c>
    </row>
    <row r="173" spans="2:10" x14ac:dyDescent="0.3">
      <c r="B173" t="s" s="114">
        <v>37</v>
      </c>
      <c r="C173" t="s" s="114">
        <v>162</v>
      </c>
      <c r="D173" t="n" s="114">
        <v>27.0</v>
      </c>
      <c r="E173" t="n" s="114">
        <v>0.86</v>
      </c>
      <c r="F173" t="n" s="114">
        <v>2.3</v>
      </c>
      <c r="G173" t="n" s="114">
        <v>290.0</v>
      </c>
      <c r="H173" t="n" s="114">
        <v>7843.0</v>
      </c>
      <c r="I173" t="n" s="114">
        <v>0.0</v>
      </c>
      <c r="J173" t="n" s="114">
        <v>0.0</v>
      </c>
    </row>
    <row r="174" spans="2:10" x14ac:dyDescent="0.3">
      <c r="B174" t="s" s="114">
        <v>37</v>
      </c>
      <c r="C174" t="s" s="114">
        <v>185</v>
      </c>
      <c r="D174" t="n" s="114">
        <v>23.0</v>
      </c>
      <c r="E174" t="n" s="114">
        <v>0.75</v>
      </c>
      <c r="F174" t="n" s="114">
        <v>2.2</v>
      </c>
      <c r="G174" t="n" s="114">
        <v>249.0</v>
      </c>
      <c r="H174" t="n" s="114">
        <v>5720.0</v>
      </c>
      <c r="I174" t="n" s="114">
        <v>0.0</v>
      </c>
      <c r="J174" t="n" s="114">
        <v>0.0</v>
      </c>
    </row>
    <row r="175" spans="2:10" x14ac:dyDescent="0.3">
      <c r="B175" t="s" s="114">
        <v>37</v>
      </c>
      <c r="C175" t="s" s="114">
        <v>179</v>
      </c>
      <c r="D175" t="n" s="114">
        <v>28.0</v>
      </c>
      <c r="E175" t="n" s="114">
        <v>0.81</v>
      </c>
      <c r="F175" t="n" s="114">
        <v>1.8</v>
      </c>
      <c r="G175" t="n" s="114">
        <v>303.0</v>
      </c>
      <c r="H175" t="n" s="114">
        <v>8470.0</v>
      </c>
      <c r="I175" t="n" s="114">
        <v>1.0</v>
      </c>
      <c r="J175" t="n" s="114">
        <v>19000.0</v>
      </c>
    </row>
    <row r="176" spans="2:10" x14ac:dyDescent="0.3">
      <c r="B176" t="s" s="114">
        <v>37</v>
      </c>
      <c r="C176" t="s" s="114">
        <v>166</v>
      </c>
      <c r="D176" t="n" s="114">
        <v>32.0</v>
      </c>
      <c r="E176" t="n" s="114">
        <v>0.96</v>
      </c>
      <c r="F176" t="n" s="114">
        <v>1.7</v>
      </c>
      <c r="G176" t="n" s="114">
        <v>292.0</v>
      </c>
      <c r="H176" t="n" s="114">
        <v>9328.0</v>
      </c>
      <c r="I176" t="n" s="114">
        <v>0.0</v>
      </c>
      <c r="J176" t="n" s="114">
        <v>0.0</v>
      </c>
    </row>
    <row r="177" spans="2:10" x14ac:dyDescent="0.3">
      <c r="B177" t="s" s="114">
        <v>37</v>
      </c>
      <c r="C177" t="s" s="114">
        <v>178</v>
      </c>
      <c r="D177" t="n" s="114">
        <v>30.0</v>
      </c>
      <c r="E177" t="n" s="114">
        <v>0.71</v>
      </c>
      <c r="F177" t="n" s="114">
        <v>1.7</v>
      </c>
      <c r="G177" t="n" s="114">
        <v>291.0</v>
      </c>
      <c r="H177" t="n" s="114">
        <v>8734.0</v>
      </c>
      <c r="I177" t="n" s="114">
        <v>0.0</v>
      </c>
      <c r="J177" t="n" s="114">
        <v>0.0</v>
      </c>
    </row>
    <row r="178" spans="2:10" x14ac:dyDescent="0.3">
      <c r="B178" t="s" s="114">
        <v>37</v>
      </c>
      <c r="C178" t="s" s="114">
        <v>163</v>
      </c>
      <c r="D178" t="n" s="114">
        <v>35.0</v>
      </c>
      <c r="E178" t="n" s="114">
        <v>0.83</v>
      </c>
      <c r="F178" t="n" s="114">
        <v>1.7</v>
      </c>
      <c r="G178" t="n" s="114">
        <v>270.0</v>
      </c>
      <c r="H178" t="n" s="114">
        <v>9460.0</v>
      </c>
      <c r="I178" t="n" s="114">
        <v>0.0</v>
      </c>
      <c r="J178" t="n" s="114">
        <v>0.0</v>
      </c>
    </row>
    <row r="179" spans="2:10" x14ac:dyDescent="0.3">
      <c r="B179" t="s" s="114">
        <v>37</v>
      </c>
      <c r="C179" t="s" s="114">
        <v>167</v>
      </c>
      <c r="D179" t="n" s="114">
        <v>26.0</v>
      </c>
      <c r="E179" t="n" s="114">
        <v>0.57</v>
      </c>
      <c r="F179" t="n" s="114">
        <v>1.6</v>
      </c>
      <c r="G179" t="n" s="114">
        <v>246.0</v>
      </c>
      <c r="H179" t="n" s="114">
        <v>6402.0</v>
      </c>
      <c r="I179" t="n" s="114">
        <v>0.0</v>
      </c>
      <c r="J179" t="n" s="114">
        <v>0.0</v>
      </c>
    </row>
    <row r="180" spans="2:10" x14ac:dyDescent="0.3">
      <c r="B180" t="s" s="114">
        <v>37</v>
      </c>
      <c r="C180" t="s" s="114">
        <v>169</v>
      </c>
      <c r="D180" t="n" s="114">
        <v>25.0</v>
      </c>
      <c r="E180" t="n" s="114">
        <v>0.64</v>
      </c>
      <c r="F180" t="n" s="114">
        <v>1.6</v>
      </c>
      <c r="G180" t="n" s="114">
        <v>281.0</v>
      </c>
      <c r="H180" t="n" s="114">
        <v>7018.0</v>
      </c>
      <c r="I180" t="n" s="114">
        <v>0.0</v>
      </c>
      <c r="J180" t="n" s="114">
        <v>0.0</v>
      </c>
    </row>
    <row r="181" spans="2:10" x14ac:dyDescent="0.3">
      <c r="B181" t="s" s="114">
        <v>24</v>
      </c>
      <c r="C181" t="s" s="114">
        <v>156</v>
      </c>
      <c r="D181" t="n" s="114">
        <v>5.0</v>
      </c>
      <c r="E181" t="n" s="114">
        <v>0.21</v>
      </c>
      <c r="F181" t="n" s="114">
        <v>1.6</v>
      </c>
      <c r="G181" t="n" s="114">
        <v>264.0</v>
      </c>
      <c r="H181" t="n" s="114">
        <v>1320.0</v>
      </c>
      <c r="I181" t="n" s="114">
        <v>0.0</v>
      </c>
      <c r="J181" t="n" s="114">
        <v>0.0</v>
      </c>
    </row>
    <row r="182" spans="2:10" x14ac:dyDescent="0.3">
      <c r="B182" t="s" s="114">
        <v>24</v>
      </c>
      <c r="C182" t="s" s="114">
        <v>159</v>
      </c>
      <c r="D182" t="n" s="114">
        <v>6.0</v>
      </c>
      <c r="E182" t="n" s="114">
        <v>0.29</v>
      </c>
      <c r="F182" t="n" s="114">
        <v>1.5</v>
      </c>
      <c r="G182" t="n" s="114">
        <v>191.0</v>
      </c>
      <c r="H182" t="n" s="114">
        <v>1144.0</v>
      </c>
      <c r="I182" t="n" s="114">
        <v>0.0</v>
      </c>
      <c r="J182" t="n" s="114">
        <v>0.0</v>
      </c>
    </row>
    <row r="183" spans="2:10" x14ac:dyDescent="0.3">
      <c r="B183" t="s" s="114">
        <v>24</v>
      </c>
      <c r="C183" t="s" s="114">
        <v>161</v>
      </c>
      <c r="D183" t="n" s="114">
        <v>4.0</v>
      </c>
      <c r="E183" t="n" s="114">
        <v>0.29</v>
      </c>
      <c r="F183" t="n" s="114">
        <v>1.5</v>
      </c>
      <c r="G183" t="n" s="114">
        <v>173.0</v>
      </c>
      <c r="H183" t="n" s="114">
        <v>693.0</v>
      </c>
      <c r="I183" t="n" s="114">
        <v>0.0</v>
      </c>
      <c r="J183" t="n" s="114">
        <v>0.0</v>
      </c>
    </row>
    <row r="184" spans="2:10" x14ac:dyDescent="0.3">
      <c r="B184" t="s" s="114">
        <v>24</v>
      </c>
      <c r="C184" t="s" s="114">
        <v>168</v>
      </c>
      <c r="D184" t="n" s="114">
        <v>4.0</v>
      </c>
      <c r="E184" t="n" s="114">
        <v>0.38</v>
      </c>
      <c r="F184" t="n" s="114">
        <v>1.6</v>
      </c>
      <c r="G184" t="n" s="114">
        <v>201.0</v>
      </c>
      <c r="H184" t="n" s="114">
        <v>803.0</v>
      </c>
      <c r="I184" t="n" s="114">
        <v>0.0</v>
      </c>
      <c r="J184" t="n" s="114">
        <v>0.0</v>
      </c>
    </row>
    <row r="185" spans="2:10" x14ac:dyDescent="0.3">
      <c r="B185" t="s" s="114">
        <v>24</v>
      </c>
      <c r="C185" t="s" s="114">
        <v>172</v>
      </c>
      <c r="D185" t="n" s="114">
        <v>2.0</v>
      </c>
      <c r="E185" t="n" s="114">
        <v>0.22</v>
      </c>
      <c r="F185" t="n" s="114">
        <v>1.6</v>
      </c>
      <c r="G185" t="n" s="114">
        <v>138.0</v>
      </c>
      <c r="H185" t="n" s="114">
        <v>275.0</v>
      </c>
      <c r="I185" t="n" s="114">
        <v>0.0</v>
      </c>
      <c r="J185" t="n" s="114">
        <v>0.0</v>
      </c>
    </row>
    <row r="186" spans="2:10" x14ac:dyDescent="0.3">
      <c r="B186" t="s" s="114">
        <v>24</v>
      </c>
      <c r="C186" t="s" s="114">
        <v>176</v>
      </c>
      <c r="D186" t="n" s="114">
        <v>3.0</v>
      </c>
      <c r="E186" t="n" s="114">
        <v>0.52</v>
      </c>
      <c r="F186" t="n" s="114">
        <v>1.4</v>
      </c>
      <c r="G186" t="n" s="114">
        <v>125.0</v>
      </c>
      <c r="H186" t="n" s="114">
        <v>374.0</v>
      </c>
      <c r="I186" t="n" s="114">
        <v>0.0</v>
      </c>
      <c r="J186" t="n" s="114">
        <v>0.0</v>
      </c>
    </row>
    <row r="187" spans="2:10" x14ac:dyDescent="0.3">
      <c r="B187" t="s" s="114">
        <v>24</v>
      </c>
      <c r="C187" t="s" s="114">
        <v>175</v>
      </c>
      <c r="D187" t="n" s="114">
        <v>3.0</v>
      </c>
      <c r="E187" t="n" s="114">
        <v>0.38</v>
      </c>
      <c r="F187" t="n" s="114">
        <v>1.5</v>
      </c>
      <c r="G187" t="n" s="114">
        <v>363.0</v>
      </c>
      <c r="H187" t="n" s="114">
        <v>1089.0</v>
      </c>
      <c r="I187" t="n" s="114">
        <v>0.0</v>
      </c>
      <c r="J187" t="n" s="114">
        <v>0.0</v>
      </c>
    </row>
    <row r="188" spans="2:10" x14ac:dyDescent="0.3">
      <c r="B188" t="s" s="114">
        <v>24</v>
      </c>
      <c r="C188" t="s" s="114">
        <v>187</v>
      </c>
      <c r="D188" t="n" s="114">
        <v>12.0</v>
      </c>
      <c r="E188" t="n" s="114">
        <v>0.95</v>
      </c>
      <c r="F188" t="n" s="114">
        <v>1.6</v>
      </c>
      <c r="G188" t="n" s="114">
        <v>275.0</v>
      </c>
      <c r="H188" t="n" s="114">
        <v>3300.0</v>
      </c>
      <c r="I188" t="n" s="114">
        <v>0.0</v>
      </c>
      <c r="J188" t="n" s="114">
        <v>0.0</v>
      </c>
    </row>
    <row r="189" spans="2:10" x14ac:dyDescent="0.3">
      <c r="B189" t="s" s="114">
        <v>24</v>
      </c>
      <c r="C189" t="s" s="114">
        <v>188</v>
      </c>
      <c r="D189" t="n" s="114">
        <v>18.0</v>
      </c>
      <c r="E189" t="n" s="114">
        <v>0.97</v>
      </c>
      <c r="F189" t="n" s="114">
        <v>1.6</v>
      </c>
      <c r="G189" t="n" s="114">
        <v>263.0</v>
      </c>
      <c r="H189" t="n" s="114">
        <v>4741.0</v>
      </c>
      <c r="I189" t="n" s="114">
        <v>0.0</v>
      </c>
      <c r="J189" t="n" s="114">
        <v>0.0</v>
      </c>
    </row>
    <row r="190" spans="2:10" x14ac:dyDescent="0.3">
      <c r="B190" t="s" s="114">
        <v>24</v>
      </c>
      <c r="C190" t="s" s="114">
        <v>184</v>
      </c>
      <c r="D190" t="n" s="114">
        <v>30.0</v>
      </c>
      <c r="E190" t="n" s="114">
        <v>1.31</v>
      </c>
      <c r="F190" t="n" s="114">
        <v>1.8</v>
      </c>
      <c r="G190" t="n" s="114">
        <v>319.0</v>
      </c>
      <c r="H190" t="n" s="114">
        <v>9570.0</v>
      </c>
      <c r="I190" t="n" s="114">
        <v>0.0</v>
      </c>
      <c r="J190" t="n" s="114">
        <v>0.0</v>
      </c>
    </row>
    <row r="191" spans="2:10" x14ac:dyDescent="0.3">
      <c r="B191" t="s" s="114">
        <v>24</v>
      </c>
      <c r="C191" t="s" s="114">
        <v>192</v>
      </c>
      <c r="D191" t="n" s="114">
        <v>34.0</v>
      </c>
      <c r="E191" t="n" s="114">
        <v>0.85</v>
      </c>
      <c r="F191" t="n" s="114">
        <v>1.8</v>
      </c>
      <c r="G191" t="n" s="114">
        <v>283.0</v>
      </c>
      <c r="H191" t="n" s="114">
        <v>9625.0</v>
      </c>
      <c r="I191" t="n" s="114">
        <v>0.0</v>
      </c>
      <c r="J191" t="n" s="114">
        <v>0.0</v>
      </c>
    </row>
    <row r="192" spans="2:10" x14ac:dyDescent="0.3">
      <c r="B192" t="s" s="114">
        <v>24</v>
      </c>
      <c r="C192" t="s" s="114">
        <v>186</v>
      </c>
      <c r="D192" t="n" s="114">
        <v>29.0</v>
      </c>
      <c r="E192" t="n" s="114">
        <v>0.73</v>
      </c>
      <c r="F192" t="n" s="114">
        <v>1.8</v>
      </c>
      <c r="G192" t="n" s="114">
        <v>291.0</v>
      </c>
      <c r="H192" t="n" s="114">
        <v>8448.0</v>
      </c>
      <c r="I192" t="n" s="114">
        <v>0.0</v>
      </c>
      <c r="J192" t="n" s="114">
        <v>0.0</v>
      </c>
    </row>
    <row r="193" spans="2:10" x14ac:dyDescent="0.3">
      <c r="B193" t="s" s="114">
        <v>24</v>
      </c>
      <c r="C193" t="s" s="114">
        <v>158</v>
      </c>
      <c r="D193" t="n" s="114">
        <v>24.0</v>
      </c>
      <c r="E193" t="n" s="114">
        <v>0.66</v>
      </c>
      <c r="F193" t="n" s="114">
        <v>1.8</v>
      </c>
      <c r="G193" t="n" s="114">
        <v>271.0</v>
      </c>
      <c r="H193" t="n" s="114">
        <v>6501.0</v>
      </c>
      <c r="I193" t="n" s="114">
        <v>1.0</v>
      </c>
      <c r="J193" t="n" s="114">
        <v>19000.0</v>
      </c>
    </row>
    <row r="194" spans="2:10" x14ac:dyDescent="0.3">
      <c r="B194" t="s" s="114">
        <v>24</v>
      </c>
      <c r="C194" t="s" s="114">
        <v>160</v>
      </c>
      <c r="D194" t="n" s="114">
        <v>32.0</v>
      </c>
      <c r="E194" t="n" s="114">
        <v>1.31</v>
      </c>
      <c r="F194" t="n" s="114">
        <v>1.9</v>
      </c>
      <c r="G194" t="n" s="114">
        <v>301.0</v>
      </c>
      <c r="H194" t="n" s="114">
        <v>9625.0</v>
      </c>
      <c r="I194" t="n" s="114">
        <v>0.0</v>
      </c>
      <c r="J194" t="n" s="114">
        <v>0.0</v>
      </c>
    </row>
    <row r="195" spans="2:10" x14ac:dyDescent="0.3">
      <c r="B195" t="s" s="114">
        <v>24</v>
      </c>
      <c r="C195" t="s" s="114">
        <v>171</v>
      </c>
      <c r="D195" t="n" s="114">
        <v>23.0</v>
      </c>
      <c r="E195" t="n" s="114">
        <v>1.13</v>
      </c>
      <c r="F195" t="n" s="114">
        <v>1.9</v>
      </c>
      <c r="G195" t="n" s="114">
        <v>310.0</v>
      </c>
      <c r="H195" t="n" s="114">
        <v>7139.0</v>
      </c>
      <c r="I195" t="n" s="114">
        <v>0.0</v>
      </c>
      <c r="J195" t="n" s="114">
        <v>0.0</v>
      </c>
    </row>
    <row r="196" spans="2:10" x14ac:dyDescent="0.3">
      <c r="B196" t="s" s="114">
        <v>24</v>
      </c>
      <c r="C196" t="s" s="114">
        <v>183</v>
      </c>
      <c r="D196" t="n" s="114">
        <v>22.0</v>
      </c>
      <c r="E196" t="n" s="114">
        <v>1.05</v>
      </c>
      <c r="F196" t="n" s="114">
        <v>1.8</v>
      </c>
      <c r="G196" t="n" s="114">
        <v>328.0</v>
      </c>
      <c r="H196" t="n" s="114">
        <v>7205.0</v>
      </c>
      <c r="I196" t="n" s="114">
        <v>0.0</v>
      </c>
      <c r="J196" t="n" s="114">
        <v>0.0</v>
      </c>
    </row>
    <row r="197" spans="2:10" x14ac:dyDescent="0.3">
      <c r="B197" t="s" s="114">
        <v>24</v>
      </c>
      <c r="C197" t="s" s="114">
        <v>162</v>
      </c>
      <c r="D197" t="n" s="114">
        <v>23.0</v>
      </c>
      <c r="E197" t="n" s="114">
        <v>1.13</v>
      </c>
      <c r="F197" t="n" s="114">
        <v>1.7</v>
      </c>
      <c r="G197" t="n" s="114">
        <v>290.0</v>
      </c>
      <c r="H197" t="n" s="114">
        <v>6666.0</v>
      </c>
      <c r="I197" t="n" s="114">
        <v>0.0</v>
      </c>
      <c r="J197" t="n" s="114">
        <v>0.0</v>
      </c>
    </row>
    <row r="198" spans="2:10" x14ac:dyDescent="0.3">
      <c r="B198" t="s" s="114">
        <v>24</v>
      </c>
      <c r="C198" t="s" s="114">
        <v>185</v>
      </c>
      <c r="D198" t="n" s="114">
        <v>19.0</v>
      </c>
      <c r="E198" t="n" s="114">
        <v>0.96</v>
      </c>
      <c r="F198" t="n" s="114">
        <v>1.8</v>
      </c>
      <c r="G198" t="n" s="114">
        <v>271.0</v>
      </c>
      <c r="H198" t="n" s="114">
        <v>5148.0</v>
      </c>
      <c r="I198" t="n" s="114">
        <v>1.0</v>
      </c>
      <c r="J198" t="n" s="114">
        <v>19000.0</v>
      </c>
    </row>
    <row r="199" spans="2:10" x14ac:dyDescent="0.3">
      <c r="B199" t="s" s="114">
        <v>24</v>
      </c>
      <c r="C199" t="s" s="114">
        <v>179</v>
      </c>
      <c r="D199" t="n" s="114">
        <v>23.0</v>
      </c>
      <c r="E199" t="n" s="114">
        <v>1.41</v>
      </c>
      <c r="F199" t="n" s="114">
        <v>1.7</v>
      </c>
      <c r="G199" t="n" s="114">
        <v>295.0</v>
      </c>
      <c r="H199" t="n" s="114">
        <v>6776.0</v>
      </c>
      <c r="I199" t="n" s="114">
        <v>1.0</v>
      </c>
      <c r="J199" t="n" s="114">
        <v>19000.0</v>
      </c>
    </row>
    <row r="200" spans="2:10" x14ac:dyDescent="0.3">
      <c r="B200" t="s" s="114">
        <v>24</v>
      </c>
      <c r="C200" t="s" s="114">
        <v>166</v>
      </c>
      <c r="D200" t="n" s="114">
        <v>23.0</v>
      </c>
      <c r="E200" t="n" s="114">
        <v>1.23</v>
      </c>
      <c r="F200" t="n" s="114">
        <v>1.6</v>
      </c>
      <c r="G200" t="n" s="114">
        <v>282.0</v>
      </c>
      <c r="H200" t="n" s="114">
        <v>6479.0</v>
      </c>
      <c r="I200" t="n" s="114">
        <v>2.0</v>
      </c>
      <c r="J200" t="n" s="114">
        <v>38000.0</v>
      </c>
    </row>
    <row r="201" spans="2:10" x14ac:dyDescent="0.3">
      <c r="B201" t="s" s="114">
        <v>24</v>
      </c>
      <c r="C201" t="s" s="114">
        <v>178</v>
      </c>
      <c r="D201" t="n" s="114">
        <v>22.0</v>
      </c>
      <c r="E201" t="n" s="114">
        <v>1.38</v>
      </c>
      <c r="F201" t="n" s="114">
        <v>1.6</v>
      </c>
      <c r="G201" t="n" s="114">
        <v>315.0</v>
      </c>
      <c r="H201" t="n" s="114">
        <v>6919.0</v>
      </c>
      <c r="I201" t="n" s="114">
        <v>1.0</v>
      </c>
      <c r="J201" t="n" s="114">
        <v>19000.0</v>
      </c>
    </row>
    <row r="202" spans="2:10" x14ac:dyDescent="0.3">
      <c r="B202" t="s" s="114">
        <v>24</v>
      </c>
      <c r="C202" t="s" s="114">
        <v>163</v>
      </c>
      <c r="D202" t="n" s="114">
        <v>20.0</v>
      </c>
      <c r="E202" t="n" s="114">
        <v>0.79</v>
      </c>
      <c r="F202" t="n" s="114">
        <v>1.6</v>
      </c>
      <c r="G202" t="n" s="114">
        <v>256.0</v>
      </c>
      <c r="H202" t="n" s="114">
        <v>5126.0</v>
      </c>
      <c r="I202" t="n" s="114">
        <v>1.0</v>
      </c>
      <c r="J202" t="n" s="114">
        <v>19000.0</v>
      </c>
    </row>
    <row r="203" spans="2:10" x14ac:dyDescent="0.3">
      <c r="B203" t="s" s="114">
        <v>24</v>
      </c>
      <c r="C203" t="s" s="114">
        <v>167</v>
      </c>
      <c r="D203" t="n" s="114">
        <v>12.0</v>
      </c>
      <c r="E203" t="n" s="114">
        <v>0.46</v>
      </c>
      <c r="F203" t="n" s="114">
        <v>1.7</v>
      </c>
      <c r="G203" t="n" s="114">
        <v>290.0</v>
      </c>
      <c r="H203" t="n" s="114">
        <v>3476.0</v>
      </c>
      <c r="I203" t="n" s="114">
        <v>0.0</v>
      </c>
      <c r="J203" t="n" s="114">
        <v>0.0</v>
      </c>
    </row>
    <row r="204" spans="2:10" x14ac:dyDescent="0.3">
      <c r="B204" t="s" s="114">
        <v>24</v>
      </c>
      <c r="C204" t="s" s="114">
        <v>169</v>
      </c>
      <c r="D204" t="n" s="114">
        <v>13.0</v>
      </c>
      <c r="E204" t="n" s="114">
        <v>0.39</v>
      </c>
      <c r="F204" t="n" s="114">
        <v>1.7</v>
      </c>
      <c r="G204" t="n" s="114">
        <v>272.0</v>
      </c>
      <c r="H204" t="n" s="114">
        <v>3531.0</v>
      </c>
      <c r="I204" t="n" s="114">
        <v>0.0</v>
      </c>
      <c r="J204" t="n" s="114">
        <v>0.0</v>
      </c>
    </row>
    <row r="205" spans="2:10" x14ac:dyDescent="0.3">
      <c r="B205" t="s" s="114">
        <v>27</v>
      </c>
      <c r="C205" t="s" s="114">
        <v>156</v>
      </c>
      <c r="D205" t="n" s="114">
        <v>10.0</v>
      </c>
      <c r="E205" t="n" s="114">
        <v>0.31</v>
      </c>
      <c r="F205" t="n" s="114">
        <v>1.5</v>
      </c>
      <c r="G205" t="n" s="114">
        <v>187.0</v>
      </c>
      <c r="H205" t="n" s="114">
        <v>1870.0</v>
      </c>
      <c r="I205" t="n" s="114">
        <v>0.0</v>
      </c>
      <c r="J205" t="n" s="114">
        <v>0.0</v>
      </c>
    </row>
    <row r="206" spans="2:10" x14ac:dyDescent="0.3">
      <c r="B206" t="s" s="114">
        <v>27</v>
      </c>
      <c r="C206" t="s" s="114">
        <v>159</v>
      </c>
      <c r="D206" t="n" s="114">
        <v>11.0</v>
      </c>
      <c r="E206" t="n" s="114">
        <v>0.4</v>
      </c>
      <c r="F206" t="n" s="114">
        <v>1.5</v>
      </c>
      <c r="G206" t="n" s="114">
        <v>342.0</v>
      </c>
      <c r="H206" t="n" s="114">
        <v>3762.0</v>
      </c>
      <c r="I206" t="n" s="114">
        <v>0.0</v>
      </c>
      <c r="J206" t="n" s="114">
        <v>0.0</v>
      </c>
    </row>
    <row r="207" spans="2:10" x14ac:dyDescent="0.3">
      <c r="B207" t="s" s="114">
        <v>27</v>
      </c>
      <c r="C207" t="s" s="114">
        <v>161</v>
      </c>
      <c r="D207" t="n" s="114">
        <v>6.0</v>
      </c>
      <c r="E207" t="n" s="114">
        <v>0.29</v>
      </c>
      <c r="F207" t="n" s="114">
        <v>1.4</v>
      </c>
      <c r="G207" t="n" s="114">
        <v>281.0</v>
      </c>
      <c r="H207" t="n" s="114">
        <v>1683.0</v>
      </c>
      <c r="I207" t="n" s="114">
        <v>1.0</v>
      </c>
      <c r="J207" t="n" s="114">
        <v>38000.0</v>
      </c>
    </row>
    <row r="208" spans="2:10" x14ac:dyDescent="0.3">
      <c r="B208" t="s" s="114">
        <v>27</v>
      </c>
      <c r="C208" t="s" s="114">
        <v>168</v>
      </c>
      <c r="D208" t="n" s="114">
        <v>7.0</v>
      </c>
      <c r="E208" t="n" s="114">
        <v>0.52</v>
      </c>
      <c r="F208" t="n" s="114">
        <v>1.4</v>
      </c>
      <c r="G208" t="n" s="114">
        <v>244.0</v>
      </c>
      <c r="H208" t="n" s="114">
        <v>1705.0</v>
      </c>
      <c r="I208" t="n" s="114">
        <v>0.0</v>
      </c>
      <c r="J208" t="n" s="114">
        <v>0.0</v>
      </c>
    </row>
    <row r="209" spans="2:10" x14ac:dyDescent="0.3">
      <c r="B209" t="s" s="114">
        <v>27</v>
      </c>
      <c r="C209" t="s" s="114">
        <v>172</v>
      </c>
      <c r="D209" t="n" s="114">
        <v>3.0</v>
      </c>
      <c r="E209" t="n" s="114">
        <v>0.25</v>
      </c>
      <c r="F209" t="n" s="114">
        <v>1.3</v>
      </c>
      <c r="G209" t="n" s="114">
        <v>249.0</v>
      </c>
      <c r="H209" t="n" s="114">
        <v>748.0</v>
      </c>
      <c r="I209" t="n" s="114">
        <v>0.0</v>
      </c>
      <c r="J209" t="n" s="114">
        <v>0.0</v>
      </c>
    </row>
    <row r="210" spans="2:10" x14ac:dyDescent="0.3">
      <c r="B210" t="s" s="114">
        <v>27</v>
      </c>
      <c r="C210" t="s" s="114">
        <v>176</v>
      </c>
      <c r="D210" t="n" s="114">
        <v>4.0</v>
      </c>
      <c r="E210" t="n" s="114">
        <v>0.5</v>
      </c>
      <c r="F210" t="n" s="114">
        <v>1.4</v>
      </c>
      <c r="G210" t="n" s="114">
        <v>297.0</v>
      </c>
      <c r="H210" t="n" s="114">
        <v>1188.0</v>
      </c>
      <c r="I210" t="n" s="114">
        <v>1.0</v>
      </c>
      <c r="J210" t="n" s="114">
        <v>19000.0</v>
      </c>
    </row>
    <row r="211" spans="2:10" x14ac:dyDescent="0.3">
      <c r="B211" t="s" s="114">
        <v>27</v>
      </c>
      <c r="C211" t="s" s="114">
        <v>175</v>
      </c>
      <c r="D211" t="n" s="114">
        <v>5.0</v>
      </c>
      <c r="E211" t="n" s="114">
        <v>0.61</v>
      </c>
      <c r="F211" t="n" s="114">
        <v>1.5</v>
      </c>
      <c r="G211" t="n" s="114">
        <v>282.0</v>
      </c>
      <c r="H211" t="n" s="114">
        <v>1408.0</v>
      </c>
      <c r="I211" t="n" s="114">
        <v>0.0</v>
      </c>
      <c r="J211" t="n" s="114">
        <v>0.0</v>
      </c>
    </row>
    <row r="212" spans="2:10" x14ac:dyDescent="0.3">
      <c r="B212" t="s" s="114">
        <v>27</v>
      </c>
      <c r="C212" t="s" s="114">
        <v>187</v>
      </c>
      <c r="D212" t="n" s="114">
        <v>8.0</v>
      </c>
      <c r="E212" t="n" s="114">
        <v>0.63</v>
      </c>
      <c r="F212" t="n" s="114">
        <v>1.5</v>
      </c>
      <c r="G212" t="n" s="114">
        <v>337.0</v>
      </c>
      <c r="H212" t="n" s="114">
        <v>2695.0</v>
      </c>
      <c r="I212" t="n" s="114">
        <v>0.0</v>
      </c>
      <c r="J212" t="n" s="114">
        <v>0.0</v>
      </c>
    </row>
    <row r="213" spans="2:10" x14ac:dyDescent="0.3">
      <c r="B213" t="s" s="114">
        <v>27</v>
      </c>
      <c r="C213" t="s" s="114">
        <v>188</v>
      </c>
      <c r="D213" t="n" s="114">
        <v>23.0</v>
      </c>
      <c r="E213" t="n" s="114">
        <v>1.25</v>
      </c>
      <c r="F213" t="n" s="114">
        <v>1.6</v>
      </c>
      <c r="G213" t="n" s="114">
        <v>319.0</v>
      </c>
      <c r="H213" t="n" s="114">
        <v>7326.0</v>
      </c>
      <c r="I213" t="n" s="114">
        <v>1.0</v>
      </c>
      <c r="J213" t="n" s="114">
        <v>19000.0</v>
      </c>
    </row>
    <row r="214" spans="2:10" x14ac:dyDescent="0.3">
      <c r="B214" t="s" s="114">
        <v>27</v>
      </c>
      <c r="C214" t="s" s="114">
        <v>184</v>
      </c>
      <c r="D214" t="n" s="114">
        <v>12.0</v>
      </c>
      <c r="E214" t="n" s="114">
        <v>0.61</v>
      </c>
      <c r="F214" t="n" s="114">
        <v>1.8</v>
      </c>
      <c r="G214" t="n" s="114">
        <v>264.0</v>
      </c>
      <c r="H214" t="n" s="114">
        <v>3168.0</v>
      </c>
      <c r="I214" t="n" s="114">
        <v>0.0</v>
      </c>
      <c r="J214" t="n" s="114">
        <v>0.0</v>
      </c>
    </row>
    <row r="215" spans="2:10" x14ac:dyDescent="0.3">
      <c r="B215" t="s" s="114">
        <v>27</v>
      </c>
      <c r="C215" t="s" s="114">
        <v>192</v>
      </c>
      <c r="D215" t="n" s="114">
        <v>22.0</v>
      </c>
      <c r="E215" t="n" s="114">
        <v>0.74</v>
      </c>
      <c r="F215" t="n" s="114">
        <v>1.7</v>
      </c>
      <c r="G215" t="n" s="114">
        <v>293.0</v>
      </c>
      <c r="H215" t="n" s="114">
        <v>6446.0</v>
      </c>
      <c r="I215" t="n" s="114">
        <v>1.0</v>
      </c>
      <c r="J215" t="n" s="114">
        <v>109000.0</v>
      </c>
    </row>
    <row r="216" spans="2:10" x14ac:dyDescent="0.3">
      <c r="B216" t="s" s="114">
        <v>27</v>
      </c>
      <c r="C216" t="s" s="114">
        <v>186</v>
      </c>
      <c r="D216" t="n" s="114">
        <v>25.0</v>
      </c>
      <c r="E216" t="n" s="114">
        <v>0.82</v>
      </c>
      <c r="F216" t="n" s="114">
        <v>1.7</v>
      </c>
      <c r="G216" t="n" s="114">
        <v>283.0</v>
      </c>
      <c r="H216" t="n" s="114">
        <v>7084.0</v>
      </c>
      <c r="I216" t="n" s="114">
        <v>0.0</v>
      </c>
      <c r="J216" t="n" s="114">
        <v>0.0</v>
      </c>
    </row>
    <row r="217" spans="2:10" x14ac:dyDescent="0.3">
      <c r="B217" t="s" s="114">
        <v>27</v>
      </c>
      <c r="C217" t="s" s="114">
        <v>158</v>
      </c>
      <c r="D217" t="n" s="114">
        <v>32.0</v>
      </c>
      <c r="E217" t="n" s="114">
        <v>1.09</v>
      </c>
      <c r="F217" t="n" s="114">
        <v>1.7</v>
      </c>
      <c r="G217" t="n" s="114">
        <v>283.0</v>
      </c>
      <c r="H217" t="n" s="114">
        <v>9053.0</v>
      </c>
      <c r="I217" t="n" s="114">
        <v>0.0</v>
      </c>
      <c r="J217" t="n" s="114">
        <v>0.0</v>
      </c>
    </row>
    <row r="218" spans="2:10" x14ac:dyDescent="0.3">
      <c r="B218" t="s" s="114">
        <v>27</v>
      </c>
      <c r="C218" t="s" s="114">
        <v>160</v>
      </c>
      <c r="D218" t="n" s="114">
        <v>33.0</v>
      </c>
      <c r="E218" t="n" s="114">
        <v>1.03</v>
      </c>
      <c r="F218" t="n" s="114">
        <v>1.7</v>
      </c>
      <c r="G218" t="n" s="114">
        <v>275.0</v>
      </c>
      <c r="H218" t="n" s="114">
        <v>9086.0</v>
      </c>
      <c r="I218" t="n" s="114">
        <v>0.0</v>
      </c>
      <c r="J218" t="n" s="114">
        <v>0.0</v>
      </c>
    </row>
    <row r="219" spans="2:10" x14ac:dyDescent="0.3">
      <c r="B219" t="s" s="114">
        <v>27</v>
      </c>
      <c r="C219" t="s" s="114">
        <v>171</v>
      </c>
      <c r="D219" t="n" s="114">
        <v>26.0</v>
      </c>
      <c r="E219" t="n" s="114">
        <v>0.77</v>
      </c>
      <c r="F219" t="n" s="114">
        <v>1.7</v>
      </c>
      <c r="G219" t="n" s="114">
        <v>234.0</v>
      </c>
      <c r="H219" t="n" s="114">
        <v>6072.0</v>
      </c>
      <c r="I219" t="n" s="114">
        <v>0.0</v>
      </c>
      <c r="J219" t="n" s="114">
        <v>0.0</v>
      </c>
    </row>
    <row r="220" spans="2:10" x14ac:dyDescent="0.3">
      <c r="B220" t="s" s="114">
        <v>27</v>
      </c>
      <c r="C220" t="s" s="114">
        <v>183</v>
      </c>
      <c r="D220" t="n" s="114">
        <v>34.0</v>
      </c>
      <c r="E220" t="n" s="114">
        <v>0.89</v>
      </c>
      <c r="F220" t="n" s="114">
        <v>1.7</v>
      </c>
      <c r="G220" t="n" s="114">
        <v>243.0</v>
      </c>
      <c r="H220" t="n" s="114">
        <v>8272.0</v>
      </c>
      <c r="I220" t="n" s="114">
        <v>0.0</v>
      </c>
      <c r="J220" t="n" s="114">
        <v>0.0</v>
      </c>
    </row>
    <row r="221" spans="2:10" x14ac:dyDescent="0.3">
      <c r="B221" t="s" s="114">
        <v>27</v>
      </c>
      <c r="C221" t="s" s="114">
        <v>162</v>
      </c>
      <c r="D221" t="n" s="114">
        <v>43.0</v>
      </c>
      <c r="E221" t="n" s="114">
        <v>1.15</v>
      </c>
      <c r="F221" t="n" s="114">
        <v>1.7</v>
      </c>
      <c r="G221" t="n" s="114">
        <v>283.0</v>
      </c>
      <c r="H221" t="n" s="114">
        <v>12155.0</v>
      </c>
      <c r="I221" t="n" s="114">
        <v>0.0</v>
      </c>
      <c r="J221" t="n" s="114">
        <v>0.0</v>
      </c>
    </row>
    <row r="222" spans="2:10" x14ac:dyDescent="0.3">
      <c r="B222" t="s" s="114">
        <v>27</v>
      </c>
      <c r="C222" t="s" s="114">
        <v>185</v>
      </c>
      <c r="D222" t="n" s="114">
        <v>23.0</v>
      </c>
      <c r="E222" t="n" s="114">
        <v>0.77</v>
      </c>
      <c r="F222" t="n" s="114">
        <v>1.7</v>
      </c>
      <c r="G222" t="n" s="114">
        <v>266.0</v>
      </c>
      <c r="H222" t="n" s="114">
        <v>6127.0</v>
      </c>
      <c r="I222" t="n" s="114">
        <v>2.0</v>
      </c>
      <c r="J222" t="n" s="114">
        <v>57000.0</v>
      </c>
    </row>
    <row r="223" spans="2:10" x14ac:dyDescent="0.3">
      <c r="B223" t="s" s="114">
        <v>27</v>
      </c>
      <c r="C223" t="s" s="114">
        <v>179</v>
      </c>
      <c r="D223" t="n" s="114">
        <v>27.0</v>
      </c>
      <c r="E223" t="n" s="114">
        <v>0.88</v>
      </c>
      <c r="F223" t="n" s="114">
        <v>1.7</v>
      </c>
      <c r="G223" t="n" s="114">
        <v>276.0</v>
      </c>
      <c r="H223" t="n" s="114">
        <v>7447.0</v>
      </c>
      <c r="I223" t="n" s="114">
        <v>0.0</v>
      </c>
      <c r="J223" t="n" s="114">
        <v>0.0</v>
      </c>
    </row>
    <row r="224" spans="2:10" x14ac:dyDescent="0.3">
      <c r="B224" t="s" s="114">
        <v>27</v>
      </c>
      <c r="C224" t="s" s="114">
        <v>166</v>
      </c>
      <c r="D224" t="n" s="114">
        <v>31.0</v>
      </c>
      <c r="E224" t="n" s="114">
        <v>0.73</v>
      </c>
      <c r="F224" t="n" s="114">
        <v>1.6</v>
      </c>
      <c r="G224" t="n" s="114">
        <v>314.0</v>
      </c>
      <c r="H224" t="n" s="114">
        <v>9735.0</v>
      </c>
      <c r="I224" t="n" s="114">
        <v>0.0</v>
      </c>
      <c r="J224" t="n" s="114">
        <v>0.0</v>
      </c>
    </row>
    <row r="225" spans="2:10" x14ac:dyDescent="0.3">
      <c r="B225" t="s" s="114">
        <v>27</v>
      </c>
      <c r="C225" t="s" s="114">
        <v>178</v>
      </c>
      <c r="D225" t="n" s="114">
        <v>23.0</v>
      </c>
      <c r="E225" t="n" s="114">
        <v>0.42</v>
      </c>
      <c r="F225" t="n" s="114">
        <v>1.5</v>
      </c>
      <c r="G225" t="n" s="114">
        <v>238.0</v>
      </c>
      <c r="H225" t="n" s="114">
        <v>5478.0</v>
      </c>
      <c r="I225" t="n" s="114">
        <v>0.0</v>
      </c>
      <c r="J225" t="n" s="114">
        <v>0.0</v>
      </c>
    </row>
    <row r="226" spans="2:10" x14ac:dyDescent="0.3">
      <c r="B226" t="s" s="114">
        <v>27</v>
      </c>
      <c r="C226" t="s" s="114">
        <v>163</v>
      </c>
      <c r="D226" t="n" s="114">
        <v>32.0</v>
      </c>
      <c r="E226" t="n" s="114">
        <v>0.55</v>
      </c>
      <c r="F226" t="n" s="114">
        <v>1.5</v>
      </c>
      <c r="G226" t="n" s="114">
        <v>241.0</v>
      </c>
      <c r="H226" t="n" s="114">
        <v>7700.0</v>
      </c>
      <c r="I226" t="n" s="114">
        <v>0.0</v>
      </c>
      <c r="J226" t="n" s="114">
        <v>0.0</v>
      </c>
    </row>
    <row r="227" spans="2:10" x14ac:dyDescent="0.3">
      <c r="B227" t="s" s="114">
        <v>27</v>
      </c>
      <c r="C227" t="s" s="114">
        <v>167</v>
      </c>
      <c r="D227" t="n" s="114">
        <v>24.0</v>
      </c>
      <c r="E227" t="n" s="114">
        <v>0.31</v>
      </c>
      <c r="F227" t="n" s="114">
        <v>1.3</v>
      </c>
      <c r="G227" t="n" s="114">
        <v>188.0</v>
      </c>
      <c r="H227" t="n" s="114">
        <v>4510.0</v>
      </c>
      <c r="I227" t="n" s="114">
        <v>0.0</v>
      </c>
      <c r="J227" t="n" s="114">
        <v>0.0</v>
      </c>
    </row>
    <row r="228" spans="2:10" x14ac:dyDescent="0.3">
      <c r="B228" t="s" s="114">
        <v>27</v>
      </c>
      <c r="C228" t="s" s="114">
        <v>169</v>
      </c>
      <c r="D228" t="n" s="114">
        <v>20.0</v>
      </c>
      <c r="E228" t="n" s="114">
        <v>0.34</v>
      </c>
      <c r="F228" t="n" s="114">
        <v>1.3</v>
      </c>
      <c r="G228" t="n" s="114">
        <v>277.0</v>
      </c>
      <c r="H228" t="n" s="114">
        <v>5533.0</v>
      </c>
      <c r="I228" t="n" s="114">
        <v>0.0</v>
      </c>
      <c r="J228" t="n" s="114">
        <v>0.0</v>
      </c>
    </row>
  </sheetData>
  <sheetProtection selectLockedCells="1" sort="0" autoFilter="0"/>
  <autoFilter ref="B60:J60" xr:uid="{00000000-0009-0000-0000-000002000000}"/>
  <mergeCells count="1">
    <mergeCell ref="B1:J2"/>
  </mergeCells>
  <phoneticPr fontId="23" type="noConversion"/>
  <pageMargins left="0.69999998807907104" right="0.69999998807907104" top="0.75" bottom="0.75" header="0.30000001192092896" footer="0.30000001192092896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50"/>
  <sheetViews>
    <sheetView topLeftCell="A2" zoomScaleNormal="75" zoomScaleSheetLayoutView="100" workbookViewId="0">
      <selection activeCell="B28" sqref="B28:L1048576"/>
    </sheetView>
  </sheetViews>
  <sheetFormatPr defaultColWidth="0" defaultRowHeight="16.5" x14ac:dyDescent="0.3"/>
  <cols>
    <col min="1" max="1" customWidth="true" style="2" width="2.5"/>
    <col min="2" max="2" bestFit="true" customWidth="true" style="105" width="24.5"/>
    <col min="3" max="3" customWidth="true" style="105" width="16.25"/>
    <col min="4" max="7" customWidth="true" style="104" width="16.25"/>
    <col min="8" max="8" bestFit="true" customWidth="true" style="103" width="15.25"/>
    <col min="9" max="9" bestFit="true" customWidth="true" style="104" width="22.875"/>
    <col min="10" max="10" bestFit="true" customWidth="true" style="104" width="27.125"/>
    <col min="11" max="12" bestFit="true" customWidth="true" style="104" width="25.75"/>
    <col min="13" max="13" customWidth="true" style="2" width="2.5"/>
    <col min="14" max="16384" hidden="true" style="2" width="9.0"/>
  </cols>
  <sheetData>
    <row r="1" spans="1:13" x14ac:dyDescent="0.3">
      <c r="B1" s="4" t="s">
        <v>53</v>
      </c>
      <c r="C1" s="2"/>
      <c r="D1" s="2"/>
      <c r="E1" s="2"/>
      <c r="F1" s="11"/>
      <c r="G1" s="11"/>
      <c r="H1" s="2"/>
      <c r="I1" s="2"/>
      <c r="J1" s="11"/>
      <c r="K1" s="2"/>
      <c r="L1" s="2"/>
    </row>
    <row r="2" spans="1:13" x14ac:dyDescent="0.3">
      <c r="A2" s="2"/>
      <c r="B2" s="105"/>
      <c r="C2" s="105"/>
      <c r="D2" s="104"/>
      <c r="E2" s="104"/>
      <c r="F2" s="1"/>
      <c r="G2" s="1"/>
      <c r="H2" s="103"/>
      <c r="I2" s="104"/>
      <c r="J2" s="1"/>
      <c r="K2" s="104"/>
      <c r="L2" s="104"/>
      <c r="M2" s="2"/>
    </row>
    <row r="3" spans="1:13" x14ac:dyDescent="0.3">
      <c r="A3" s="2"/>
      <c r="B3" s="113" t="s">
        <v>0</v>
      </c>
      <c r="C3" s="113"/>
      <c r="D3" s="113"/>
      <c r="E3" s="113"/>
      <c r="F3" s="113"/>
      <c r="G3" s="1"/>
      <c r="H3" s="103"/>
      <c r="I3" s="104"/>
      <c r="J3" s="1"/>
      <c r="K3" s="104"/>
      <c r="L3" s="104"/>
      <c r="M3" s="2"/>
    </row>
    <row r="4" spans="1:13" x14ac:dyDescent="0.3">
      <c r="A4" s="2"/>
      <c r="B4" s="3"/>
      <c r="C4" s="105"/>
      <c r="D4" s="104"/>
      <c r="E4" s="104"/>
      <c r="F4" s="104"/>
      <c r="G4" s="104"/>
      <c r="H4" s="103"/>
      <c r="I4" s="104"/>
      <c r="J4" s="104"/>
      <c r="K4" s="104"/>
      <c r="L4" s="104"/>
      <c r="M4" s="2"/>
    </row>
    <row r="5" spans="1:13" x14ac:dyDescent="0.3">
      <c r="A5" s="2"/>
      <c r="B5" s="2"/>
      <c r="C5" s="105"/>
      <c r="D5" s="104"/>
      <c r="E5" s="104"/>
      <c r="F5" s="104"/>
      <c r="G5" s="104"/>
      <c r="H5" s="103"/>
      <c r="I5" s="104"/>
      <c r="J5" s="104"/>
      <c r="K5" s="104"/>
      <c r="L5" s="104"/>
      <c r="M5" s="2"/>
    </row>
    <row r="6" spans="1:13" x14ac:dyDescent="0.3">
      <c r="A6" s="2"/>
      <c r="B6" s="105"/>
      <c r="C6" s="105"/>
      <c r="D6" s="104"/>
      <c r="E6" s="104"/>
      <c r="F6" s="104"/>
      <c r="G6" s="104"/>
      <c r="H6" s="15" t="s">
        <v>14</v>
      </c>
      <c r="I6" s="16" t="s">
        <v>9</v>
      </c>
      <c r="J6" s="16" t="s">
        <v>4</v>
      </c>
      <c r="K6" s="17" t="s">
        <v>10</v>
      </c>
      <c r="L6" s="104"/>
      <c r="M6" s="2"/>
    </row>
    <row r="7" spans="1:13" x14ac:dyDescent="0.3">
      <c r="A7" s="2"/>
      <c r="B7" s="105"/>
      <c r="C7" s="105"/>
      <c r="D7" s="104"/>
      <c r="E7" s="104"/>
      <c r="F7" s="104"/>
      <c r="G7" s="104"/>
      <c r="H7" s="5" t="s">
        <v>6</v>
      </c>
      <c r="I7" s="13">
        <f>SUMIF($C$29:$C$999972,$I$6,$E$29:$E$999972)</f>
        <v>0</v>
      </c>
      <c r="J7" s="13">
        <f>SUMIF($C$29:$C$999972,$J$6,$E$29:$E$999972)</f>
        <v>0</v>
      </c>
      <c r="K7" s="14">
        <f>SUM(I7+J7)</f>
        <v>0</v>
      </c>
      <c r="L7" s="104"/>
      <c r="M7" s="2"/>
    </row>
    <row r="8" spans="1:13" x14ac:dyDescent="0.3">
      <c r="A8" s="2"/>
      <c r="B8" s="105"/>
      <c r="C8" s="105"/>
      <c r="D8" s="104"/>
      <c r="E8" s="104"/>
      <c r="F8" s="104"/>
      <c r="G8" s="104"/>
      <c r="H8" s="5" t="s">
        <v>107</v>
      </c>
      <c r="I8" s="87" t="str">
        <f>IFERROR(SUMIF($C$29:$C$999973,$I$6,$J$29:$J$999973)/COUNTIF($C$29:$C$999973,$I$6),"")</f>
        <v/>
      </c>
      <c r="J8" s="87" t="str">
        <f>IFERROR(SUMIF($C$29:$C$999973,$J$6,$J$29:$J$999973)/COUNTIF($C$29:$C$999973,$J$6),"")</f>
        <v/>
      </c>
      <c r="K8" s="88" t="str">
        <f>IFERROR(AVERAGE(I8:J8),"-")</f>
        <v>-</v>
      </c>
      <c r="L8" s="104"/>
      <c r="M8" s="2"/>
    </row>
    <row r="9" spans="1:13" x14ac:dyDescent="0.3">
      <c r="A9" s="2"/>
      <c r="B9" s="105"/>
      <c r="C9" s="105"/>
      <c r="D9" s="104"/>
      <c r="E9" s="104"/>
      <c r="F9" s="104"/>
      <c r="G9" s="104"/>
      <c r="H9" s="5" t="s">
        <v>15</v>
      </c>
      <c r="I9" s="6">
        <f>SUMIF($C$29:$C$999972,$I$6,$G$29:$G$999972)</f>
        <v>0</v>
      </c>
      <c r="J9" s="6">
        <f>SUMIF($C$29:$C$999972,$J$6,$G$29:$G$999972)</f>
        <v>0</v>
      </c>
      <c r="K9" s="7">
        <f>SUM(I9+J9)</f>
        <v>0</v>
      </c>
      <c r="L9" s="104"/>
      <c r="M9" s="2"/>
    </row>
    <row r="10" spans="1:13" x14ac:dyDescent="0.3">
      <c r="A10" s="2"/>
      <c r="B10" s="105"/>
      <c r="C10" s="105"/>
      <c r="D10" s="104"/>
      <c r="E10" s="104"/>
      <c r="F10" s="104"/>
      <c r="G10" s="104"/>
      <c r="H10" s="2"/>
      <c r="I10" s="2"/>
      <c r="J10" s="2"/>
      <c r="K10" s="2"/>
      <c r="L10" s="104"/>
      <c r="M10" s="2"/>
    </row>
    <row r="11" spans="1:13" x14ac:dyDescent="0.3">
      <c r="A11" s="2"/>
      <c r="B11" s="4" t="s">
        <v>56</v>
      </c>
      <c r="C11" s="105"/>
      <c r="D11" s="104"/>
      <c r="E11" s="104"/>
      <c r="F11" s="104"/>
      <c r="G11" s="104"/>
      <c r="H11" s="103"/>
      <c r="I11" s="104"/>
      <c r="J11" s="104"/>
      <c r="K11" s="104"/>
      <c r="L11" s="104"/>
      <c r="M11" s="2"/>
    </row>
    <row r="12" spans="1:13" x14ac:dyDescent="0.3">
      <c r="A12" s="2"/>
      <c r="B12" s="105"/>
      <c r="C12" s="105"/>
      <c r="D12" s="104"/>
      <c r="E12" s="104"/>
      <c r="F12" s="104"/>
      <c r="G12" s="104"/>
      <c r="H12" s="15" t="s">
        <v>11</v>
      </c>
      <c r="I12" s="16" t="s">
        <v>155</v>
      </c>
      <c r="J12" s="16" t="s">
        <v>7</v>
      </c>
      <c r="K12" s="17" t="s">
        <v>6</v>
      </c>
      <c r="L12" s="104"/>
      <c r="M12" s="2"/>
    </row>
    <row r="13" spans="1:13" x14ac:dyDescent="0.3">
      <c r="A13" s="2"/>
      <c r="B13" s="105"/>
      <c r="C13" s="105"/>
      <c r="D13" s="104"/>
      <c r="E13" s="104"/>
      <c r="F13" s="104"/>
      <c r="G13" s="104"/>
      <c r="H13" s="5">
        <v>1</v>
      </c>
      <c r="I13" s="5">
        <f>IFERROR(INDEX(C$29:C$999972,1/LARGE(INDEX(($E$29:$E$999972=$K13)/(ROW($E$29:$E$999972)-ROW($E$29)+1),),COUNTIF($K13:$K$17,$K13))),"")</f>
        <v>0</v>
      </c>
      <c r="J13" s="5">
        <f>IFERROR(INDEX(B$29:B$999972,1/LARGE(INDEX(($E$29:$E$999972=$K13)/(ROW($E$29:$E$999972)-ROW($E$29)+1),),COUNTIF($K13:$K$17,$K13))),"")</f>
        <v>0</v>
      </c>
      <c r="K13" s="18" t="str">
        <f>IFERROR(LARGE($E$29:$E$999972,$H13),"")</f>
        <v/>
      </c>
      <c r="L13" s="104"/>
      <c r="M13" s="2"/>
    </row>
    <row r="14" spans="1:13" x14ac:dyDescent="0.3">
      <c r="A14" s="2"/>
      <c r="B14" s="105"/>
      <c r="C14" s="105"/>
      <c r="D14" s="104"/>
      <c r="E14" s="104"/>
      <c r="F14" s="104"/>
      <c r="G14" s="104"/>
      <c r="H14" s="5">
        <v>2</v>
      </c>
      <c r="I14" s="5">
        <f>IFERROR(INDEX(C$29:C$999972,1/LARGE(INDEX(($E$29:$E$999972=$K14)/(ROW($E$29:$E$999972)-ROW($E$29)+1),),COUNTIF($K14:$K$17,$K14))),"")</f>
        <v>0</v>
      </c>
      <c r="J14" s="5">
        <f>IFERROR(INDEX(B$29:B$999972,1/LARGE(INDEX(($E$29:$E$999972=$K14)/(ROW($E$29:$E$999972)-ROW($E$29)+1),),COUNTIF($K14:$K$17,$K14))),"")</f>
        <v>0</v>
      </c>
      <c r="K14" s="18" t="str">
        <f>IFERROR(LARGE($E$29:$E$999972,$H14),"")</f>
        <v/>
      </c>
      <c r="L14" s="104"/>
      <c r="M14" s="2"/>
    </row>
    <row r="15" spans="1:13" x14ac:dyDescent="0.3">
      <c r="A15" s="2"/>
      <c r="B15" s="105"/>
      <c r="C15" s="105"/>
      <c r="D15" s="104"/>
      <c r="E15" s="104"/>
      <c r="F15" s="104"/>
      <c r="G15" s="104"/>
      <c r="H15" s="5">
        <v>3</v>
      </c>
      <c r="I15" s="5">
        <f>IFERROR(INDEX(C$29:C$999972,1/LARGE(INDEX(($E$29:$E$999972=$K15)/(ROW($E$29:$E$999972)-ROW($E$29)+1),),COUNTIF($K15:$K$17,$K15))),"")</f>
        <v>0</v>
      </c>
      <c r="J15" s="5">
        <f>IFERROR(INDEX(B$29:B$999972,1/LARGE(INDEX(($E$29:$E$999972=$K15)/(ROW($E$29:$E$999972)-ROW($E$29)+1),),COUNTIF($K15:$K$17,$K15))),"")</f>
        <v>0</v>
      </c>
      <c r="K15" s="18" t="str">
        <f>IFERROR(LARGE($E$29:$E$999972,$H15),"")</f>
        <v/>
      </c>
      <c r="L15" s="104"/>
      <c r="M15" s="2"/>
    </row>
    <row r="16" spans="1:13" x14ac:dyDescent="0.3">
      <c r="A16" s="2"/>
      <c r="B16" s="105"/>
      <c r="C16" s="105"/>
      <c r="D16" s="104"/>
      <c r="E16" s="104"/>
      <c r="F16" s="104"/>
      <c r="G16" s="104"/>
      <c r="H16" s="5">
        <v>4</v>
      </c>
      <c r="I16" s="5">
        <f>IFERROR(INDEX(C$29:C$999972,1/LARGE(INDEX(($E$29:$E$999972=$K16)/(ROW($E$29:$E$999972)-ROW($E$29)+1),),COUNTIF($K16:$K$17,$K16))),"")</f>
        <v>0</v>
      </c>
      <c r="J16" s="5">
        <f>IFERROR(INDEX(B$29:B$999972,1/LARGE(INDEX(($E$29:$E$999972=$K16)/(ROW($E$29:$E$999972)-ROW($E$29)+1),),COUNTIF($K16:$K$17,$K16))),"")</f>
        <v>0</v>
      </c>
      <c r="K16" s="18" t="str">
        <f>IFERROR(LARGE($E$29:$E$999972,$H16),"")</f>
        <v/>
      </c>
      <c r="L16" s="104"/>
      <c r="M16" s="2"/>
    </row>
    <row r="17" spans="1:13" x14ac:dyDescent="0.3">
      <c r="A17" s="2"/>
      <c r="B17" s="105"/>
      <c r="C17" s="105"/>
      <c r="D17" s="104"/>
      <c r="E17" s="104"/>
      <c r="F17" s="104"/>
      <c r="G17" s="104"/>
      <c r="H17" s="5">
        <v>5</v>
      </c>
      <c r="I17" s="5">
        <f>IFERROR(INDEX(C$29:C$999972,1/LARGE(INDEX(($E$29:$E$999972=$K17)/(ROW($E$29:$E$999972)-ROW($E$29)+1),),COUNTIF($K17:$K$17,$K17))),"")</f>
        <v>0</v>
      </c>
      <c r="J17" s="5">
        <f>IFERROR(INDEX(B$29:B$999972,1/LARGE(INDEX(($E$29:$E$999972=$K17)/(ROW($E$29:$E$999972)-ROW($E$29)+1),),COUNTIF($K17:$K$17,$K17))),"")</f>
        <v>0</v>
      </c>
      <c r="K17" s="18" t="str">
        <f>IFERROR(LARGE($E$29:$E$999972,$H17),"")</f>
        <v/>
      </c>
      <c r="L17" s="104"/>
      <c r="M17" s="2"/>
    </row>
    <row r="18" spans="1:13" x14ac:dyDescent="0.3">
      <c r="A18" s="2"/>
      <c r="B18" s="105"/>
      <c r="C18" s="105"/>
      <c r="D18" s="104"/>
      <c r="E18" s="104"/>
      <c r="F18" s="104"/>
      <c r="G18" s="104"/>
      <c r="H18" s="103"/>
      <c r="I18" s="104"/>
      <c r="J18" s="104"/>
      <c r="K18" s="104"/>
      <c r="L18" s="104"/>
      <c r="M18" s="2"/>
    </row>
    <row r="19" spans="1:13" x14ac:dyDescent="0.3">
      <c r="A19" s="2"/>
      <c r="B19" s="105"/>
      <c r="C19" s="105"/>
      <c r="D19" s="104"/>
      <c r="E19" s="104"/>
      <c r="F19" s="104"/>
      <c r="G19" s="104"/>
      <c r="H19" s="15" t="s">
        <v>11</v>
      </c>
      <c r="I19" s="16" t="s">
        <v>155</v>
      </c>
      <c r="J19" s="16" t="s">
        <v>7</v>
      </c>
      <c r="K19" s="17" t="s">
        <v>15</v>
      </c>
      <c r="L19" s="104"/>
      <c r="M19" s="2"/>
    </row>
    <row r="20" spans="1:13" x14ac:dyDescent="0.3">
      <c r="A20" s="2"/>
      <c r="B20" s="105"/>
      <c r="C20" s="105"/>
      <c r="D20" s="104"/>
      <c r="E20" s="104"/>
      <c r="F20" s="104"/>
      <c r="G20" s="104"/>
      <c r="H20" s="5">
        <v>1</v>
      </c>
      <c r="I20" s="5">
        <f>IFERROR(INDEX(C$29:C$999972,1/LARGE(INDEX(($G$29:$G$999972=$K20)/(ROW($G$29:$G$999972)-ROW($E$29)+1),),COUNTIF($K20:$K$24,$K20))),"")</f>
        <v>0</v>
      </c>
      <c r="J20" s="5">
        <f>IFERROR(INDEX(B$29:B$999972,1/LARGE(INDEX(($G$29:$G$999972=$K20)/(ROW($G$29:$G$999972)-ROW($E$29)+1),),COUNTIF($K20:$K$24,$K20))),"")</f>
        <v>0</v>
      </c>
      <c r="K20" s="8" t="str">
        <f>IFERROR(LARGE($G$29:$G$999972,$H20),"")</f>
        <v/>
      </c>
      <c r="L20" s="104"/>
      <c r="M20" s="2"/>
    </row>
    <row r="21" spans="1:13" x14ac:dyDescent="0.3">
      <c r="A21" s="2"/>
      <c r="B21" s="105"/>
      <c r="C21" s="105"/>
      <c r="D21" s="104"/>
      <c r="E21" s="104"/>
      <c r="F21" s="104"/>
      <c r="G21" s="104"/>
      <c r="H21" s="5">
        <v>2</v>
      </c>
      <c r="I21" s="5">
        <f>IFERROR(INDEX(C$29:C$999972,1/LARGE(INDEX(($G$29:$G$999972=$K21)/(ROW($G$29:$G$999972)-ROW($E$29)+1),),COUNTIF($K21:$K$24,$K21))),"")</f>
        <v>0</v>
      </c>
      <c r="J21" s="5">
        <f>IFERROR(INDEX(B$29:B$999972,1/LARGE(INDEX(($G$29:$G$999972=$K21)/(ROW($G$29:$G$999972)-ROW($E$29)+1),),COUNTIF($K21:$K$24,$K21))),"")</f>
        <v>0</v>
      </c>
      <c r="K21" s="8" t="str">
        <f>IFERROR(LARGE($G$29:$G$999972,$H21),"")</f>
        <v/>
      </c>
      <c r="L21" s="104"/>
      <c r="M21" s="2"/>
    </row>
    <row r="22" spans="1:13" x14ac:dyDescent="0.3">
      <c r="A22" s="2"/>
      <c r="B22" s="105"/>
      <c r="C22" s="105"/>
      <c r="D22" s="104"/>
      <c r="E22" s="104"/>
      <c r="F22" s="104"/>
      <c r="G22" s="104"/>
      <c r="H22" s="5">
        <v>3</v>
      </c>
      <c r="I22" s="5">
        <f>IFERROR(INDEX(C$29:C$999972,1/LARGE(INDEX(($G$29:$G$999972=$K22)/(ROW($G$29:$G$999972)-ROW($E$29)+1),),COUNTIF($K22:$K$24,$K22))),"")</f>
        <v>0</v>
      </c>
      <c r="J22" s="5">
        <f>IFERROR(INDEX(B$29:B$999972,1/LARGE(INDEX(($G$29:$G$999972=$K22)/(ROW($G$29:$G$999972)-ROW($E$29)+1),),COUNTIF($K22:$K$24,$K22))),"")</f>
        <v>0</v>
      </c>
      <c r="K22" s="8" t="str">
        <f>IFERROR(LARGE($G$29:$G$999972,$H22),"")</f>
        <v/>
      </c>
      <c r="L22" s="104"/>
      <c r="M22" s="2"/>
    </row>
    <row r="23" spans="1:13" x14ac:dyDescent="0.3">
      <c r="A23" s="2"/>
      <c r="B23" s="105"/>
      <c r="C23" s="105"/>
      <c r="D23" s="104"/>
      <c r="E23" s="104"/>
      <c r="F23" s="104"/>
      <c r="G23" s="104"/>
      <c r="H23" s="5">
        <v>4</v>
      </c>
      <c r="I23" s="5">
        <f>IFERROR(INDEX(C$29:C$999972,1/LARGE(INDEX(($G$29:$G$999972=$K23)/(ROW($G$29:$G$999972)-ROW($E$29)+1),),COUNTIF($K23:$K$24,$K23))),"")</f>
        <v>0</v>
      </c>
      <c r="J23" s="5">
        <f>IFERROR(INDEX(B$29:B$999972,1/LARGE(INDEX(($G$29:$G$999972=$K23)/(ROW($G$29:$G$999972)-ROW($E$29)+1),),COUNTIF($K23:$K$24,$K23))),"")</f>
        <v>0</v>
      </c>
      <c r="K23" s="8" t="str">
        <f>IFERROR(LARGE($G$29:$G$999972,$H23),"")</f>
        <v/>
      </c>
      <c r="L23" s="104"/>
      <c r="M23" s="2"/>
    </row>
    <row r="24" spans="1:13" x14ac:dyDescent="0.3">
      <c r="A24" s="2"/>
      <c r="B24" s="105"/>
      <c r="C24" s="105"/>
      <c r="D24" s="104"/>
      <c r="E24" s="104"/>
      <c r="F24" s="104"/>
      <c r="G24" s="104"/>
      <c r="H24" s="5">
        <v>5</v>
      </c>
      <c r="I24" s="5">
        <f>IFERROR(INDEX(C$29:C$999972,1/LARGE(INDEX(($G$29:$G$999972=$K24)/(ROW($G$29:$G$999972)-ROW($E$29)+1),),COUNTIF($K24:$K$24,$K24))),"")</f>
        <v>0</v>
      </c>
      <c r="J24" s="5">
        <f>IFERROR(INDEX(B$29:B$999972,1/LARGE(INDEX(($G$29:$G$999972=$K24)/(ROW($G$29:$G$999972)-ROW($E$29)+1),),COUNTIF($K24:$K$24,$K24))),"")</f>
        <v>0</v>
      </c>
      <c r="K24" s="8" t="str">
        <f>IFERROR(LARGE($G$29:$G$999972,$H24),"")</f>
        <v/>
      </c>
      <c r="L24" s="104"/>
      <c r="M24" s="2"/>
    </row>
    <row r="25" spans="1:13" x14ac:dyDescent="0.3">
      <c r="A25" s="2"/>
      <c r="B25" s="105"/>
      <c r="C25" s="105"/>
      <c r="D25" s="104"/>
      <c r="E25" s="104"/>
      <c r="F25" s="104"/>
      <c r="G25" s="104"/>
      <c r="H25" s="103"/>
      <c r="I25" s="104"/>
      <c r="J25" s="104"/>
      <c r="K25" s="104"/>
      <c r="L25" s="104"/>
      <c r="M25" s="2"/>
    </row>
    <row r="26" spans="1:13" ht="2.4500000000000002" customHeight="1" x14ac:dyDescent="0.3">
      <c r="A26" s="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/>
    </row>
    <row r="27" spans="1:13" x14ac:dyDescent="0.3">
      <c r="A27" s="2"/>
      <c r="B27" s="105"/>
      <c r="C27" s="105"/>
      <c r="D27" s="104"/>
      <c r="E27" s="104"/>
      <c r="F27" s="104"/>
      <c r="G27" s="104"/>
      <c r="H27" s="103"/>
      <c r="I27" s="104"/>
      <c r="J27" s="104"/>
      <c r="K27" s="104"/>
      <c r="L27" s="104"/>
      <c r="M27" s="2"/>
    </row>
    <row r="28" spans="1:13" s="10" customFormat="1" x14ac:dyDescent="0.3">
      <c r="B28" s="100" t="s">
        <v>7</v>
      </c>
      <c r="C28" s="100" t="s">
        <v>108</v>
      </c>
      <c r="D28" s="100" t="s">
        <v>13</v>
      </c>
      <c r="E28" s="100" t="s">
        <v>6</v>
      </c>
      <c r="F28" s="100" t="s">
        <v>54</v>
      </c>
      <c r="G28" s="100" t="s">
        <v>57</v>
      </c>
      <c r="H28" s="100" t="s">
        <v>157</v>
      </c>
      <c r="I28" s="100" t="s">
        <v>109</v>
      </c>
      <c r="J28" s="100" t="s">
        <v>55</v>
      </c>
      <c r="K28" s="100" t="s">
        <v>5</v>
      </c>
      <c r="L28" s="100" t="s">
        <v>110</v>
      </c>
    </row>
    <row r="29">
      <c r="B29" t="s" s="116">
        <v>300</v>
      </c>
      <c r="C29" t="s" s="116">
        <v>9</v>
      </c>
      <c r="D29" t="n" s="116">
        <v>260.0</v>
      </c>
      <c r="E29" t="n" s="116">
        <v>6.0</v>
      </c>
      <c r="F29" t="n" s="116">
        <v>367.0</v>
      </c>
      <c r="G29" t="n" s="116">
        <v>2200.0</v>
      </c>
      <c r="H29" t="n" s="116">
        <v>1.8</v>
      </c>
      <c r="I29" t="n" s="116">
        <v>2.5</v>
      </c>
      <c r="J29" t="n" s="116">
        <v>152.38</v>
      </c>
      <c r="K29" t="n" s="116">
        <v>0.0</v>
      </c>
      <c r="L29" t="n" s="116">
        <v>0.0</v>
      </c>
    </row>
    <row r="30">
      <c r="B30" t="s" s="116">
        <v>300</v>
      </c>
      <c r="C30" t="s" s="116">
        <v>4</v>
      </c>
      <c r="D30" t="n" s="116">
        <v>832.0</v>
      </c>
      <c r="E30" t="n" s="116">
        <v>22.0</v>
      </c>
      <c r="F30" t="n" s="116">
        <v>330.0</v>
      </c>
      <c r="G30" t="n" s="116">
        <v>7249.0</v>
      </c>
      <c r="H30" t="n" s="116">
        <v>1.7</v>
      </c>
      <c r="I30" t="n" s="116">
        <v>2.25</v>
      </c>
      <c r="J30" t="n" s="116">
        <v>97.18</v>
      </c>
      <c r="K30" t="n" s="116">
        <v>4.0</v>
      </c>
      <c r="L30" t="n" s="116">
        <v>95000.0</v>
      </c>
    </row>
    <row r="31">
      <c r="B31" t="s" s="116">
        <v>301</v>
      </c>
      <c r="C31" t="s" s="116">
        <v>9</v>
      </c>
      <c r="D31" t="n" s="116">
        <v>7892.0</v>
      </c>
      <c r="E31" t="n" s="116">
        <v>5.0</v>
      </c>
      <c r="F31" t="n" s="116">
        <v>77.0</v>
      </c>
      <c r="G31" t="n" s="116">
        <v>385.0</v>
      </c>
      <c r="H31" t="n" s="116">
        <v>1.6</v>
      </c>
      <c r="I31" t="n" s="116">
        <v>3.0</v>
      </c>
      <c r="J31" t="n" s="116">
        <v>43.75</v>
      </c>
      <c r="K31" t="n" s="116">
        <v>0.0</v>
      </c>
      <c r="L31" t="n" s="116">
        <v>0.0</v>
      </c>
    </row>
    <row r="32">
      <c r="B32" t="s" s="116">
        <v>301</v>
      </c>
      <c r="C32" t="s" s="116">
        <v>4</v>
      </c>
      <c r="D32" t="n" s="116">
        <v>13947.0</v>
      </c>
      <c r="E32" t="n" s="116">
        <v>23.0</v>
      </c>
      <c r="F32" t="n" s="116">
        <v>77.0</v>
      </c>
      <c r="G32" t="n" s="116">
        <v>1771.0</v>
      </c>
      <c r="H32" t="n" s="116">
        <v>1.3</v>
      </c>
      <c r="I32" t="n" s="116">
        <v>1.29</v>
      </c>
      <c r="J32" t="n" s="116">
        <v>10.04</v>
      </c>
      <c r="K32" t="n" s="116">
        <v>0.0</v>
      </c>
      <c r="L32" t="n" s="116">
        <v>0.0</v>
      </c>
    </row>
    <row r="33">
      <c r="B33" t="s" s="116">
        <v>302</v>
      </c>
      <c r="C33" t="s" s="116">
        <v>9</v>
      </c>
      <c r="D33" t="n" s="116">
        <v>10.0</v>
      </c>
      <c r="E33" t="n" s="116">
        <v>0.0</v>
      </c>
      <c r="F33" t="n" s="116">
        <v>0.0</v>
      </c>
      <c r="G33" t="n" s="116">
        <v>0.0</v>
      </c>
      <c r="H33" t="n" s="116">
        <v>2.0</v>
      </c>
      <c r="I33" t="n" s="116">
        <v>0.0</v>
      </c>
      <c r="J33" t="n" s="116">
        <v>0.0</v>
      </c>
      <c r="K33" t="n" s="116">
        <v>0.0</v>
      </c>
      <c r="L33" t="n" s="116">
        <v>0.0</v>
      </c>
    </row>
    <row r="34">
      <c r="B34" t="s" s="116">
        <v>302</v>
      </c>
      <c r="C34" t="s" s="116">
        <v>4</v>
      </c>
      <c r="D34" t="n" s="116">
        <v>14.0</v>
      </c>
      <c r="E34" t="n" s="116">
        <v>0.0</v>
      </c>
      <c r="F34" t="n" s="116">
        <v>0.0</v>
      </c>
      <c r="G34" t="n" s="116">
        <v>0.0</v>
      </c>
      <c r="H34" t="n" s="116">
        <v>2.0</v>
      </c>
      <c r="I34" t="n" s="116">
        <v>0.0</v>
      </c>
      <c r="J34" t="n" s="116">
        <v>0.0</v>
      </c>
      <c r="K34" t="n" s="116">
        <v>0.0</v>
      </c>
      <c r="L34" t="n" s="116">
        <v>0.0</v>
      </c>
    </row>
    <row r="35">
      <c r="B35" t="s" s="116">
        <v>303</v>
      </c>
      <c r="C35" t="s" s="116">
        <v>9</v>
      </c>
      <c r="D35" t="n" s="116">
        <v>70.0</v>
      </c>
      <c r="E35" t="n" s="116">
        <v>0.0</v>
      </c>
      <c r="F35" t="n" s="116">
        <v>0.0</v>
      </c>
      <c r="G35" t="n" s="116">
        <v>0.0</v>
      </c>
      <c r="H35" t="n" s="116">
        <v>3.0</v>
      </c>
      <c r="I35" t="n" s="116">
        <v>1.0</v>
      </c>
      <c r="J35" t="n" s="116">
        <v>0.0</v>
      </c>
      <c r="K35" t="n" s="116">
        <v>0.0</v>
      </c>
      <c r="L35" t="n" s="116">
        <v>0.0</v>
      </c>
    </row>
    <row r="36">
      <c r="B36" t="s" s="116">
        <v>304</v>
      </c>
      <c r="C36" t="s" s="116">
        <v>9</v>
      </c>
      <c r="D36" t="n" s="116">
        <v>270.0</v>
      </c>
      <c r="E36" t="n" s="116">
        <v>0.0</v>
      </c>
      <c r="F36" t="n" s="116">
        <v>0.0</v>
      </c>
      <c r="G36" t="n" s="116">
        <v>0.0</v>
      </c>
      <c r="H36" t="n" s="116">
        <v>3.1</v>
      </c>
      <c r="I36" t="n" s="116">
        <v>0.0</v>
      </c>
      <c r="J36" t="n" s="116">
        <v>0.0</v>
      </c>
      <c r="K36" t="n" s="116">
        <v>0.0</v>
      </c>
      <c r="L36" t="n" s="116">
        <v>0.0</v>
      </c>
    </row>
    <row r="37">
      <c r="B37" t="s" s="116">
        <v>304</v>
      </c>
      <c r="C37" t="s" s="116">
        <v>4</v>
      </c>
      <c r="D37" t="n" s="116">
        <v>170.0</v>
      </c>
      <c r="E37" t="n" s="116">
        <v>2.0</v>
      </c>
      <c r="F37" t="n" s="116">
        <v>418.0</v>
      </c>
      <c r="G37" t="n" s="116">
        <v>836.0</v>
      </c>
      <c r="H37" t="n" s="116">
        <v>2.3</v>
      </c>
      <c r="I37" t="n" s="116">
        <v>1.0</v>
      </c>
      <c r="J37" t="n" s="116">
        <v>0.0</v>
      </c>
      <c r="K37" t="n" s="116">
        <v>0.0</v>
      </c>
      <c r="L37" t="n" s="116">
        <v>0.0</v>
      </c>
    </row>
    <row r="38">
      <c r="B38" t="s" s="116">
        <v>305</v>
      </c>
      <c r="C38" t="s" s="116">
        <v>4</v>
      </c>
      <c r="D38" t="n" s="116">
        <v>2635.0</v>
      </c>
      <c r="E38" t="n" s="116">
        <v>45.0</v>
      </c>
      <c r="F38" t="n" s="116">
        <v>366.0</v>
      </c>
      <c r="G38" t="n" s="116">
        <v>16456.0</v>
      </c>
      <c r="H38" t="n" s="116">
        <v>2.1</v>
      </c>
      <c r="I38" t="n" s="116">
        <v>1.04</v>
      </c>
      <c r="J38" t="n" s="116">
        <v>0.41</v>
      </c>
      <c r="K38" t="n" s="116">
        <v>0.0</v>
      </c>
      <c r="L38" t="n" s="116">
        <v>0.0</v>
      </c>
    </row>
    <row r="39">
      <c r="B39" t="s" s="116">
        <v>306</v>
      </c>
      <c r="C39" t="s" s="116">
        <v>9</v>
      </c>
      <c r="D39" t="n" s="116">
        <v>10.0</v>
      </c>
      <c r="E39" t="n" s="116">
        <v>0.0</v>
      </c>
      <c r="F39" t="n" s="116">
        <v>0.0</v>
      </c>
      <c r="G39" t="n" s="116">
        <v>0.0</v>
      </c>
      <c r="H39" t="n" s="116">
        <v>1.9</v>
      </c>
      <c r="I39" t="n" s="116">
        <v>0.0</v>
      </c>
      <c r="J39" t="n" s="116">
        <v>0.0</v>
      </c>
      <c r="K39" t="n" s="116">
        <v>0.0</v>
      </c>
      <c r="L39" t="n" s="116">
        <v>0.0</v>
      </c>
    </row>
    <row r="40">
      <c r="B40" t="s" s="116">
        <v>306</v>
      </c>
      <c r="C40" t="s" s="116">
        <v>4</v>
      </c>
      <c r="D40" t="n" s="116">
        <v>4.0</v>
      </c>
      <c r="E40" t="n" s="116">
        <v>0.0</v>
      </c>
      <c r="F40" t="n" s="116">
        <v>0.0</v>
      </c>
      <c r="G40" t="n" s="116">
        <v>0.0</v>
      </c>
      <c r="H40" t="n" s="116">
        <v>2.0</v>
      </c>
      <c r="I40" t="n" s="116">
        <v>0.0</v>
      </c>
      <c r="J40" t="n" s="116">
        <v>0.0</v>
      </c>
      <c r="K40" t="n" s="116">
        <v>0.0</v>
      </c>
      <c r="L40" t="n" s="116">
        <v>0.0</v>
      </c>
    </row>
    <row r="41">
      <c r="B41" t="s" s="116">
        <v>307</v>
      </c>
      <c r="C41" t="s" s="116">
        <v>9</v>
      </c>
      <c r="D41" t="n" s="116">
        <v>12.0</v>
      </c>
      <c r="E41" t="n" s="116">
        <v>0.0</v>
      </c>
      <c r="F41" t="n" s="116">
        <v>0.0</v>
      </c>
      <c r="G41" t="n" s="116">
        <v>0.0</v>
      </c>
      <c r="H41" t="n" s="116">
        <v>3.8</v>
      </c>
      <c r="I41" t="n" s="116">
        <v>0.0</v>
      </c>
      <c r="J41" t="n" s="116">
        <v>0.0</v>
      </c>
      <c r="K41" t="n" s="116">
        <v>0.0</v>
      </c>
      <c r="L41" t="n" s="116">
        <v>0.0</v>
      </c>
    </row>
    <row r="42">
      <c r="B42" t="s" s="116">
        <v>307</v>
      </c>
      <c r="C42" t="s" s="116">
        <v>4</v>
      </c>
      <c r="D42" t="n" s="116">
        <v>54.0</v>
      </c>
      <c r="E42" t="n" s="116">
        <v>0.0</v>
      </c>
      <c r="F42" t="n" s="116">
        <v>0.0</v>
      </c>
      <c r="G42" t="n" s="116">
        <v>0.0</v>
      </c>
      <c r="H42" t="n" s="116">
        <v>2.4</v>
      </c>
      <c r="I42" t="n" s="116">
        <v>0.0</v>
      </c>
      <c r="J42" t="n" s="116">
        <v>0.0</v>
      </c>
      <c r="K42" t="n" s="116">
        <v>0.0</v>
      </c>
      <c r="L42" t="n" s="116">
        <v>0.0</v>
      </c>
    </row>
    <row r="43">
      <c r="B43" t="s" s="116">
        <v>308</v>
      </c>
      <c r="C43" t="s" s="116">
        <v>9</v>
      </c>
      <c r="D43" t="n" s="116">
        <v>1.0</v>
      </c>
      <c r="E43" t="n" s="116">
        <v>0.0</v>
      </c>
      <c r="F43" t="n" s="116">
        <v>0.0</v>
      </c>
      <c r="G43" t="n" s="116">
        <v>0.0</v>
      </c>
      <c r="H43" t="n" s="116">
        <v>4.0</v>
      </c>
      <c r="I43" t="n" s="116">
        <v>0.0</v>
      </c>
      <c r="J43" t="n" s="116">
        <v>0.0</v>
      </c>
      <c r="K43" t="n" s="116">
        <v>0.0</v>
      </c>
      <c r="L43" t="n" s="116">
        <v>0.0</v>
      </c>
    </row>
    <row r="44">
      <c r="B44" t="s" s="116">
        <v>309</v>
      </c>
      <c r="C44" t="s" s="116">
        <v>9</v>
      </c>
      <c r="D44" t="n" s="116">
        <v>22.0</v>
      </c>
      <c r="E44" t="n" s="116">
        <v>0.0</v>
      </c>
      <c r="F44" t="n" s="116">
        <v>0.0</v>
      </c>
      <c r="G44" t="n" s="116">
        <v>0.0</v>
      </c>
      <c r="H44" t="n" s="116">
        <v>4.2</v>
      </c>
      <c r="I44" t="n" s="116">
        <v>0.0</v>
      </c>
      <c r="J44" t="n" s="116">
        <v>0.0</v>
      </c>
      <c r="K44" t="n" s="116">
        <v>0.0</v>
      </c>
      <c r="L44" t="n" s="116">
        <v>0.0</v>
      </c>
    </row>
    <row r="45">
      <c r="B45" t="s" s="116">
        <v>309</v>
      </c>
      <c r="C45" t="s" s="116">
        <v>4</v>
      </c>
      <c r="D45" t="n" s="116">
        <v>8.0</v>
      </c>
      <c r="E45" t="n" s="116">
        <v>0.0</v>
      </c>
      <c r="F45" t="n" s="116">
        <v>0.0</v>
      </c>
      <c r="G45" t="n" s="116">
        <v>0.0</v>
      </c>
      <c r="H45" t="n" s="116">
        <v>2.6</v>
      </c>
      <c r="I45" t="n" s="116">
        <v>0.0</v>
      </c>
      <c r="J45" t="n" s="116">
        <v>0.0</v>
      </c>
      <c r="K45" t="n" s="116">
        <v>0.0</v>
      </c>
      <c r="L45" t="n" s="116">
        <v>0.0</v>
      </c>
    </row>
    <row r="46">
      <c r="B46" t="s" s="116">
        <v>310</v>
      </c>
      <c r="C46" t="s" s="116">
        <v>9</v>
      </c>
      <c r="D46" t="n" s="116">
        <v>54.0</v>
      </c>
      <c r="E46" t="n" s="116">
        <v>0.0</v>
      </c>
      <c r="F46" t="n" s="116">
        <v>0.0</v>
      </c>
      <c r="G46" t="n" s="116">
        <v>0.0</v>
      </c>
      <c r="H46" t="n" s="116">
        <v>8.5</v>
      </c>
      <c r="I46" t="n" s="116">
        <v>0.0</v>
      </c>
      <c r="J46" t="n" s="116">
        <v>0.0</v>
      </c>
      <c r="K46" t="n" s="116">
        <v>0.0</v>
      </c>
      <c r="L46" t="n" s="116">
        <v>0.0</v>
      </c>
    </row>
    <row r="47">
      <c r="B47" t="s" s="116">
        <v>310</v>
      </c>
      <c r="C47" t="s" s="116">
        <v>4</v>
      </c>
      <c r="D47" t="n" s="116">
        <v>4.0</v>
      </c>
      <c r="E47" t="n" s="116">
        <v>0.0</v>
      </c>
      <c r="F47" t="n" s="116">
        <v>0.0</v>
      </c>
      <c r="G47" t="n" s="116">
        <v>0.0</v>
      </c>
      <c r="H47" t="n" s="116">
        <v>2.3</v>
      </c>
      <c r="I47" t="n" s="116">
        <v>0.0</v>
      </c>
      <c r="J47" t="n" s="116">
        <v>0.0</v>
      </c>
      <c r="K47" t="n" s="116">
        <v>0.0</v>
      </c>
      <c r="L47" t="n" s="116">
        <v>0.0</v>
      </c>
    </row>
    <row r="48">
      <c r="B48" t="s" s="116">
        <v>311</v>
      </c>
      <c r="C48" t="s" s="116">
        <v>9</v>
      </c>
      <c r="D48" t="n" s="116">
        <v>38.0</v>
      </c>
      <c r="E48" t="n" s="116">
        <v>12.0</v>
      </c>
      <c r="F48" t="n" s="116">
        <v>189.0</v>
      </c>
      <c r="G48" t="n" s="116">
        <v>2266.0</v>
      </c>
      <c r="H48" t="n" s="116">
        <v>2.1</v>
      </c>
      <c r="I48" t="n" s="116">
        <v>1.93</v>
      </c>
      <c r="J48" t="n" s="116">
        <v>29.73</v>
      </c>
      <c r="K48" t="n" s="116">
        <v>1.0</v>
      </c>
      <c r="L48" t="n" s="116">
        <v>19000.0</v>
      </c>
    </row>
    <row r="49">
      <c r="B49" t="s" s="116">
        <v>311</v>
      </c>
      <c r="C49" t="s" s="116">
        <v>4</v>
      </c>
      <c r="D49" t="n" s="116">
        <v>64.0</v>
      </c>
      <c r="E49" t="n" s="116">
        <v>14.0</v>
      </c>
      <c r="F49" t="n" s="116">
        <v>438.0</v>
      </c>
      <c r="G49" t="n" s="116">
        <v>6127.0</v>
      </c>
      <c r="H49" t="n" s="116">
        <v>2.2</v>
      </c>
      <c r="I49" t="n" s="116">
        <v>2.24</v>
      </c>
      <c r="J49" t="n" s="116">
        <v>85.59</v>
      </c>
      <c r="K49" t="n" s="116">
        <v>3.0</v>
      </c>
      <c r="L49" t="n" s="116">
        <v>171000.0</v>
      </c>
    </row>
    <row r="50">
      <c r="B50" t="s" s="116">
        <v>312</v>
      </c>
      <c r="C50" t="s" s="116">
        <v>9</v>
      </c>
      <c r="D50" t="n" s="116">
        <v>5.0</v>
      </c>
      <c r="E50" t="n" s="116">
        <v>0.0</v>
      </c>
      <c r="F50" t="n" s="116">
        <v>0.0</v>
      </c>
      <c r="G50" t="n" s="116">
        <v>0.0</v>
      </c>
      <c r="H50" t="n" s="116">
        <v>2.4</v>
      </c>
      <c r="I50" t="n" s="116">
        <v>0.0</v>
      </c>
      <c r="J50" t="n" s="116">
        <v>0.0</v>
      </c>
      <c r="K50" t="n" s="116">
        <v>0.0</v>
      </c>
      <c r="L50" t="n" s="116">
        <v>0.0</v>
      </c>
    </row>
    <row r="51">
      <c r="B51" t="s" s="116">
        <v>312</v>
      </c>
      <c r="C51" t="s" s="116">
        <v>4</v>
      </c>
      <c r="D51" t="n" s="116">
        <v>8.0</v>
      </c>
      <c r="E51" t="n" s="116">
        <v>0.0</v>
      </c>
      <c r="F51" t="n" s="116">
        <v>0.0</v>
      </c>
      <c r="G51" t="n" s="116">
        <v>0.0</v>
      </c>
      <c r="H51" t="n" s="116">
        <v>2.3</v>
      </c>
      <c r="I51" t="n" s="116">
        <v>0.0</v>
      </c>
      <c r="J51" t="n" s="116">
        <v>0.0</v>
      </c>
      <c r="K51" t="n" s="116">
        <v>0.0</v>
      </c>
      <c r="L51" t="n" s="116">
        <v>0.0</v>
      </c>
    </row>
    <row r="52">
      <c r="B52" t="s" s="116">
        <v>313</v>
      </c>
      <c r="C52" t="s" s="116">
        <v>4</v>
      </c>
      <c r="D52" t="n" s="116">
        <v>1.0</v>
      </c>
      <c r="E52" t="n" s="116">
        <v>0.0</v>
      </c>
      <c r="F52" t="n" s="116">
        <v>0.0</v>
      </c>
      <c r="G52" t="n" s="116">
        <v>0.0</v>
      </c>
      <c r="H52" t="n" s="116">
        <v>4.0</v>
      </c>
      <c r="I52" t="n" s="116">
        <v>0.0</v>
      </c>
      <c r="J52" t="n" s="116">
        <v>0.0</v>
      </c>
      <c r="K52" t="n" s="116">
        <v>0.0</v>
      </c>
      <c r="L52" t="n" s="116">
        <v>0.0</v>
      </c>
    </row>
    <row r="53">
      <c r="B53" t="s" s="116">
        <v>314</v>
      </c>
      <c r="C53" t="s" s="116">
        <v>9</v>
      </c>
      <c r="D53" t="n" s="116">
        <v>4.0</v>
      </c>
      <c r="E53" t="n" s="116">
        <v>0.0</v>
      </c>
      <c r="F53" t="n" s="116">
        <v>0.0</v>
      </c>
      <c r="G53" t="n" s="116">
        <v>0.0</v>
      </c>
      <c r="H53" t="n" s="116">
        <v>8.3</v>
      </c>
      <c r="I53" t="n" s="116">
        <v>0.0</v>
      </c>
      <c r="J53" t="n" s="116">
        <v>0.0</v>
      </c>
      <c r="K53" t="n" s="116">
        <v>0.0</v>
      </c>
      <c r="L53" t="n" s="116">
        <v>0.0</v>
      </c>
    </row>
    <row r="54">
      <c r="B54" t="s" s="116">
        <v>315</v>
      </c>
      <c r="C54" t="s" s="116">
        <v>9</v>
      </c>
      <c r="D54" t="n" s="116">
        <v>17.0</v>
      </c>
      <c r="E54" t="n" s="116">
        <v>0.0</v>
      </c>
      <c r="F54" t="n" s="116">
        <v>0.0</v>
      </c>
      <c r="G54" t="n" s="116">
        <v>0.0</v>
      </c>
      <c r="H54" t="n" s="116">
        <v>8.4</v>
      </c>
      <c r="I54" t="n" s="116">
        <v>0.0</v>
      </c>
      <c r="J54" t="n" s="116">
        <v>0.0</v>
      </c>
      <c r="K54" t="n" s="116">
        <v>0.0</v>
      </c>
      <c r="L54" t="n" s="116">
        <v>0.0</v>
      </c>
    </row>
    <row r="55">
      <c r="B55" t="s" s="116">
        <v>315</v>
      </c>
      <c r="C55" t="s" s="116">
        <v>4</v>
      </c>
      <c r="D55" t="n" s="116">
        <v>1.0</v>
      </c>
      <c r="E55" t="n" s="116">
        <v>0.0</v>
      </c>
      <c r="F55" t="n" s="116">
        <v>0.0</v>
      </c>
      <c r="G55" t="n" s="116">
        <v>0.0</v>
      </c>
      <c r="H55" t="n" s="116">
        <v>3.0</v>
      </c>
      <c r="I55" t="n" s="116">
        <v>0.0</v>
      </c>
      <c r="J55" t="n" s="116">
        <v>0.0</v>
      </c>
      <c r="K55" t="n" s="116">
        <v>0.0</v>
      </c>
      <c r="L55" t="n" s="116">
        <v>0.0</v>
      </c>
    </row>
    <row r="56">
      <c r="B56" t="s" s="116">
        <v>316</v>
      </c>
      <c r="C56" t="s" s="116">
        <v>9</v>
      </c>
      <c r="D56" t="n" s="116">
        <v>9.0</v>
      </c>
      <c r="E56" t="n" s="116">
        <v>0.0</v>
      </c>
      <c r="F56" t="n" s="116">
        <v>0.0</v>
      </c>
      <c r="G56" t="n" s="116">
        <v>0.0</v>
      </c>
      <c r="H56" t="n" s="116">
        <v>9.3</v>
      </c>
      <c r="I56" t="n" s="116">
        <v>0.0</v>
      </c>
      <c r="J56" t="n" s="116">
        <v>0.0</v>
      </c>
      <c r="K56" t="n" s="116">
        <v>0.0</v>
      </c>
      <c r="L56" t="n" s="116">
        <v>0.0</v>
      </c>
    </row>
    <row r="57">
      <c r="B57" t="s" s="116">
        <v>316</v>
      </c>
      <c r="C57" t="s" s="116">
        <v>4</v>
      </c>
      <c r="D57" t="n" s="116">
        <v>3.0</v>
      </c>
      <c r="E57" t="n" s="116">
        <v>0.0</v>
      </c>
      <c r="F57" t="n" s="116">
        <v>0.0</v>
      </c>
      <c r="G57" t="n" s="116">
        <v>0.0</v>
      </c>
      <c r="H57" t="n" s="116">
        <v>2.3</v>
      </c>
      <c r="I57" t="n" s="116">
        <v>0.0</v>
      </c>
      <c r="J57" t="n" s="116">
        <v>0.0</v>
      </c>
      <c r="K57" t="n" s="116">
        <v>0.0</v>
      </c>
      <c r="L57" t="n" s="116">
        <v>0.0</v>
      </c>
    </row>
    <row r="58">
      <c r="B58" t="s" s="116">
        <v>317</v>
      </c>
      <c r="C58" t="s" s="116">
        <v>9</v>
      </c>
      <c r="D58" t="n" s="116">
        <v>1.0</v>
      </c>
      <c r="E58" t="n" s="116">
        <v>0.0</v>
      </c>
      <c r="F58" t="n" s="116">
        <v>0.0</v>
      </c>
      <c r="G58" t="n" s="116">
        <v>0.0</v>
      </c>
      <c r="H58" t="n" s="116">
        <v>3.0</v>
      </c>
      <c r="I58" t="n" s="116">
        <v>0.0</v>
      </c>
      <c r="J58" t="n" s="116">
        <v>0.0</v>
      </c>
      <c r="K58" t="n" s="116">
        <v>0.0</v>
      </c>
      <c r="L58" t="n" s="116">
        <v>0.0</v>
      </c>
    </row>
    <row r="59">
      <c r="B59" t="s" s="116">
        <v>317</v>
      </c>
      <c r="C59" t="s" s="116">
        <v>4</v>
      </c>
      <c r="D59" t="n" s="116">
        <v>7.0</v>
      </c>
      <c r="E59" t="n" s="116">
        <v>0.0</v>
      </c>
      <c r="F59" t="n" s="116">
        <v>0.0</v>
      </c>
      <c r="G59" t="n" s="116">
        <v>0.0</v>
      </c>
      <c r="H59" t="n" s="116">
        <v>2.9</v>
      </c>
      <c r="I59" t="n" s="116">
        <v>0.0</v>
      </c>
      <c r="J59" t="n" s="116">
        <v>0.0</v>
      </c>
      <c r="K59" t="n" s="116">
        <v>0.0</v>
      </c>
      <c r="L59" t="n" s="116">
        <v>0.0</v>
      </c>
    </row>
    <row r="60">
      <c r="B60" t="s" s="116">
        <v>318</v>
      </c>
      <c r="C60" t="s" s="116">
        <v>9</v>
      </c>
      <c r="D60" t="n" s="116">
        <v>85.0</v>
      </c>
      <c r="E60" t="n" s="116">
        <v>0.0</v>
      </c>
      <c r="F60" t="n" s="116">
        <v>0.0</v>
      </c>
      <c r="G60" t="n" s="116">
        <v>0.0</v>
      </c>
      <c r="H60" t="n" s="116">
        <v>2.5</v>
      </c>
      <c r="I60" t="n" s="116">
        <v>0.0</v>
      </c>
      <c r="J60" t="n" s="116">
        <v>0.0</v>
      </c>
      <c r="K60" t="n" s="116">
        <v>0.0</v>
      </c>
      <c r="L60" t="n" s="116">
        <v>0.0</v>
      </c>
    </row>
    <row r="61">
      <c r="B61" t="s" s="116">
        <v>318</v>
      </c>
      <c r="C61" t="s" s="116">
        <v>4</v>
      </c>
      <c r="D61" t="n" s="116">
        <v>1.0</v>
      </c>
      <c r="E61" t="n" s="116">
        <v>0.0</v>
      </c>
      <c r="F61" t="n" s="116">
        <v>0.0</v>
      </c>
      <c r="G61" t="n" s="116">
        <v>0.0</v>
      </c>
      <c r="H61" t="n" s="116">
        <v>3.0</v>
      </c>
      <c r="I61" t="n" s="116">
        <v>0.0</v>
      </c>
      <c r="J61" t="n" s="116">
        <v>0.0</v>
      </c>
      <c r="K61" t="n" s="116">
        <v>0.0</v>
      </c>
      <c r="L61" t="n" s="116">
        <v>0.0</v>
      </c>
    </row>
    <row r="62">
      <c r="B62" t="s" s="116">
        <v>319</v>
      </c>
      <c r="C62" t="s" s="116">
        <v>9</v>
      </c>
      <c r="D62" t="n" s="116">
        <v>4.0</v>
      </c>
      <c r="E62" t="n" s="116">
        <v>0.0</v>
      </c>
      <c r="F62" t="n" s="116">
        <v>0.0</v>
      </c>
      <c r="G62" t="n" s="116">
        <v>0.0</v>
      </c>
      <c r="H62" t="n" s="116">
        <v>6.3</v>
      </c>
      <c r="I62" t="n" s="116">
        <v>0.0</v>
      </c>
      <c r="J62" t="n" s="116">
        <v>0.0</v>
      </c>
      <c r="K62" t="n" s="116">
        <v>0.0</v>
      </c>
      <c r="L62" t="n" s="116">
        <v>0.0</v>
      </c>
    </row>
    <row r="63">
      <c r="B63" t="s" s="116">
        <v>320</v>
      </c>
      <c r="C63" t="s" s="116">
        <v>9</v>
      </c>
      <c r="D63" t="n" s="116">
        <v>3.0</v>
      </c>
      <c r="E63" t="n" s="116">
        <v>0.0</v>
      </c>
      <c r="F63" t="n" s="116">
        <v>0.0</v>
      </c>
      <c r="G63" t="n" s="116">
        <v>0.0</v>
      </c>
      <c r="H63" t="n" s="116">
        <v>2.3</v>
      </c>
      <c r="I63" t="n" s="116">
        <v>0.0</v>
      </c>
      <c r="J63" t="n" s="116">
        <v>0.0</v>
      </c>
      <c r="K63" t="n" s="116">
        <v>0.0</v>
      </c>
      <c r="L63" t="n" s="116">
        <v>0.0</v>
      </c>
    </row>
    <row r="64">
      <c r="B64" t="s" s="116">
        <v>320</v>
      </c>
      <c r="C64" t="s" s="116">
        <v>4</v>
      </c>
      <c r="D64" t="n" s="116">
        <v>5.0</v>
      </c>
      <c r="E64" t="n" s="116">
        <v>0.0</v>
      </c>
      <c r="F64" t="n" s="116">
        <v>0.0</v>
      </c>
      <c r="G64" t="n" s="116">
        <v>0.0</v>
      </c>
      <c r="H64" t="n" s="116">
        <v>2.8</v>
      </c>
      <c r="I64" t="n" s="116">
        <v>0.0</v>
      </c>
      <c r="J64" t="n" s="116">
        <v>0.0</v>
      </c>
      <c r="K64" t="n" s="116">
        <v>0.0</v>
      </c>
      <c r="L64" t="n" s="116">
        <v>0.0</v>
      </c>
    </row>
    <row r="65">
      <c r="B65" t="s" s="116">
        <v>321</v>
      </c>
      <c r="C65" t="s" s="116">
        <v>9</v>
      </c>
      <c r="D65" t="n" s="116">
        <v>18.0</v>
      </c>
      <c r="E65" t="n" s="116">
        <v>0.0</v>
      </c>
      <c r="F65" t="n" s="116">
        <v>0.0</v>
      </c>
      <c r="G65" t="n" s="116">
        <v>0.0</v>
      </c>
      <c r="H65" t="n" s="116">
        <v>2.9</v>
      </c>
      <c r="I65" t="n" s="116">
        <v>0.0</v>
      </c>
      <c r="J65" t="n" s="116">
        <v>0.0</v>
      </c>
      <c r="K65" t="n" s="116">
        <v>0.0</v>
      </c>
      <c r="L65" t="n" s="116">
        <v>0.0</v>
      </c>
    </row>
    <row r="66">
      <c r="B66" t="s" s="116">
        <v>321</v>
      </c>
      <c r="C66" t="s" s="116">
        <v>4</v>
      </c>
      <c r="D66" t="n" s="116">
        <v>9.0</v>
      </c>
      <c r="E66" t="n" s="116">
        <v>0.0</v>
      </c>
      <c r="F66" t="n" s="116">
        <v>0.0</v>
      </c>
      <c r="G66" t="n" s="116">
        <v>0.0</v>
      </c>
      <c r="H66" t="n" s="116">
        <v>2.1</v>
      </c>
      <c r="I66" t="n" s="116">
        <v>0.0</v>
      </c>
      <c r="J66" t="n" s="116">
        <v>0.0</v>
      </c>
      <c r="K66" t="n" s="116">
        <v>0.0</v>
      </c>
      <c r="L66" t="n" s="116">
        <v>0.0</v>
      </c>
    </row>
    <row r="67">
      <c r="B67" t="s" s="116">
        <v>322</v>
      </c>
      <c r="C67" t="s" s="116">
        <v>9</v>
      </c>
      <c r="D67" t="n" s="116">
        <v>9.0</v>
      </c>
      <c r="E67" t="n" s="116">
        <v>0.0</v>
      </c>
      <c r="F67" t="n" s="116">
        <v>0.0</v>
      </c>
      <c r="G67" t="n" s="116">
        <v>0.0</v>
      </c>
      <c r="H67" t="n" s="116">
        <v>9.4</v>
      </c>
      <c r="I67" t="n" s="116">
        <v>0.0</v>
      </c>
      <c r="J67" t="n" s="116">
        <v>0.0</v>
      </c>
      <c r="K67" t="n" s="116">
        <v>0.0</v>
      </c>
      <c r="L67" t="n" s="116">
        <v>0.0</v>
      </c>
    </row>
    <row r="68">
      <c r="B68" t="s" s="116">
        <v>322</v>
      </c>
      <c r="C68" t="s" s="116">
        <v>4</v>
      </c>
      <c r="D68" t="n" s="116">
        <v>2.0</v>
      </c>
      <c r="E68" t="n" s="116">
        <v>1.0</v>
      </c>
      <c r="F68" t="n" s="116">
        <v>484.0</v>
      </c>
      <c r="G68" t="n" s="116">
        <v>484.0</v>
      </c>
      <c r="H68" t="n" s="116">
        <v>15.0</v>
      </c>
      <c r="I68" t="n" s="116">
        <v>1.0</v>
      </c>
      <c r="J68" t="n" s="116">
        <v>0.0</v>
      </c>
      <c r="K68" t="n" s="116">
        <v>0.0</v>
      </c>
      <c r="L68" t="n" s="116">
        <v>0.0</v>
      </c>
    </row>
    <row r="69">
      <c r="B69" t="s" s="116">
        <v>323</v>
      </c>
      <c r="C69" t="s" s="116">
        <v>9</v>
      </c>
      <c r="D69" t="n" s="116">
        <v>1.0</v>
      </c>
      <c r="E69" t="n" s="116">
        <v>0.0</v>
      </c>
      <c r="F69" t="n" s="116">
        <v>0.0</v>
      </c>
      <c r="G69" t="n" s="116">
        <v>0.0</v>
      </c>
      <c r="H69" t="n" s="116">
        <v>5.0</v>
      </c>
      <c r="I69" t="n" s="116">
        <v>0.0</v>
      </c>
      <c r="J69" t="n" s="116">
        <v>0.0</v>
      </c>
      <c r="K69" t="n" s="116">
        <v>0.0</v>
      </c>
      <c r="L69" t="n" s="116">
        <v>0.0</v>
      </c>
    </row>
    <row r="70">
      <c r="B70" t="s" s="116">
        <v>323</v>
      </c>
      <c r="C70" t="s" s="116">
        <v>4</v>
      </c>
      <c r="D70" t="n" s="116">
        <v>5.0</v>
      </c>
      <c r="E70" t="n" s="116">
        <v>0.0</v>
      </c>
      <c r="F70" t="n" s="116">
        <v>0.0</v>
      </c>
      <c r="G70" t="n" s="116">
        <v>0.0</v>
      </c>
      <c r="H70" t="n" s="116">
        <v>5.2</v>
      </c>
      <c r="I70" t="n" s="116">
        <v>0.0</v>
      </c>
      <c r="J70" t="n" s="116">
        <v>0.0</v>
      </c>
      <c r="K70" t="n" s="116">
        <v>0.0</v>
      </c>
      <c r="L70" t="n" s="116">
        <v>0.0</v>
      </c>
    </row>
    <row r="71">
      <c r="B71" t="s" s="116">
        <v>324</v>
      </c>
      <c r="C71" t="s" s="116">
        <v>4</v>
      </c>
      <c r="D71" t="n" s="116">
        <v>4.0</v>
      </c>
      <c r="E71" t="n" s="116">
        <v>0.0</v>
      </c>
      <c r="F71" t="n" s="116">
        <v>0.0</v>
      </c>
      <c r="G71" t="n" s="116">
        <v>0.0</v>
      </c>
      <c r="H71" t="n" s="116">
        <v>1.3</v>
      </c>
      <c r="I71" t="n" s="116">
        <v>0.0</v>
      </c>
      <c r="J71" t="n" s="116">
        <v>0.0</v>
      </c>
      <c r="K71" t="n" s="116">
        <v>0.0</v>
      </c>
      <c r="L71" t="n" s="116">
        <v>0.0</v>
      </c>
    </row>
    <row r="72">
      <c r="B72" t="s" s="116">
        <v>325</v>
      </c>
      <c r="C72" t="s" s="116">
        <v>9</v>
      </c>
      <c r="D72" t="n" s="116">
        <v>22.0</v>
      </c>
      <c r="E72" t="n" s="116">
        <v>0.0</v>
      </c>
      <c r="F72" t="n" s="116">
        <v>0.0</v>
      </c>
      <c r="G72" t="n" s="116">
        <v>0.0</v>
      </c>
      <c r="H72" t="n" s="116">
        <v>3.0</v>
      </c>
      <c r="I72" t="n" s="116">
        <v>0.0</v>
      </c>
      <c r="J72" t="n" s="116">
        <v>0.0</v>
      </c>
      <c r="K72" t="n" s="116">
        <v>0.0</v>
      </c>
      <c r="L72" t="n" s="116">
        <v>0.0</v>
      </c>
    </row>
    <row r="73">
      <c r="B73" t="s" s="116">
        <v>325</v>
      </c>
      <c r="C73" t="s" s="116">
        <v>4</v>
      </c>
      <c r="D73" t="n" s="116">
        <v>5.0</v>
      </c>
      <c r="E73" t="n" s="116">
        <v>0.0</v>
      </c>
      <c r="F73" t="n" s="116">
        <v>0.0</v>
      </c>
      <c r="G73" t="n" s="116">
        <v>0.0</v>
      </c>
      <c r="H73" t="n" s="116">
        <v>3.8</v>
      </c>
      <c r="I73" t="n" s="116">
        <v>0.0</v>
      </c>
      <c r="J73" t="n" s="116">
        <v>0.0</v>
      </c>
      <c r="K73" t="n" s="116">
        <v>0.0</v>
      </c>
      <c r="L73" t="n" s="116">
        <v>0.0</v>
      </c>
    </row>
    <row r="74">
      <c r="B74" t="s" s="116">
        <v>326</v>
      </c>
      <c r="C74" t="s" s="116">
        <v>9</v>
      </c>
      <c r="D74" t="n" s="116">
        <v>24.0</v>
      </c>
      <c r="E74" t="n" s="116">
        <v>1.0</v>
      </c>
      <c r="F74" t="n" s="116">
        <v>99.0</v>
      </c>
      <c r="G74" t="n" s="116">
        <v>99.0</v>
      </c>
      <c r="H74" t="n" s="116">
        <v>1.8</v>
      </c>
      <c r="I74" t="n" s="116">
        <v>2.0</v>
      </c>
      <c r="J74" t="n" s="116">
        <v>41.0</v>
      </c>
      <c r="K74" t="n" s="116">
        <v>0.0</v>
      </c>
      <c r="L74" t="n" s="116">
        <v>0.0</v>
      </c>
    </row>
    <row r="75">
      <c r="B75" t="s" s="116">
        <v>326</v>
      </c>
      <c r="C75" t="s" s="116">
        <v>4</v>
      </c>
      <c r="D75" t="n" s="116">
        <v>1.0</v>
      </c>
      <c r="E75" t="n" s="116">
        <v>0.0</v>
      </c>
      <c r="F75" t="n" s="116">
        <v>0.0</v>
      </c>
      <c r="G75" t="n" s="116">
        <v>0.0</v>
      </c>
      <c r="H75" t="n" s="116">
        <v>2.0</v>
      </c>
      <c r="I75" t="n" s="116">
        <v>0.0</v>
      </c>
      <c r="J75" t="n" s="116">
        <v>0.0</v>
      </c>
      <c r="K75" t="n" s="116">
        <v>0.0</v>
      </c>
      <c r="L75" t="n" s="116">
        <v>0.0</v>
      </c>
    </row>
    <row r="76">
      <c r="B76" t="s" s="116">
        <v>327</v>
      </c>
      <c r="C76" t="s" s="116">
        <v>9</v>
      </c>
      <c r="D76" t="n" s="116">
        <v>36.0</v>
      </c>
      <c r="E76" t="n" s="116">
        <v>0.0</v>
      </c>
      <c r="F76" t="n" s="116">
        <v>0.0</v>
      </c>
      <c r="G76" t="n" s="116">
        <v>0.0</v>
      </c>
      <c r="H76" t="n" s="116">
        <v>3.4</v>
      </c>
      <c r="I76" t="n" s="116">
        <v>0.0</v>
      </c>
      <c r="J76" t="n" s="116">
        <v>0.0</v>
      </c>
      <c r="K76" t="n" s="116">
        <v>0.0</v>
      </c>
      <c r="L76" t="n" s="116">
        <v>0.0</v>
      </c>
    </row>
    <row r="77">
      <c r="B77" t="s" s="116">
        <v>327</v>
      </c>
      <c r="C77" t="s" s="116">
        <v>4</v>
      </c>
      <c r="D77" t="n" s="116">
        <v>13.0</v>
      </c>
      <c r="E77" t="n" s="116">
        <v>0.0</v>
      </c>
      <c r="F77" t="n" s="116">
        <v>0.0</v>
      </c>
      <c r="G77" t="n" s="116">
        <v>0.0</v>
      </c>
      <c r="H77" t="n" s="116">
        <v>3.8</v>
      </c>
      <c r="I77" t="n" s="116">
        <v>0.0</v>
      </c>
      <c r="J77" t="n" s="116">
        <v>0.0</v>
      </c>
      <c r="K77" t="n" s="116">
        <v>0.0</v>
      </c>
      <c r="L77" t="n" s="116">
        <v>0.0</v>
      </c>
    </row>
    <row r="78">
      <c r="B78" t="s" s="116">
        <v>328</v>
      </c>
      <c r="C78" t="s" s="116">
        <v>4</v>
      </c>
      <c r="D78" t="n" s="116">
        <v>11.0</v>
      </c>
      <c r="E78" t="n" s="116">
        <v>0.0</v>
      </c>
      <c r="F78" t="n" s="116">
        <v>0.0</v>
      </c>
      <c r="G78" t="n" s="116">
        <v>0.0</v>
      </c>
      <c r="H78" t="n" s="116">
        <v>3.7</v>
      </c>
      <c r="I78" t="n" s="116">
        <v>0.0</v>
      </c>
      <c r="J78" t="n" s="116">
        <v>0.0</v>
      </c>
      <c r="K78" t="n" s="116">
        <v>0.0</v>
      </c>
      <c r="L78" t="n" s="116">
        <v>0.0</v>
      </c>
    </row>
    <row r="79">
      <c r="B79" t="s" s="116">
        <v>329</v>
      </c>
      <c r="C79" t="s" s="116">
        <v>9</v>
      </c>
      <c r="D79" t="n" s="116">
        <v>2.0</v>
      </c>
      <c r="E79" t="n" s="116">
        <v>0.0</v>
      </c>
      <c r="F79" t="n" s="116">
        <v>0.0</v>
      </c>
      <c r="G79" t="n" s="116">
        <v>0.0</v>
      </c>
      <c r="H79" t="n" s="116">
        <v>2.0</v>
      </c>
      <c r="I79" t="n" s="116">
        <v>0.0</v>
      </c>
      <c r="J79" t="n" s="116">
        <v>0.0</v>
      </c>
      <c r="K79" t="n" s="116">
        <v>0.0</v>
      </c>
      <c r="L79" t="n" s="116">
        <v>0.0</v>
      </c>
    </row>
    <row r="80">
      <c r="B80" t="s" s="116">
        <v>329</v>
      </c>
      <c r="C80" t="s" s="116">
        <v>4</v>
      </c>
      <c r="D80" t="n" s="116">
        <v>4.0</v>
      </c>
      <c r="E80" t="n" s="116">
        <v>0.0</v>
      </c>
      <c r="F80" t="n" s="116">
        <v>0.0</v>
      </c>
      <c r="G80" t="n" s="116">
        <v>0.0</v>
      </c>
      <c r="H80" t="n" s="116">
        <v>1.8</v>
      </c>
      <c r="I80" t="n" s="116">
        <v>0.0</v>
      </c>
      <c r="J80" t="n" s="116">
        <v>0.0</v>
      </c>
      <c r="K80" t="n" s="116">
        <v>0.0</v>
      </c>
      <c r="L80" t="n" s="116">
        <v>0.0</v>
      </c>
    </row>
    <row r="81">
      <c r="B81" t="s" s="116">
        <v>330</v>
      </c>
      <c r="C81" t="s" s="116">
        <v>9</v>
      </c>
      <c r="D81" t="n" s="116">
        <v>4.0</v>
      </c>
      <c r="E81" t="n" s="116">
        <v>0.0</v>
      </c>
      <c r="F81" t="n" s="116">
        <v>0.0</v>
      </c>
      <c r="G81" t="n" s="116">
        <v>0.0</v>
      </c>
      <c r="H81" t="n" s="116">
        <v>3.5</v>
      </c>
      <c r="I81" t="n" s="116">
        <v>0.0</v>
      </c>
      <c r="J81" t="n" s="116">
        <v>0.0</v>
      </c>
      <c r="K81" t="n" s="116">
        <v>0.0</v>
      </c>
      <c r="L81" t="n" s="116">
        <v>0.0</v>
      </c>
    </row>
    <row r="82">
      <c r="B82" t="s" s="116">
        <v>330</v>
      </c>
      <c r="C82" t="s" s="116">
        <v>4</v>
      </c>
      <c r="D82" t="n" s="116">
        <v>47.0</v>
      </c>
      <c r="E82" t="n" s="116">
        <v>0.0</v>
      </c>
      <c r="F82" t="n" s="116">
        <v>0.0</v>
      </c>
      <c r="G82" t="n" s="116">
        <v>0.0</v>
      </c>
      <c r="H82" t="n" s="116">
        <v>2.1</v>
      </c>
      <c r="I82" t="n" s="116">
        <v>0.0</v>
      </c>
      <c r="J82" t="n" s="116">
        <v>0.0</v>
      </c>
      <c r="K82" t="n" s="116">
        <v>0.0</v>
      </c>
      <c r="L82" t="n" s="116">
        <v>0.0</v>
      </c>
    </row>
    <row r="83">
      <c r="B83" t="s" s="116">
        <v>331</v>
      </c>
      <c r="C83" t="s" s="116">
        <v>9</v>
      </c>
      <c r="D83" t="n" s="116">
        <v>51.0</v>
      </c>
      <c r="E83" t="n" s="116">
        <v>0.0</v>
      </c>
      <c r="F83" t="n" s="116">
        <v>0.0</v>
      </c>
      <c r="G83" t="n" s="116">
        <v>0.0</v>
      </c>
      <c r="H83" t="n" s="116">
        <v>7.8</v>
      </c>
      <c r="I83" t="n" s="116">
        <v>0.0</v>
      </c>
      <c r="J83" t="n" s="116">
        <v>0.0</v>
      </c>
      <c r="K83" t="n" s="116">
        <v>0.0</v>
      </c>
      <c r="L83" t="n" s="116">
        <v>0.0</v>
      </c>
    </row>
    <row r="84">
      <c r="B84" t="s" s="116">
        <v>331</v>
      </c>
      <c r="C84" t="s" s="116">
        <v>4</v>
      </c>
      <c r="D84" t="n" s="116">
        <v>19.0</v>
      </c>
      <c r="E84" t="n" s="116">
        <v>0.0</v>
      </c>
      <c r="F84" t="n" s="116">
        <v>0.0</v>
      </c>
      <c r="G84" t="n" s="116">
        <v>0.0</v>
      </c>
      <c r="H84" t="n" s="116">
        <v>2.5</v>
      </c>
      <c r="I84" t="n" s="116">
        <v>0.0</v>
      </c>
      <c r="J84" t="n" s="116">
        <v>0.0</v>
      </c>
      <c r="K84" t="n" s="116">
        <v>0.0</v>
      </c>
      <c r="L84" t="n" s="116">
        <v>0.0</v>
      </c>
    </row>
    <row r="85">
      <c r="B85" t="s" s="116">
        <v>332</v>
      </c>
      <c r="C85" t="s" s="116">
        <v>4</v>
      </c>
      <c r="D85" t="n" s="116">
        <v>1.0</v>
      </c>
      <c r="E85" t="n" s="116">
        <v>0.0</v>
      </c>
      <c r="F85" t="n" s="116">
        <v>0.0</v>
      </c>
      <c r="G85" t="n" s="116">
        <v>0.0</v>
      </c>
      <c r="H85" t="n" s="116">
        <v>9.0</v>
      </c>
      <c r="I85" t="n" s="116">
        <v>0.0</v>
      </c>
      <c r="J85" t="n" s="116">
        <v>0.0</v>
      </c>
      <c r="K85" t="n" s="116">
        <v>0.0</v>
      </c>
      <c r="L85" t="n" s="116">
        <v>0.0</v>
      </c>
    </row>
    <row r="86">
      <c r="B86" t="s" s="116">
        <v>333</v>
      </c>
      <c r="C86" t="s" s="116">
        <v>9</v>
      </c>
      <c r="D86" t="n" s="116">
        <v>72.0</v>
      </c>
      <c r="E86" t="n" s="116">
        <v>0.0</v>
      </c>
      <c r="F86" t="n" s="116">
        <v>0.0</v>
      </c>
      <c r="G86" t="n" s="116">
        <v>0.0</v>
      </c>
      <c r="H86" t="n" s="116">
        <v>1.8</v>
      </c>
      <c r="I86" t="n" s="116">
        <v>0.0</v>
      </c>
      <c r="J86" t="n" s="116">
        <v>0.0</v>
      </c>
      <c r="K86" t="n" s="116">
        <v>0.0</v>
      </c>
      <c r="L86" t="n" s="116">
        <v>0.0</v>
      </c>
    </row>
    <row r="87">
      <c r="B87" t="s" s="116">
        <v>333</v>
      </c>
      <c r="C87" t="s" s="116">
        <v>4</v>
      </c>
      <c r="D87" t="n" s="116">
        <v>55.0</v>
      </c>
      <c r="E87" t="n" s="116">
        <v>0.0</v>
      </c>
      <c r="F87" t="n" s="116">
        <v>0.0</v>
      </c>
      <c r="G87" t="n" s="116">
        <v>0.0</v>
      </c>
      <c r="H87" t="n" s="116">
        <v>1.6</v>
      </c>
      <c r="I87" t="n" s="116">
        <v>0.0</v>
      </c>
      <c r="J87" t="n" s="116">
        <v>0.0</v>
      </c>
      <c r="K87" t="n" s="116">
        <v>0.0</v>
      </c>
      <c r="L87" t="n" s="116">
        <v>0.0</v>
      </c>
    </row>
    <row r="88">
      <c r="B88" t="s" s="116">
        <v>334</v>
      </c>
      <c r="C88" t="s" s="116">
        <v>4</v>
      </c>
      <c r="D88" t="n" s="116">
        <v>1.0</v>
      </c>
      <c r="E88" t="n" s="116">
        <v>0.0</v>
      </c>
      <c r="F88" t="n" s="116">
        <v>0.0</v>
      </c>
      <c r="G88" t="n" s="116">
        <v>0.0</v>
      </c>
      <c r="H88" t="n" s="116">
        <v>2.0</v>
      </c>
      <c r="I88" t="n" s="116">
        <v>0.0</v>
      </c>
      <c r="J88" t="n" s="116">
        <v>0.0</v>
      </c>
      <c r="K88" t="n" s="116">
        <v>0.0</v>
      </c>
      <c r="L88" t="n" s="116">
        <v>0.0</v>
      </c>
    </row>
    <row r="89">
      <c r="B89" t="s" s="116">
        <v>335</v>
      </c>
      <c r="C89" t="s" s="116">
        <v>4</v>
      </c>
      <c r="D89" t="n" s="116">
        <v>2.0</v>
      </c>
      <c r="E89" t="n" s="116">
        <v>0.0</v>
      </c>
      <c r="F89" t="n" s="116">
        <v>0.0</v>
      </c>
      <c r="G89" t="n" s="116">
        <v>0.0</v>
      </c>
      <c r="H89" t="n" s="116">
        <v>2.0</v>
      </c>
      <c r="I89" t="n" s="116">
        <v>0.0</v>
      </c>
      <c r="J89" t="n" s="116">
        <v>0.0</v>
      </c>
      <c r="K89" t="n" s="116">
        <v>0.0</v>
      </c>
      <c r="L89" t="n" s="116">
        <v>0.0</v>
      </c>
    </row>
    <row r="90">
      <c r="B90" t="s" s="116">
        <v>336</v>
      </c>
      <c r="C90" t="s" s="116">
        <v>9</v>
      </c>
      <c r="D90" t="n" s="116">
        <v>2.0</v>
      </c>
      <c r="E90" t="n" s="116">
        <v>0.0</v>
      </c>
      <c r="F90" t="n" s="116">
        <v>0.0</v>
      </c>
      <c r="G90" t="n" s="116">
        <v>0.0</v>
      </c>
      <c r="H90" t="n" s="116">
        <v>8.0</v>
      </c>
      <c r="I90" t="n" s="116">
        <v>0.0</v>
      </c>
      <c r="J90" t="n" s="116">
        <v>0.0</v>
      </c>
      <c r="K90" t="n" s="116">
        <v>0.0</v>
      </c>
      <c r="L90" t="n" s="116">
        <v>0.0</v>
      </c>
    </row>
    <row r="91">
      <c r="B91" t="s" s="116">
        <v>336</v>
      </c>
      <c r="C91" t="s" s="116">
        <v>4</v>
      </c>
      <c r="D91" t="n" s="116">
        <v>2.0</v>
      </c>
      <c r="E91" t="n" s="116">
        <v>0.0</v>
      </c>
      <c r="F91" t="n" s="116">
        <v>0.0</v>
      </c>
      <c r="G91" t="n" s="116">
        <v>0.0</v>
      </c>
      <c r="H91" t="n" s="116">
        <v>4.0</v>
      </c>
      <c r="I91" t="n" s="116">
        <v>0.0</v>
      </c>
      <c r="J91" t="n" s="116">
        <v>0.0</v>
      </c>
      <c r="K91" t="n" s="116">
        <v>0.0</v>
      </c>
      <c r="L91" t="n" s="116">
        <v>0.0</v>
      </c>
    </row>
    <row r="92">
      <c r="B92" t="s" s="116">
        <v>337</v>
      </c>
      <c r="C92" t="s" s="116">
        <v>9</v>
      </c>
      <c r="D92" t="n" s="116">
        <v>6.0</v>
      </c>
      <c r="E92" t="n" s="116">
        <v>0.0</v>
      </c>
      <c r="F92" t="n" s="116">
        <v>0.0</v>
      </c>
      <c r="G92" t="n" s="116">
        <v>0.0</v>
      </c>
      <c r="H92" t="n" s="116">
        <v>2.0</v>
      </c>
      <c r="I92" t="n" s="116">
        <v>0.0</v>
      </c>
      <c r="J92" t="n" s="116">
        <v>0.0</v>
      </c>
      <c r="K92" t="n" s="116">
        <v>0.0</v>
      </c>
      <c r="L92" t="n" s="116">
        <v>0.0</v>
      </c>
    </row>
    <row r="93">
      <c r="B93" t="s" s="116">
        <v>337</v>
      </c>
      <c r="C93" t="s" s="116">
        <v>4</v>
      </c>
      <c r="D93" t="n" s="116">
        <v>5.0</v>
      </c>
      <c r="E93" t="n" s="116">
        <v>0.0</v>
      </c>
      <c r="F93" t="n" s="116">
        <v>0.0</v>
      </c>
      <c r="G93" t="n" s="116">
        <v>0.0</v>
      </c>
      <c r="H93" t="n" s="116">
        <v>2.8</v>
      </c>
      <c r="I93" t="n" s="116">
        <v>0.0</v>
      </c>
      <c r="J93" t="n" s="116">
        <v>0.0</v>
      </c>
      <c r="K93" t="n" s="116">
        <v>0.0</v>
      </c>
      <c r="L93" t="n" s="116">
        <v>0.0</v>
      </c>
    </row>
    <row r="94">
      <c r="B94" t="s" s="116">
        <v>338</v>
      </c>
      <c r="C94" t="s" s="116">
        <v>9</v>
      </c>
      <c r="D94" t="n" s="116">
        <v>5.0</v>
      </c>
      <c r="E94" t="n" s="116">
        <v>0.0</v>
      </c>
      <c r="F94" t="n" s="116">
        <v>0.0</v>
      </c>
      <c r="G94" t="n" s="116">
        <v>0.0</v>
      </c>
      <c r="H94" t="n" s="116">
        <v>23.8</v>
      </c>
      <c r="I94" t="n" s="116">
        <v>0.0</v>
      </c>
      <c r="J94" t="n" s="116">
        <v>0.0</v>
      </c>
      <c r="K94" t="n" s="116">
        <v>0.0</v>
      </c>
      <c r="L94" t="n" s="116">
        <v>0.0</v>
      </c>
    </row>
    <row r="95">
      <c r="B95" t="s" s="116">
        <v>339</v>
      </c>
      <c r="C95" t="s" s="116">
        <v>9</v>
      </c>
      <c r="D95" t="n" s="116">
        <v>107.0</v>
      </c>
      <c r="E95" t="n" s="116">
        <v>0.0</v>
      </c>
      <c r="F95" t="n" s="116">
        <v>0.0</v>
      </c>
      <c r="G95" t="n" s="116">
        <v>0.0</v>
      </c>
      <c r="H95" t="n" s="116">
        <v>7.7</v>
      </c>
      <c r="I95" t="n" s="116">
        <v>0.0</v>
      </c>
      <c r="J95" t="n" s="116">
        <v>0.0</v>
      </c>
      <c r="K95" t="n" s="116">
        <v>0.0</v>
      </c>
      <c r="L95" t="n" s="116">
        <v>0.0</v>
      </c>
    </row>
    <row r="96">
      <c r="B96" t="s" s="116">
        <v>339</v>
      </c>
      <c r="C96" t="s" s="116">
        <v>4</v>
      </c>
      <c r="D96" t="n" s="116">
        <v>5.0</v>
      </c>
      <c r="E96" t="n" s="116">
        <v>0.0</v>
      </c>
      <c r="F96" t="n" s="116">
        <v>0.0</v>
      </c>
      <c r="G96" t="n" s="116">
        <v>0.0</v>
      </c>
      <c r="H96" t="n" s="116">
        <v>1.8</v>
      </c>
      <c r="I96" t="n" s="116">
        <v>0.0</v>
      </c>
      <c r="J96" t="n" s="116">
        <v>0.0</v>
      </c>
      <c r="K96" t="n" s="116">
        <v>0.0</v>
      </c>
      <c r="L96" t="n" s="116">
        <v>0.0</v>
      </c>
    </row>
    <row r="97">
      <c r="B97" t="s" s="116">
        <v>340</v>
      </c>
      <c r="C97" t="s" s="116">
        <v>9</v>
      </c>
      <c r="D97" t="n" s="116">
        <v>13.0</v>
      </c>
      <c r="E97" t="n" s="116">
        <v>0.0</v>
      </c>
      <c r="F97" t="n" s="116">
        <v>0.0</v>
      </c>
      <c r="G97" t="n" s="116">
        <v>0.0</v>
      </c>
      <c r="H97" t="n" s="116">
        <v>6.7</v>
      </c>
      <c r="I97" t="n" s="116">
        <v>0.0</v>
      </c>
      <c r="J97" t="n" s="116">
        <v>0.0</v>
      </c>
      <c r="K97" t="n" s="116">
        <v>0.0</v>
      </c>
      <c r="L97" t="n" s="116">
        <v>0.0</v>
      </c>
    </row>
    <row r="98">
      <c r="B98" t="s" s="116">
        <v>340</v>
      </c>
      <c r="C98" t="s" s="116">
        <v>4</v>
      </c>
      <c r="D98" t="n" s="116">
        <v>4.0</v>
      </c>
      <c r="E98" t="n" s="116">
        <v>0.0</v>
      </c>
      <c r="F98" t="n" s="116">
        <v>0.0</v>
      </c>
      <c r="G98" t="n" s="116">
        <v>0.0</v>
      </c>
      <c r="H98" t="n" s="116">
        <v>1.8</v>
      </c>
      <c r="I98" t="n" s="116">
        <v>0.0</v>
      </c>
      <c r="J98" t="n" s="116">
        <v>0.0</v>
      </c>
      <c r="K98" t="n" s="116">
        <v>0.0</v>
      </c>
      <c r="L98" t="n" s="116">
        <v>0.0</v>
      </c>
    </row>
    <row r="99">
      <c r="B99" t="s" s="116">
        <v>341</v>
      </c>
      <c r="C99" t="s" s="116">
        <v>9</v>
      </c>
      <c r="D99" t="n" s="116">
        <v>30.0</v>
      </c>
      <c r="E99" t="n" s="116">
        <v>1.0</v>
      </c>
      <c r="F99" t="n" s="116">
        <v>418.0</v>
      </c>
      <c r="G99" t="n" s="116">
        <v>418.0</v>
      </c>
      <c r="H99" t="n" s="116">
        <v>3.9</v>
      </c>
      <c r="I99" t="n" s="116">
        <v>1.0</v>
      </c>
      <c r="J99" t="n" s="116">
        <v>0.0</v>
      </c>
      <c r="K99" t="n" s="116">
        <v>0.0</v>
      </c>
      <c r="L99" t="n" s="116">
        <v>0.0</v>
      </c>
    </row>
    <row r="100">
      <c r="B100" t="s" s="116">
        <v>341</v>
      </c>
      <c r="C100" t="s" s="116">
        <v>4</v>
      </c>
      <c r="D100" t="n" s="116">
        <v>26.0</v>
      </c>
      <c r="E100" t="n" s="116">
        <v>0.0</v>
      </c>
      <c r="F100" t="n" s="116">
        <v>0.0</v>
      </c>
      <c r="G100" t="n" s="116">
        <v>0.0</v>
      </c>
      <c r="H100" t="n" s="116">
        <v>3.2</v>
      </c>
      <c r="I100" t="n" s="116">
        <v>0.0</v>
      </c>
      <c r="J100" t="n" s="116">
        <v>0.0</v>
      </c>
      <c r="K100" t="n" s="116">
        <v>0.0</v>
      </c>
      <c r="L100" t="n" s="116">
        <v>0.0</v>
      </c>
    </row>
    <row r="101">
      <c r="B101" t="s" s="116">
        <v>300</v>
      </c>
      <c r="C101" t="s" s="116">
        <v>9</v>
      </c>
      <c r="D101" t="n" s="116">
        <v>2789.0</v>
      </c>
      <c r="E101" t="n" s="116">
        <v>47.0</v>
      </c>
      <c r="F101" t="n" s="116">
        <v>204.0</v>
      </c>
      <c r="G101" t="n" s="116">
        <v>9581.0</v>
      </c>
      <c r="H101" t="n" s="116">
        <v>1.6</v>
      </c>
      <c r="I101" t="n" s="116">
        <v>1.53</v>
      </c>
      <c r="J101" t="n" s="116">
        <v>15.89</v>
      </c>
      <c r="K101" t="n" s="116">
        <v>5.0</v>
      </c>
      <c r="L101" t="n" s="116">
        <v>129200.0</v>
      </c>
    </row>
    <row r="102">
      <c r="B102" t="s" s="116">
        <v>300</v>
      </c>
      <c r="C102" t="s" s="116">
        <v>4</v>
      </c>
      <c r="D102" t="n" s="116">
        <v>9723.0</v>
      </c>
      <c r="E102" t="n" s="116">
        <v>212.0</v>
      </c>
      <c r="F102" t="n" s="116">
        <v>271.0</v>
      </c>
      <c r="G102" t="n" s="116">
        <v>57409.0</v>
      </c>
      <c r="H102" t="n" s="116">
        <v>1.5</v>
      </c>
      <c r="I102" t="n" s="116">
        <v>1.64</v>
      </c>
      <c r="J102" t="n" s="116">
        <v>23.09</v>
      </c>
      <c r="K102" t="n" s="116">
        <v>9.0</v>
      </c>
      <c r="L102" t="n" s="116">
        <v>311600.0</v>
      </c>
    </row>
    <row r="103">
      <c r="B103" t="s" s="116">
        <v>301</v>
      </c>
      <c r="C103" t="s" s="116">
        <v>9</v>
      </c>
      <c r="D103" t="n" s="116">
        <v>7666.0</v>
      </c>
      <c r="E103" t="n" s="116">
        <v>2.0</v>
      </c>
      <c r="F103" t="n" s="116">
        <v>77.0</v>
      </c>
      <c r="G103" t="n" s="116">
        <v>154.0</v>
      </c>
      <c r="H103" t="n" s="116">
        <v>1.4</v>
      </c>
      <c r="I103" t="n" s="116">
        <v>1.5</v>
      </c>
      <c r="J103" t="n" s="116">
        <v>29.5</v>
      </c>
      <c r="K103" t="n" s="116">
        <v>0.0</v>
      </c>
      <c r="L103" t="n" s="116">
        <v>0.0</v>
      </c>
    </row>
    <row r="104">
      <c r="B104" t="s" s="116">
        <v>301</v>
      </c>
      <c r="C104" t="s" s="116">
        <v>4</v>
      </c>
      <c r="D104" t="n" s="116">
        <v>18317.0</v>
      </c>
      <c r="E104" t="n" s="116">
        <v>24.0</v>
      </c>
      <c r="F104" t="n" s="116">
        <v>77.0</v>
      </c>
      <c r="G104" t="n" s="116">
        <v>1848.0</v>
      </c>
      <c r="H104" t="n" s="116">
        <v>1.2</v>
      </c>
      <c r="I104" t="n" s="116">
        <v>1.73</v>
      </c>
      <c r="J104" t="n" s="116">
        <v>31.73</v>
      </c>
      <c r="K104" t="n" s="116">
        <v>0.0</v>
      </c>
      <c r="L104" t="n" s="116">
        <v>0.0</v>
      </c>
    </row>
    <row r="105">
      <c r="B105" t="s" s="116">
        <v>302</v>
      </c>
      <c r="C105" t="s" s="116">
        <v>9</v>
      </c>
      <c r="D105" t="n" s="116">
        <v>47.0</v>
      </c>
      <c r="E105" t="n" s="116">
        <v>0.0</v>
      </c>
      <c r="F105" t="n" s="116">
        <v>0.0</v>
      </c>
      <c r="G105" t="n" s="116">
        <v>0.0</v>
      </c>
      <c r="H105" t="n" s="116">
        <v>1.1</v>
      </c>
      <c r="I105" t="n" s="116">
        <v>0.0</v>
      </c>
      <c r="J105" t="n" s="116">
        <v>0.0</v>
      </c>
      <c r="K105" t="n" s="116">
        <v>0.0</v>
      </c>
      <c r="L105" t="n" s="116">
        <v>0.0</v>
      </c>
    </row>
    <row r="106">
      <c r="B106" t="s" s="116">
        <v>302</v>
      </c>
      <c r="C106" t="s" s="116">
        <v>4</v>
      </c>
      <c r="D106" t="n" s="116">
        <v>170.0</v>
      </c>
      <c r="E106" t="n" s="116">
        <v>0.0</v>
      </c>
      <c r="F106" t="n" s="116">
        <v>0.0</v>
      </c>
      <c r="G106" t="n" s="116">
        <v>0.0</v>
      </c>
      <c r="H106" t="n" s="116">
        <v>1.1</v>
      </c>
      <c r="I106" t="n" s="116">
        <v>0.0</v>
      </c>
      <c r="J106" t="n" s="116">
        <v>0.0</v>
      </c>
      <c r="K106" t="n" s="116">
        <v>0.0</v>
      </c>
      <c r="L106" t="n" s="116">
        <v>0.0</v>
      </c>
    </row>
    <row r="107">
      <c r="B107" t="s" s="116">
        <v>342</v>
      </c>
      <c r="C107" t="s" s="116">
        <v>9</v>
      </c>
      <c r="D107" t="n" s="116">
        <v>555.0</v>
      </c>
      <c r="E107" t="n" s="116">
        <v>3.0</v>
      </c>
      <c r="F107" t="n" s="116">
        <v>469.0</v>
      </c>
      <c r="G107" t="n" s="116">
        <v>1408.0</v>
      </c>
      <c r="H107" t="n" s="116">
        <v>3.7</v>
      </c>
      <c r="I107" t="n" s="116">
        <v>1.0</v>
      </c>
      <c r="J107" t="n" s="116">
        <v>0.0</v>
      </c>
      <c r="K107" t="n" s="116">
        <v>0.0</v>
      </c>
      <c r="L107" t="n" s="116">
        <v>0.0</v>
      </c>
    </row>
    <row r="108">
      <c r="B108" t="s" s="116">
        <v>342</v>
      </c>
      <c r="C108" t="s" s="116">
        <v>4</v>
      </c>
      <c r="D108" t="n" s="116">
        <v>2119.0</v>
      </c>
      <c r="E108" t="n" s="116">
        <v>39.0</v>
      </c>
      <c r="F108" t="n" s="116">
        <v>351.0</v>
      </c>
      <c r="G108" t="n" s="116">
        <v>13706.0</v>
      </c>
      <c r="H108" t="n" s="116">
        <v>1.8</v>
      </c>
      <c r="I108" t="n" s="116">
        <v>1.37</v>
      </c>
      <c r="J108" t="n" s="116">
        <v>11.13</v>
      </c>
      <c r="K108" t="n" s="116">
        <v>0.0</v>
      </c>
      <c r="L108" t="n" s="116">
        <v>0.0</v>
      </c>
    </row>
    <row r="109">
      <c r="B109" t="s" s="116">
        <v>303</v>
      </c>
      <c r="C109" t="s" s="116">
        <v>9</v>
      </c>
      <c r="D109" t="n" s="116">
        <v>577.0</v>
      </c>
      <c r="E109" t="n" s="116">
        <v>4.0</v>
      </c>
      <c r="F109" t="n" s="116">
        <v>531.0</v>
      </c>
      <c r="G109" t="n" s="116">
        <v>2123.0</v>
      </c>
      <c r="H109" t="n" s="116">
        <v>1.4</v>
      </c>
      <c r="I109" t="n" s="116">
        <v>1.13</v>
      </c>
      <c r="J109" t="n" s="116">
        <v>3.88</v>
      </c>
      <c r="K109" t="n" s="116">
        <v>0.0</v>
      </c>
      <c r="L109" t="n" s="116">
        <v>0.0</v>
      </c>
    </row>
    <row r="110">
      <c r="B110" t="s" s="116">
        <v>303</v>
      </c>
      <c r="C110" t="s" s="116">
        <v>4</v>
      </c>
      <c r="D110" t="n" s="116">
        <v>3998.0</v>
      </c>
      <c r="E110" t="n" s="116">
        <v>67.0</v>
      </c>
      <c r="F110" t="n" s="116">
        <v>374.0</v>
      </c>
      <c r="G110" t="n" s="116">
        <v>25047.0</v>
      </c>
      <c r="H110" t="n" s="116">
        <v>1.3</v>
      </c>
      <c r="I110" t="n" s="116">
        <v>1.35</v>
      </c>
      <c r="J110" t="n" s="116">
        <v>11.41</v>
      </c>
      <c r="K110" t="n" s="116">
        <v>0.0</v>
      </c>
      <c r="L110" t="n" s="116">
        <v>0.0</v>
      </c>
    </row>
    <row r="111">
      <c r="B111" t="s" s="116">
        <v>343</v>
      </c>
      <c r="C111" t="s" s="116">
        <v>9</v>
      </c>
      <c r="D111" t="n" s="116">
        <v>786.0</v>
      </c>
      <c r="E111" t="n" s="116">
        <v>4.0</v>
      </c>
      <c r="F111" t="n" s="116">
        <v>380.0</v>
      </c>
      <c r="G111" t="n" s="116">
        <v>1518.0</v>
      </c>
      <c r="H111" t="n" s="116">
        <v>4.4</v>
      </c>
      <c r="I111" t="n" s="116">
        <v>1.0</v>
      </c>
      <c r="J111" t="n" s="116">
        <v>0.0</v>
      </c>
      <c r="K111" t="n" s="116">
        <v>0.0</v>
      </c>
      <c r="L111" t="n" s="116">
        <v>0.0</v>
      </c>
    </row>
    <row r="112">
      <c r="B112" t="s" s="116">
        <v>343</v>
      </c>
      <c r="C112" t="s" s="116">
        <v>4</v>
      </c>
      <c r="D112" t="n" s="116">
        <v>2860.0</v>
      </c>
      <c r="E112" t="n" s="116">
        <v>35.0</v>
      </c>
      <c r="F112" t="n" s="116">
        <v>369.0</v>
      </c>
      <c r="G112" t="n" s="116">
        <v>12925.0</v>
      </c>
      <c r="H112" t="n" s="116">
        <v>1.9</v>
      </c>
      <c r="I112" t="n" s="116">
        <v>1.09</v>
      </c>
      <c r="J112" t="n" s="116">
        <v>0.91</v>
      </c>
      <c r="K112" t="n" s="116">
        <v>0.0</v>
      </c>
      <c r="L112" t="n" s="116">
        <v>0.0</v>
      </c>
    </row>
    <row r="113">
      <c r="B113" t="s" s="116">
        <v>304</v>
      </c>
      <c r="C113" t="s" s="116">
        <v>9</v>
      </c>
      <c r="D113" t="n" s="116">
        <v>1901.0</v>
      </c>
      <c r="E113" t="n" s="116">
        <v>6.0</v>
      </c>
      <c r="F113" t="n" s="116">
        <v>403.0</v>
      </c>
      <c r="G113" t="n" s="116">
        <v>2420.0</v>
      </c>
      <c r="H113" t="n" s="116">
        <v>2.9</v>
      </c>
      <c r="I113" t="n" s="116">
        <v>1.0</v>
      </c>
      <c r="J113" t="n" s="116">
        <v>0.0</v>
      </c>
      <c r="K113" t="n" s="116">
        <v>0.0</v>
      </c>
      <c r="L113" t="n" s="116">
        <v>0.0</v>
      </c>
    </row>
    <row r="114">
      <c r="B114" t="s" s="116">
        <v>304</v>
      </c>
      <c r="C114" t="s" s="116">
        <v>4</v>
      </c>
      <c r="D114" t="n" s="116">
        <v>3661.0</v>
      </c>
      <c r="E114" t="n" s="116">
        <v>17.0</v>
      </c>
      <c r="F114" t="n" s="116">
        <v>373.0</v>
      </c>
      <c r="G114" t="n" s="116">
        <v>6336.0</v>
      </c>
      <c r="H114" t="n" s="116">
        <v>3.0</v>
      </c>
      <c r="I114" t="n" s="116">
        <v>1.23</v>
      </c>
      <c r="J114" t="n" s="116">
        <v>2.35</v>
      </c>
      <c r="K114" t="n" s="116">
        <v>0.0</v>
      </c>
      <c r="L114" t="n" s="116">
        <v>0.0</v>
      </c>
    </row>
    <row r="115">
      <c r="B115" t="s" s="116">
        <v>305</v>
      </c>
      <c r="C115" t="s" s="116">
        <v>9</v>
      </c>
      <c r="D115" t="n" s="116">
        <v>6376.0</v>
      </c>
      <c r="E115" t="n" s="116">
        <v>89.0</v>
      </c>
      <c r="F115" t="n" s="116">
        <v>343.0</v>
      </c>
      <c r="G115" t="n" s="116">
        <v>30558.0</v>
      </c>
      <c r="H115" t="n" s="116">
        <v>2.1</v>
      </c>
      <c r="I115" t="n" s="116">
        <v>1.3</v>
      </c>
      <c r="J115" t="n" s="116">
        <v>15.02</v>
      </c>
      <c r="K115" t="n" s="116">
        <v>0.0</v>
      </c>
      <c r="L115" t="n" s="116">
        <v>0.0</v>
      </c>
    </row>
    <row r="116">
      <c r="B116" t="s" s="116">
        <v>305</v>
      </c>
      <c r="C116" t="s" s="116">
        <v>4</v>
      </c>
      <c r="D116" t="n" s="116">
        <v>32776.0</v>
      </c>
      <c r="E116" t="n" s="116">
        <v>1163.0</v>
      </c>
      <c r="F116" t="n" s="116">
        <v>319.0</v>
      </c>
      <c r="G116" t="n" s="116">
        <v>371536.0</v>
      </c>
      <c r="H116" t="n" s="116">
        <v>1.6</v>
      </c>
      <c r="I116" t="n" s="116">
        <v>1.31</v>
      </c>
      <c r="J116" t="n" s="116">
        <v>14.15</v>
      </c>
      <c r="K116" t="n" s="116">
        <v>0.0</v>
      </c>
      <c r="L116" t="n" s="116">
        <v>0.0</v>
      </c>
    </row>
    <row r="117">
      <c r="B117" t="s" s="116">
        <v>344</v>
      </c>
      <c r="C117" t="s" s="116">
        <v>9</v>
      </c>
      <c r="D117" t="n" s="116">
        <v>28.0</v>
      </c>
      <c r="E117" t="n" s="116">
        <v>0.0</v>
      </c>
      <c r="F117" t="n" s="116">
        <v>0.0</v>
      </c>
      <c r="G117" t="n" s="116">
        <v>0.0</v>
      </c>
      <c r="H117" t="n" s="116">
        <v>3.1</v>
      </c>
      <c r="I117" t="n" s="116">
        <v>0.0</v>
      </c>
      <c r="J117" t="n" s="116">
        <v>0.0</v>
      </c>
      <c r="K117" t="n" s="116">
        <v>0.0</v>
      </c>
      <c r="L117" t="n" s="116">
        <v>0.0</v>
      </c>
    </row>
    <row r="118">
      <c r="B118" t="s" s="116">
        <v>344</v>
      </c>
      <c r="C118" t="s" s="116">
        <v>4</v>
      </c>
      <c r="D118" t="n" s="116">
        <v>76.0</v>
      </c>
      <c r="E118" t="n" s="116">
        <v>3.0</v>
      </c>
      <c r="F118" t="n" s="116">
        <v>447.0</v>
      </c>
      <c r="G118" t="n" s="116">
        <v>1342.0</v>
      </c>
      <c r="H118" t="n" s="116">
        <v>3.2</v>
      </c>
      <c r="I118" t="n" s="116">
        <v>1.6</v>
      </c>
      <c r="J118" t="n" s="116">
        <v>23.6</v>
      </c>
      <c r="K118" t="n" s="116">
        <v>0.0</v>
      </c>
      <c r="L118" t="n" s="116">
        <v>0.0</v>
      </c>
    </row>
    <row r="119">
      <c r="B119" t="s" s="116">
        <v>306</v>
      </c>
      <c r="C119" t="s" s="116">
        <v>9</v>
      </c>
      <c r="D119" t="n" s="116">
        <v>116.0</v>
      </c>
      <c r="E119" t="n" s="116">
        <v>0.0</v>
      </c>
      <c r="F119" t="n" s="116">
        <v>0.0</v>
      </c>
      <c r="G119" t="n" s="116">
        <v>0.0</v>
      </c>
      <c r="H119" t="n" s="116">
        <v>2.1</v>
      </c>
      <c r="I119" t="n" s="116">
        <v>0.0</v>
      </c>
      <c r="J119" t="n" s="116">
        <v>0.0</v>
      </c>
      <c r="K119" t="n" s="116">
        <v>0.0</v>
      </c>
      <c r="L119" t="n" s="116">
        <v>0.0</v>
      </c>
    </row>
    <row r="120">
      <c r="B120" t="s" s="116">
        <v>306</v>
      </c>
      <c r="C120" t="s" s="116">
        <v>4</v>
      </c>
      <c r="D120" t="n" s="116">
        <v>564.0</v>
      </c>
      <c r="E120" t="n" s="116">
        <v>0.0</v>
      </c>
      <c r="F120" t="n" s="116">
        <v>0.0</v>
      </c>
      <c r="G120" t="n" s="116">
        <v>0.0</v>
      </c>
      <c r="H120" t="n" s="116">
        <v>2.4</v>
      </c>
      <c r="I120" t="n" s="116">
        <v>0.0</v>
      </c>
      <c r="J120" t="n" s="116">
        <v>0.0</v>
      </c>
      <c r="K120" t="n" s="116">
        <v>0.0</v>
      </c>
      <c r="L120" t="n" s="116">
        <v>0.0</v>
      </c>
    </row>
    <row r="121">
      <c r="B121" t="s" s="116">
        <v>345</v>
      </c>
      <c r="C121" t="s" s="116">
        <v>9</v>
      </c>
      <c r="D121" t="n" s="116">
        <v>8.0</v>
      </c>
      <c r="E121" t="n" s="116">
        <v>0.0</v>
      </c>
      <c r="F121" t="n" s="116">
        <v>0.0</v>
      </c>
      <c r="G121" t="n" s="116">
        <v>0.0</v>
      </c>
      <c r="H121" t="n" s="116">
        <v>2.5</v>
      </c>
      <c r="I121" t="n" s="116">
        <v>0.0</v>
      </c>
      <c r="J121" t="n" s="116">
        <v>0.0</v>
      </c>
      <c r="K121" t="n" s="116">
        <v>0.0</v>
      </c>
      <c r="L121" t="n" s="116">
        <v>0.0</v>
      </c>
    </row>
    <row r="122">
      <c r="B122" t="s" s="116">
        <v>345</v>
      </c>
      <c r="C122" t="s" s="116">
        <v>4</v>
      </c>
      <c r="D122" t="n" s="116">
        <v>31.0</v>
      </c>
      <c r="E122" t="n" s="116">
        <v>0.0</v>
      </c>
      <c r="F122" t="n" s="116">
        <v>0.0</v>
      </c>
      <c r="G122" t="n" s="116">
        <v>0.0</v>
      </c>
      <c r="H122" t="n" s="116">
        <v>1.7</v>
      </c>
      <c r="I122" t="n" s="116">
        <v>0.0</v>
      </c>
      <c r="J122" t="n" s="116">
        <v>0.0</v>
      </c>
      <c r="K122" t="n" s="116">
        <v>0.0</v>
      </c>
      <c r="L122" t="n" s="116">
        <v>0.0</v>
      </c>
    </row>
    <row r="123">
      <c r="B123" t="s" s="116">
        <v>307</v>
      </c>
      <c r="C123" t="s" s="116">
        <v>9</v>
      </c>
      <c r="D123" t="n" s="116">
        <v>104.0</v>
      </c>
      <c r="E123" t="n" s="116">
        <v>1.0</v>
      </c>
      <c r="F123" t="n" s="116">
        <v>451.0</v>
      </c>
      <c r="G123" t="n" s="116">
        <v>451.0</v>
      </c>
      <c r="H123" t="n" s="116">
        <v>5.2</v>
      </c>
      <c r="I123" t="n" s="116">
        <v>3.5</v>
      </c>
      <c r="J123" t="n" s="116">
        <v>18.5</v>
      </c>
      <c r="K123" t="n" s="116">
        <v>0.0</v>
      </c>
      <c r="L123" t="n" s="116">
        <v>0.0</v>
      </c>
    </row>
    <row r="124">
      <c r="B124" t="s" s="116">
        <v>307</v>
      </c>
      <c r="C124" t="s" s="116">
        <v>4</v>
      </c>
      <c r="D124" t="n" s="116">
        <v>37.0</v>
      </c>
      <c r="E124" t="n" s="116">
        <v>0.0</v>
      </c>
      <c r="F124" t="n" s="116">
        <v>0.0</v>
      </c>
      <c r="G124" t="n" s="116">
        <v>0.0</v>
      </c>
      <c r="H124" t="n" s="116">
        <v>3.2</v>
      </c>
      <c r="I124" t="n" s="116">
        <v>0.0</v>
      </c>
      <c r="J124" t="n" s="116">
        <v>0.0</v>
      </c>
      <c r="K124" t="n" s="116">
        <v>0.0</v>
      </c>
      <c r="L124" t="n" s="116">
        <v>0.0</v>
      </c>
    </row>
    <row r="125">
      <c r="B125" t="s" s="116">
        <v>346</v>
      </c>
      <c r="C125" t="s" s="116">
        <v>9</v>
      </c>
      <c r="D125" t="n" s="116">
        <v>4.0</v>
      </c>
      <c r="E125" t="n" s="116">
        <v>0.0</v>
      </c>
      <c r="F125" t="n" s="116">
        <v>0.0</v>
      </c>
      <c r="G125" t="n" s="116">
        <v>0.0</v>
      </c>
      <c r="H125" t="n" s="116">
        <v>7.3</v>
      </c>
      <c r="I125" t="n" s="116">
        <v>0.0</v>
      </c>
      <c r="J125" t="n" s="116">
        <v>0.0</v>
      </c>
      <c r="K125" t="n" s="116">
        <v>0.0</v>
      </c>
      <c r="L125" t="n" s="116">
        <v>0.0</v>
      </c>
    </row>
    <row r="126">
      <c r="B126" t="s" s="116">
        <v>346</v>
      </c>
      <c r="C126" t="s" s="116">
        <v>4</v>
      </c>
      <c r="D126" t="n" s="116">
        <v>1.0</v>
      </c>
      <c r="E126" t="n" s="116">
        <v>0.0</v>
      </c>
      <c r="F126" t="n" s="116">
        <v>0.0</v>
      </c>
      <c r="G126" t="n" s="116">
        <v>0.0</v>
      </c>
      <c r="H126" t="n" s="116">
        <v>4.0</v>
      </c>
      <c r="I126" t="n" s="116">
        <v>0.0</v>
      </c>
      <c r="J126" t="n" s="116">
        <v>0.0</v>
      </c>
      <c r="K126" t="n" s="116">
        <v>0.0</v>
      </c>
      <c r="L126" t="n" s="116">
        <v>0.0</v>
      </c>
    </row>
    <row r="127">
      <c r="B127" t="s" s="116">
        <v>308</v>
      </c>
      <c r="C127" t="s" s="116">
        <v>9</v>
      </c>
      <c r="D127" t="n" s="116">
        <v>1.0</v>
      </c>
      <c r="E127" t="n" s="116">
        <v>0.0</v>
      </c>
      <c r="F127" t="n" s="116">
        <v>0.0</v>
      </c>
      <c r="G127" t="n" s="116">
        <v>0.0</v>
      </c>
      <c r="H127" t="n" s="116">
        <v>4.0</v>
      </c>
      <c r="I127" t="n" s="116">
        <v>0.0</v>
      </c>
      <c r="J127" t="n" s="116">
        <v>0.0</v>
      </c>
      <c r="K127" t="n" s="116">
        <v>0.0</v>
      </c>
      <c r="L127" t="n" s="116">
        <v>0.0</v>
      </c>
    </row>
    <row r="128">
      <c r="B128" t="s" s="116">
        <v>308</v>
      </c>
      <c r="C128" t="s" s="116">
        <v>4</v>
      </c>
      <c r="D128" t="n" s="116">
        <v>1.0</v>
      </c>
      <c r="E128" t="n" s="116">
        <v>0.0</v>
      </c>
      <c r="F128" t="n" s="116">
        <v>0.0</v>
      </c>
      <c r="G128" t="n" s="116">
        <v>0.0</v>
      </c>
      <c r="H128" t="n" s="116">
        <v>4.0</v>
      </c>
      <c r="I128" t="n" s="116">
        <v>0.0</v>
      </c>
      <c r="J128" t="n" s="116">
        <v>0.0</v>
      </c>
      <c r="K128" t="n" s="116">
        <v>0.0</v>
      </c>
      <c r="L128" t="n" s="116">
        <v>0.0</v>
      </c>
    </row>
    <row r="129">
      <c r="B129" t="s" s="116">
        <v>347</v>
      </c>
      <c r="C129" t="s" s="116">
        <v>9</v>
      </c>
      <c r="D129" t="n" s="116">
        <v>58.0</v>
      </c>
      <c r="E129" t="n" s="116">
        <v>1.0</v>
      </c>
      <c r="F129" t="n" s="116">
        <v>198.0</v>
      </c>
      <c r="G129" t="n" s="116">
        <v>198.0</v>
      </c>
      <c r="H129" t="n" s="116">
        <v>1.8</v>
      </c>
      <c r="I129" t="n" s="116">
        <v>1.0</v>
      </c>
      <c r="J129" t="n" s="116">
        <v>0.0</v>
      </c>
      <c r="K129" t="n" s="116">
        <v>0.0</v>
      </c>
      <c r="L129" t="n" s="116">
        <v>0.0</v>
      </c>
    </row>
    <row r="130">
      <c r="B130" t="s" s="116">
        <v>347</v>
      </c>
      <c r="C130" t="s" s="116">
        <v>4</v>
      </c>
      <c r="D130" t="n" s="116">
        <v>107.0</v>
      </c>
      <c r="E130" t="n" s="116">
        <v>4.0</v>
      </c>
      <c r="F130" t="n" s="116">
        <v>349.0</v>
      </c>
      <c r="G130" t="n" s="116">
        <v>1397.0</v>
      </c>
      <c r="H130" t="n" s="116">
        <v>1.9</v>
      </c>
      <c r="I130" t="n" s="116">
        <v>1.67</v>
      </c>
      <c r="J130" t="n" s="116">
        <v>122.5</v>
      </c>
      <c r="K130" t="n" s="116">
        <v>1.0</v>
      </c>
      <c r="L130" t="n" s="116">
        <v>19000.0</v>
      </c>
    </row>
    <row r="131">
      <c r="B131" t="s" s="116">
        <v>348</v>
      </c>
      <c r="C131" t="s" s="116">
        <v>9</v>
      </c>
      <c r="D131" t="n" s="116">
        <v>1.0</v>
      </c>
      <c r="E131" t="n" s="116">
        <v>0.0</v>
      </c>
      <c r="F131" t="n" s="116">
        <v>0.0</v>
      </c>
      <c r="G131" t="n" s="116">
        <v>0.0</v>
      </c>
      <c r="H131" t="n" s="116">
        <v>3.0</v>
      </c>
      <c r="I131" t="n" s="116">
        <v>0.0</v>
      </c>
      <c r="J131" t="n" s="116">
        <v>0.0</v>
      </c>
      <c r="K131" t="n" s="116">
        <v>0.0</v>
      </c>
      <c r="L131" t="n" s="116">
        <v>0.0</v>
      </c>
    </row>
    <row r="132">
      <c r="B132" t="s" s="116">
        <v>349</v>
      </c>
      <c r="C132" t="s" s="116">
        <v>9</v>
      </c>
      <c r="D132" t="n" s="116">
        <v>304.0</v>
      </c>
      <c r="E132" t="n" s="116">
        <v>3.0</v>
      </c>
      <c r="F132" t="n" s="116">
        <v>381.0</v>
      </c>
      <c r="G132" t="n" s="116">
        <v>1144.0</v>
      </c>
      <c r="H132" t="n" s="116">
        <v>2.5</v>
      </c>
      <c r="I132" t="n" s="116">
        <v>1.5</v>
      </c>
      <c r="J132" t="n" s="116">
        <v>5.67</v>
      </c>
      <c r="K132" t="n" s="116">
        <v>0.0</v>
      </c>
      <c r="L132" t="n" s="116">
        <v>0.0</v>
      </c>
    </row>
    <row r="133">
      <c r="B133" t="s" s="116">
        <v>349</v>
      </c>
      <c r="C133" t="s" s="116">
        <v>4</v>
      </c>
      <c r="D133" t="n" s="116">
        <v>34.0</v>
      </c>
      <c r="E133" t="n" s="116">
        <v>3.0</v>
      </c>
      <c r="F133" t="n" s="116">
        <v>484.0</v>
      </c>
      <c r="G133" t="n" s="116">
        <v>1452.0</v>
      </c>
      <c r="H133" t="n" s="116">
        <v>2.3</v>
      </c>
      <c r="I133" t="n" s="116">
        <v>1.0</v>
      </c>
      <c r="J133" t="n" s="116">
        <v>0.0</v>
      </c>
      <c r="K133" t="n" s="116">
        <v>0.0</v>
      </c>
      <c r="L133" t="n" s="116">
        <v>0.0</v>
      </c>
    </row>
    <row r="134">
      <c r="B134" t="s" s="116">
        <v>309</v>
      </c>
      <c r="C134" t="s" s="116">
        <v>9</v>
      </c>
      <c r="D134" t="n" s="116">
        <v>5.0</v>
      </c>
      <c r="E134" t="n" s="116">
        <v>0.0</v>
      </c>
      <c r="F134" t="n" s="116">
        <v>0.0</v>
      </c>
      <c r="G134" t="n" s="116">
        <v>0.0</v>
      </c>
      <c r="H134" t="n" s="116">
        <v>4.2</v>
      </c>
      <c r="I134" t="n" s="116">
        <v>0.0</v>
      </c>
      <c r="J134" t="n" s="116">
        <v>0.0</v>
      </c>
      <c r="K134" t="n" s="116">
        <v>0.0</v>
      </c>
      <c r="L134" t="n" s="116">
        <v>0.0</v>
      </c>
    </row>
    <row r="135">
      <c r="B135" t="s" s="116">
        <v>309</v>
      </c>
      <c r="C135" t="s" s="116">
        <v>4</v>
      </c>
      <c r="D135" t="n" s="116">
        <v>10.0</v>
      </c>
      <c r="E135" t="n" s="116">
        <v>0.0</v>
      </c>
      <c r="F135" t="n" s="116">
        <v>0.0</v>
      </c>
      <c r="G135" t="n" s="116">
        <v>0.0</v>
      </c>
      <c r="H135" t="n" s="116">
        <v>3.3</v>
      </c>
      <c r="I135" t="n" s="116">
        <v>0.0</v>
      </c>
      <c r="J135" t="n" s="116">
        <v>0.0</v>
      </c>
      <c r="K135" t="n" s="116">
        <v>0.0</v>
      </c>
      <c r="L135" t="n" s="116">
        <v>0.0</v>
      </c>
    </row>
    <row r="136">
      <c r="B136" t="s" s="116">
        <v>310</v>
      </c>
      <c r="C136" t="s" s="116">
        <v>9</v>
      </c>
      <c r="D136" t="n" s="116">
        <v>1036.0</v>
      </c>
      <c r="E136" t="n" s="116">
        <v>0.0</v>
      </c>
      <c r="F136" t="n" s="116">
        <v>0.0</v>
      </c>
      <c r="G136" t="n" s="116">
        <v>0.0</v>
      </c>
      <c r="H136" t="n" s="116">
        <v>3.4</v>
      </c>
      <c r="I136" t="n" s="116">
        <v>0.0</v>
      </c>
      <c r="J136" t="n" s="116">
        <v>0.0</v>
      </c>
      <c r="K136" t="n" s="116">
        <v>0.0</v>
      </c>
      <c r="L136" t="n" s="116">
        <v>0.0</v>
      </c>
    </row>
    <row r="137">
      <c r="B137" t="s" s="116">
        <v>310</v>
      </c>
      <c r="C137" t="s" s="116">
        <v>4</v>
      </c>
      <c r="D137" t="n" s="116">
        <v>47.0</v>
      </c>
      <c r="E137" t="n" s="116">
        <v>0.0</v>
      </c>
      <c r="F137" t="n" s="116">
        <v>0.0</v>
      </c>
      <c r="G137" t="n" s="116">
        <v>0.0</v>
      </c>
      <c r="H137" t="n" s="116">
        <v>2.6</v>
      </c>
      <c r="I137" t="n" s="116">
        <v>0.0</v>
      </c>
      <c r="J137" t="n" s="116">
        <v>0.0</v>
      </c>
      <c r="K137" t="n" s="116">
        <v>0.0</v>
      </c>
      <c r="L137" t="n" s="116">
        <v>0.0</v>
      </c>
    </row>
    <row r="138">
      <c r="B138" t="s" s="116">
        <v>311</v>
      </c>
      <c r="C138" t="s" s="116">
        <v>9</v>
      </c>
      <c r="D138" t="n" s="116">
        <v>2.0</v>
      </c>
      <c r="E138" t="n" s="116">
        <v>1.0</v>
      </c>
      <c r="F138" t="n" s="116">
        <v>110.0</v>
      </c>
      <c r="G138" t="n" s="116">
        <v>110.0</v>
      </c>
      <c r="H138" t="n" s="116">
        <v>2.0</v>
      </c>
      <c r="I138" t="n" s="116">
        <v>1.0</v>
      </c>
      <c r="J138" t="n" s="116">
        <v>0.0</v>
      </c>
      <c r="K138" t="n" s="116">
        <v>0.0</v>
      </c>
      <c r="L138" t="n" s="116">
        <v>0.0</v>
      </c>
    </row>
    <row r="139">
      <c r="B139" t="s" s="116">
        <v>311</v>
      </c>
      <c r="C139" t="s" s="116">
        <v>4</v>
      </c>
      <c r="D139" t="n" s="116">
        <v>4.0</v>
      </c>
      <c r="E139" t="n" s="116">
        <v>0.0</v>
      </c>
      <c r="F139" t="n" s="116">
        <v>0.0</v>
      </c>
      <c r="G139" t="n" s="116">
        <v>0.0</v>
      </c>
      <c r="H139" t="n" s="116">
        <v>4.0</v>
      </c>
      <c r="I139" t="n" s="116">
        <v>0.0</v>
      </c>
      <c r="J139" t="n" s="116">
        <v>0.0</v>
      </c>
      <c r="K139" t="n" s="116">
        <v>0.0</v>
      </c>
      <c r="L139" t="n" s="116">
        <v>0.0</v>
      </c>
    </row>
    <row r="140">
      <c r="B140" t="s" s="116">
        <v>350</v>
      </c>
      <c r="C140" t="s" s="116">
        <v>9</v>
      </c>
      <c r="D140" t="n" s="116">
        <v>62.0</v>
      </c>
      <c r="E140" t="n" s="116">
        <v>1.0</v>
      </c>
      <c r="F140" t="n" s="116">
        <v>440.0</v>
      </c>
      <c r="G140" t="n" s="116">
        <v>440.0</v>
      </c>
      <c r="H140" t="n" s="116">
        <v>8.3</v>
      </c>
      <c r="I140" t="n" s="116">
        <v>1.0</v>
      </c>
      <c r="J140" t="n" s="116">
        <v>0.0</v>
      </c>
      <c r="K140" t="n" s="116">
        <v>0.0</v>
      </c>
      <c r="L140" t="n" s="116">
        <v>0.0</v>
      </c>
    </row>
    <row r="141">
      <c r="B141" t="s" s="116">
        <v>350</v>
      </c>
      <c r="C141" t="s" s="116">
        <v>4</v>
      </c>
      <c r="D141" t="n" s="116">
        <v>21.0</v>
      </c>
      <c r="E141" t="n" s="116">
        <v>2.0</v>
      </c>
      <c r="F141" t="n" s="116">
        <v>490.0</v>
      </c>
      <c r="G141" t="n" s="116">
        <v>979.0</v>
      </c>
      <c r="H141" t="n" s="116">
        <v>4.2</v>
      </c>
      <c r="I141" t="n" s="116">
        <v>1.73</v>
      </c>
      <c r="J141" t="n" s="116">
        <v>8.27</v>
      </c>
      <c r="K141" t="n" s="116">
        <v>0.0</v>
      </c>
      <c r="L141" t="n" s="116">
        <v>0.0</v>
      </c>
    </row>
    <row r="142">
      <c r="B142" t="s" s="116">
        <v>313</v>
      </c>
      <c r="C142" t="s" s="116">
        <v>9</v>
      </c>
      <c r="D142" t="n" s="116">
        <v>10.0</v>
      </c>
      <c r="E142" t="n" s="116">
        <v>0.0</v>
      </c>
      <c r="F142" t="n" s="116">
        <v>0.0</v>
      </c>
      <c r="G142" t="n" s="116">
        <v>0.0</v>
      </c>
      <c r="H142" t="n" s="116">
        <v>5.8</v>
      </c>
      <c r="I142" t="n" s="116">
        <v>0.0</v>
      </c>
      <c r="J142" t="n" s="116">
        <v>0.0</v>
      </c>
      <c r="K142" t="n" s="116">
        <v>0.0</v>
      </c>
      <c r="L142" t="n" s="116">
        <v>0.0</v>
      </c>
    </row>
    <row r="143">
      <c r="B143" t="s" s="116">
        <v>313</v>
      </c>
      <c r="C143" t="s" s="116">
        <v>4</v>
      </c>
      <c r="D143" t="n" s="116">
        <v>2.0</v>
      </c>
      <c r="E143" t="n" s="116">
        <v>0.0</v>
      </c>
      <c r="F143" t="n" s="116">
        <v>0.0</v>
      </c>
      <c r="G143" t="n" s="116">
        <v>0.0</v>
      </c>
      <c r="H143" t="n" s="116">
        <v>5.5</v>
      </c>
      <c r="I143" t="n" s="116">
        <v>0.0</v>
      </c>
      <c r="J143" t="n" s="116">
        <v>0.0</v>
      </c>
      <c r="K143" t="n" s="116">
        <v>0.0</v>
      </c>
      <c r="L143" t="n" s="116">
        <v>0.0</v>
      </c>
    </row>
    <row r="144">
      <c r="B144" t="s" s="116">
        <v>314</v>
      </c>
      <c r="C144" t="s" s="116">
        <v>4</v>
      </c>
      <c r="D144" t="n" s="116">
        <v>1.0</v>
      </c>
      <c r="E144" t="n" s="116">
        <v>0.0</v>
      </c>
      <c r="F144" t="n" s="116">
        <v>0.0</v>
      </c>
      <c r="G144" t="n" s="116">
        <v>0.0</v>
      </c>
      <c r="H144" t="n" s="116">
        <v>2.0</v>
      </c>
      <c r="I144" t="n" s="116">
        <v>0.0</v>
      </c>
      <c r="J144" t="n" s="116">
        <v>0.0</v>
      </c>
      <c r="K144" t="n" s="116">
        <v>0.0</v>
      </c>
      <c r="L144" t="n" s="116">
        <v>0.0</v>
      </c>
    </row>
    <row r="145">
      <c r="B145" t="s" s="116">
        <v>316</v>
      </c>
      <c r="C145" t="s" s="116">
        <v>9</v>
      </c>
      <c r="D145" t="n" s="116">
        <v>15.0</v>
      </c>
      <c r="E145" t="n" s="116">
        <v>0.0</v>
      </c>
      <c r="F145" t="n" s="116">
        <v>0.0</v>
      </c>
      <c r="G145" t="n" s="116">
        <v>0.0</v>
      </c>
      <c r="H145" t="n" s="116">
        <v>9.5</v>
      </c>
      <c r="I145" t="n" s="116">
        <v>0.0</v>
      </c>
      <c r="J145" t="n" s="116">
        <v>0.0</v>
      </c>
      <c r="K145" t="n" s="116">
        <v>0.0</v>
      </c>
      <c r="L145" t="n" s="116">
        <v>0.0</v>
      </c>
    </row>
    <row r="146">
      <c r="B146" t="s" s="116">
        <v>316</v>
      </c>
      <c r="C146" t="s" s="116">
        <v>4</v>
      </c>
      <c r="D146" t="n" s="116">
        <v>3.0</v>
      </c>
      <c r="E146" t="n" s="116">
        <v>0.0</v>
      </c>
      <c r="F146" t="n" s="116">
        <v>0.0</v>
      </c>
      <c r="G146" t="n" s="116">
        <v>0.0</v>
      </c>
      <c r="H146" t="n" s="116">
        <v>2.0</v>
      </c>
      <c r="I146" t="n" s="116">
        <v>0.0</v>
      </c>
      <c r="J146" t="n" s="116">
        <v>0.0</v>
      </c>
      <c r="K146" t="n" s="116">
        <v>0.0</v>
      </c>
      <c r="L146" t="n" s="116">
        <v>0.0</v>
      </c>
    </row>
    <row r="147">
      <c r="B147" t="s" s="116">
        <v>351</v>
      </c>
      <c r="C147" t="s" s="116">
        <v>9</v>
      </c>
      <c r="D147" t="n" s="116">
        <v>70.0</v>
      </c>
      <c r="E147" t="n" s="116">
        <v>0.0</v>
      </c>
      <c r="F147" t="n" s="116">
        <v>0.0</v>
      </c>
      <c r="G147" t="n" s="116">
        <v>0.0</v>
      </c>
      <c r="H147" t="n" s="116">
        <v>7.9</v>
      </c>
      <c r="I147" t="n" s="116">
        <v>0.0</v>
      </c>
      <c r="J147" t="n" s="116">
        <v>0.0</v>
      </c>
      <c r="K147" t="n" s="116">
        <v>0.0</v>
      </c>
      <c r="L147" t="n" s="116">
        <v>0.0</v>
      </c>
    </row>
    <row r="148">
      <c r="B148" t="s" s="116">
        <v>351</v>
      </c>
      <c r="C148" t="s" s="116">
        <v>4</v>
      </c>
      <c r="D148" t="n" s="116">
        <v>9.0</v>
      </c>
      <c r="E148" t="n" s="116">
        <v>3.0</v>
      </c>
      <c r="F148" t="n" s="116">
        <v>535.0</v>
      </c>
      <c r="G148" t="n" s="116">
        <v>1606.0</v>
      </c>
      <c r="H148" t="n" s="116">
        <v>10.8</v>
      </c>
      <c r="I148" t="n" s="116">
        <v>1.0</v>
      </c>
      <c r="J148" t="n" s="116">
        <v>0.0</v>
      </c>
      <c r="K148" t="n" s="116">
        <v>0.0</v>
      </c>
      <c r="L148" t="n" s="116">
        <v>0.0</v>
      </c>
    </row>
    <row r="149">
      <c r="B149" t="s" s="116">
        <v>352</v>
      </c>
      <c r="C149" t="s" s="116">
        <v>9</v>
      </c>
      <c r="D149" t="n" s="116">
        <v>8.0</v>
      </c>
      <c r="E149" t="n" s="116">
        <v>0.0</v>
      </c>
      <c r="F149" t="n" s="116">
        <v>0.0</v>
      </c>
      <c r="G149" t="n" s="116">
        <v>0.0</v>
      </c>
      <c r="H149" t="n" s="116">
        <v>3.0</v>
      </c>
      <c r="I149" t="n" s="116">
        <v>0.0</v>
      </c>
      <c r="J149" t="n" s="116">
        <v>0.0</v>
      </c>
      <c r="K149" t="n" s="116">
        <v>0.0</v>
      </c>
      <c r="L149" t="n" s="116">
        <v>0.0</v>
      </c>
    </row>
    <row r="150">
      <c r="B150" t="s" s="116">
        <v>352</v>
      </c>
      <c r="C150" t="s" s="116">
        <v>4</v>
      </c>
      <c r="D150" t="n" s="116">
        <v>36.0</v>
      </c>
      <c r="E150" t="n" s="116">
        <v>0.0</v>
      </c>
      <c r="F150" t="n" s="116">
        <v>0.0</v>
      </c>
      <c r="G150" t="n" s="116">
        <v>0.0</v>
      </c>
      <c r="H150" t="n" s="116">
        <v>2.5</v>
      </c>
      <c r="I150" t="n" s="116">
        <v>0.0</v>
      </c>
      <c r="J150" t="n" s="116">
        <v>0.0</v>
      </c>
      <c r="K150" t="n" s="116">
        <v>0.0</v>
      </c>
      <c r="L150" t="n" s="116">
        <v>0.0</v>
      </c>
    </row>
    <row r="151">
      <c r="B151" t="s" s="116">
        <v>317</v>
      </c>
      <c r="C151" t="s" s="116">
        <v>4</v>
      </c>
      <c r="D151" t="n" s="116">
        <v>1.0</v>
      </c>
      <c r="E151" t="n" s="116">
        <v>0.0</v>
      </c>
      <c r="F151" t="n" s="116">
        <v>0.0</v>
      </c>
      <c r="G151" t="n" s="116">
        <v>0.0</v>
      </c>
      <c r="H151" t="n" s="116">
        <v>4.0</v>
      </c>
      <c r="I151" t="n" s="116">
        <v>0.0</v>
      </c>
      <c r="J151" t="n" s="116">
        <v>0.0</v>
      </c>
      <c r="K151" t="n" s="116">
        <v>0.0</v>
      </c>
      <c r="L151" t="n" s="116">
        <v>0.0</v>
      </c>
    </row>
    <row r="152">
      <c r="B152" t="s" s="116">
        <v>353</v>
      </c>
      <c r="C152" t="s" s="116">
        <v>9</v>
      </c>
      <c r="D152" t="n" s="116">
        <v>1.0</v>
      </c>
      <c r="E152" t="n" s="116">
        <v>0.0</v>
      </c>
      <c r="F152" t="n" s="116">
        <v>0.0</v>
      </c>
      <c r="G152" t="n" s="116">
        <v>0.0</v>
      </c>
      <c r="H152" t="n" s="116">
        <v>2.0</v>
      </c>
      <c r="I152" t="n" s="116">
        <v>0.0</v>
      </c>
      <c r="J152" t="n" s="116">
        <v>0.0</v>
      </c>
      <c r="K152" t="n" s="116">
        <v>0.0</v>
      </c>
      <c r="L152" t="n" s="116">
        <v>0.0</v>
      </c>
    </row>
    <row r="153">
      <c r="B153" t="s" s="116">
        <v>353</v>
      </c>
      <c r="C153" t="s" s="116">
        <v>4</v>
      </c>
      <c r="D153" t="n" s="116">
        <v>13.0</v>
      </c>
      <c r="E153" t="n" s="116">
        <v>0.0</v>
      </c>
      <c r="F153" t="n" s="116">
        <v>0.0</v>
      </c>
      <c r="G153" t="n" s="116">
        <v>0.0</v>
      </c>
      <c r="H153" t="n" s="116">
        <v>2.0</v>
      </c>
      <c r="I153" t="n" s="116">
        <v>0.0</v>
      </c>
      <c r="J153" t="n" s="116">
        <v>0.0</v>
      </c>
      <c r="K153" t="n" s="116">
        <v>0.0</v>
      </c>
      <c r="L153" t="n" s="116">
        <v>0.0</v>
      </c>
    </row>
    <row r="154">
      <c r="B154" t="s" s="116">
        <v>318</v>
      </c>
      <c r="C154" t="s" s="116">
        <v>9</v>
      </c>
      <c r="D154" t="n" s="116">
        <v>9180.0</v>
      </c>
      <c r="E154" t="n" s="116">
        <v>21.0</v>
      </c>
      <c r="F154" t="n" s="116">
        <v>331.0</v>
      </c>
      <c r="G154" t="n" s="116">
        <v>6952.0</v>
      </c>
      <c r="H154" t="n" s="116">
        <v>3.1</v>
      </c>
      <c r="I154" t="n" s="116">
        <v>1.4</v>
      </c>
      <c r="J154" t="n" s="116">
        <v>4.08</v>
      </c>
      <c r="K154" t="n" s="116">
        <v>0.0</v>
      </c>
      <c r="L154" t="n" s="116">
        <v>0.0</v>
      </c>
    </row>
    <row r="155">
      <c r="B155" t="s" s="116">
        <v>318</v>
      </c>
      <c r="C155" t="s" s="116">
        <v>4</v>
      </c>
      <c r="D155" t="n" s="116">
        <v>20056.0</v>
      </c>
      <c r="E155" t="n" s="116">
        <v>273.0</v>
      </c>
      <c r="F155" t="n" s="116">
        <v>229.0</v>
      </c>
      <c r="G155" t="n" s="116">
        <v>62425.0</v>
      </c>
      <c r="H155" t="n" s="116">
        <v>1.1</v>
      </c>
      <c r="I155" t="n" s="116">
        <v>1.27</v>
      </c>
      <c r="J155" t="n" s="116">
        <v>4.01</v>
      </c>
      <c r="K155" t="n" s="116">
        <v>0.0</v>
      </c>
      <c r="L155" t="n" s="116">
        <v>0.0</v>
      </c>
    </row>
    <row r="156">
      <c r="B156" t="s" s="116">
        <v>319</v>
      </c>
      <c r="C156" t="s" s="116">
        <v>9</v>
      </c>
      <c r="D156" t="n" s="116">
        <v>32.0</v>
      </c>
      <c r="E156" t="n" s="116">
        <v>0.0</v>
      </c>
      <c r="F156" t="n" s="116">
        <v>0.0</v>
      </c>
      <c r="G156" t="n" s="116">
        <v>0.0</v>
      </c>
      <c r="H156" t="n" s="116">
        <v>4.8</v>
      </c>
      <c r="I156" t="n" s="116">
        <v>0.0</v>
      </c>
      <c r="J156" t="n" s="116">
        <v>0.0</v>
      </c>
      <c r="K156" t="n" s="116">
        <v>0.0</v>
      </c>
      <c r="L156" t="n" s="116">
        <v>0.0</v>
      </c>
    </row>
    <row r="157">
      <c r="B157" t="s" s="116">
        <v>319</v>
      </c>
      <c r="C157" t="s" s="116">
        <v>4</v>
      </c>
      <c r="D157" t="n" s="116">
        <v>9.0</v>
      </c>
      <c r="E157" t="n" s="116">
        <v>0.0</v>
      </c>
      <c r="F157" t="n" s="116">
        <v>0.0</v>
      </c>
      <c r="G157" t="n" s="116">
        <v>0.0</v>
      </c>
      <c r="H157" t="n" s="116">
        <v>3.4</v>
      </c>
      <c r="I157" t="n" s="116">
        <v>0.0</v>
      </c>
      <c r="J157" t="n" s="116">
        <v>0.0</v>
      </c>
      <c r="K157" t="n" s="116">
        <v>0.0</v>
      </c>
      <c r="L157" t="n" s="116">
        <v>0.0</v>
      </c>
    </row>
    <row r="158">
      <c r="B158" t="s" s="116">
        <v>354</v>
      </c>
      <c r="C158" t="s" s="116">
        <v>9</v>
      </c>
      <c r="D158" t="n" s="116">
        <v>1356.0</v>
      </c>
      <c r="E158" t="n" s="116">
        <v>0.0</v>
      </c>
      <c r="F158" t="n" s="116">
        <v>0.0</v>
      </c>
      <c r="G158" t="n" s="116">
        <v>0.0</v>
      </c>
      <c r="H158" t="n" s="116">
        <v>1.5</v>
      </c>
      <c r="I158" t="n" s="116">
        <v>0.0</v>
      </c>
      <c r="J158" t="n" s="116">
        <v>0.0</v>
      </c>
      <c r="K158" t="n" s="116">
        <v>0.0</v>
      </c>
      <c r="L158" t="n" s="116">
        <v>0.0</v>
      </c>
    </row>
    <row r="159">
      <c r="B159" t="s" s="116">
        <v>354</v>
      </c>
      <c r="C159" t="s" s="116">
        <v>4</v>
      </c>
      <c r="D159" t="n" s="116">
        <v>20146.0</v>
      </c>
      <c r="E159" t="n" s="116">
        <v>6.0</v>
      </c>
      <c r="F159" t="n" s="116">
        <v>77.0</v>
      </c>
      <c r="G159" t="n" s="116">
        <v>462.0</v>
      </c>
      <c r="H159" t="n" s="116">
        <v>1.3</v>
      </c>
      <c r="I159" t="n" s="116">
        <v>1.5</v>
      </c>
      <c r="J159" t="n" s="116">
        <v>11.38</v>
      </c>
      <c r="K159" t="n" s="116">
        <v>0.0</v>
      </c>
      <c r="L159" t="n" s="116">
        <v>0.0</v>
      </c>
    </row>
    <row r="160">
      <c r="B160" t="s" s="116">
        <v>355</v>
      </c>
      <c r="C160" t="s" s="116">
        <v>9</v>
      </c>
      <c r="D160" t="n" s="116">
        <v>5.0</v>
      </c>
      <c r="E160" t="n" s="116">
        <v>0.0</v>
      </c>
      <c r="F160" t="n" s="116">
        <v>0.0</v>
      </c>
      <c r="G160" t="n" s="116">
        <v>0.0</v>
      </c>
      <c r="H160" t="n" s="116">
        <v>2.6</v>
      </c>
      <c r="I160" t="n" s="116">
        <v>0.0</v>
      </c>
      <c r="J160" t="n" s="116">
        <v>0.0</v>
      </c>
      <c r="K160" t="n" s="116">
        <v>0.0</v>
      </c>
      <c r="L160" t="n" s="116">
        <v>0.0</v>
      </c>
    </row>
    <row r="161">
      <c r="B161" t="s" s="116">
        <v>355</v>
      </c>
      <c r="C161" t="s" s="116">
        <v>4</v>
      </c>
      <c r="D161" t="n" s="116">
        <v>15.0</v>
      </c>
      <c r="E161" t="n" s="116">
        <v>0.0</v>
      </c>
      <c r="F161" t="n" s="116">
        <v>0.0</v>
      </c>
      <c r="G161" t="n" s="116">
        <v>0.0</v>
      </c>
      <c r="H161" t="n" s="116">
        <v>2.9</v>
      </c>
      <c r="I161" t="n" s="116">
        <v>0.0</v>
      </c>
      <c r="J161" t="n" s="116">
        <v>0.0</v>
      </c>
      <c r="K161" t="n" s="116">
        <v>0.0</v>
      </c>
      <c r="L161" t="n" s="116">
        <v>0.0</v>
      </c>
    </row>
    <row r="162">
      <c r="B162" t="s" s="116">
        <v>320</v>
      </c>
      <c r="C162" t="s" s="116">
        <v>9</v>
      </c>
      <c r="D162" t="n" s="116">
        <v>484.0</v>
      </c>
      <c r="E162" t="n" s="116">
        <v>0.0</v>
      </c>
      <c r="F162" t="n" s="116">
        <v>0.0</v>
      </c>
      <c r="G162" t="n" s="116">
        <v>0.0</v>
      </c>
      <c r="H162" t="n" s="116">
        <v>2.6</v>
      </c>
      <c r="I162" t="n" s="116">
        <v>0.0</v>
      </c>
      <c r="J162" t="n" s="116">
        <v>0.0</v>
      </c>
      <c r="K162" t="n" s="116">
        <v>0.0</v>
      </c>
      <c r="L162" t="n" s="116">
        <v>0.0</v>
      </c>
    </row>
    <row r="163">
      <c r="B163" t="s" s="116">
        <v>320</v>
      </c>
      <c r="C163" t="s" s="116">
        <v>4</v>
      </c>
      <c r="D163" t="n" s="116">
        <v>1277.0</v>
      </c>
      <c r="E163" t="n" s="116">
        <v>3.0</v>
      </c>
      <c r="F163" t="n" s="116">
        <v>253.0</v>
      </c>
      <c r="G163" t="n" s="116">
        <v>759.0</v>
      </c>
      <c r="H163" t="n" s="116">
        <v>2.4</v>
      </c>
      <c r="I163" t="n" s="116">
        <v>1.67</v>
      </c>
      <c r="J163" t="n" s="116">
        <v>19.33</v>
      </c>
      <c r="K163" t="n" s="116">
        <v>0.0</v>
      </c>
      <c r="L163" t="n" s="116">
        <v>0.0</v>
      </c>
    </row>
    <row r="164">
      <c r="B164" t="s" s="116">
        <v>321</v>
      </c>
      <c r="C164" t="s" s="116">
        <v>9</v>
      </c>
      <c r="D164" t="n" s="116">
        <v>22.0</v>
      </c>
      <c r="E164" t="n" s="116">
        <v>0.0</v>
      </c>
      <c r="F164" t="n" s="116">
        <v>0.0</v>
      </c>
      <c r="G164" t="n" s="116">
        <v>0.0</v>
      </c>
      <c r="H164" t="n" s="116">
        <v>2.9</v>
      </c>
      <c r="I164" t="n" s="116">
        <v>0.0</v>
      </c>
      <c r="J164" t="n" s="116">
        <v>0.0</v>
      </c>
      <c r="K164" t="n" s="116">
        <v>0.0</v>
      </c>
      <c r="L164" t="n" s="116">
        <v>0.0</v>
      </c>
    </row>
    <row r="165">
      <c r="B165" t="s" s="116">
        <v>321</v>
      </c>
      <c r="C165" t="s" s="116">
        <v>4</v>
      </c>
      <c r="D165" t="n" s="116">
        <v>43.0</v>
      </c>
      <c r="E165" t="n" s="116">
        <v>0.0</v>
      </c>
      <c r="F165" t="n" s="116">
        <v>0.0</v>
      </c>
      <c r="G165" t="n" s="116">
        <v>0.0</v>
      </c>
      <c r="H165" t="n" s="116">
        <v>2.8</v>
      </c>
      <c r="I165" t="n" s="116">
        <v>0.0</v>
      </c>
      <c r="J165" t="n" s="116">
        <v>0.0</v>
      </c>
      <c r="K165" t="n" s="116">
        <v>0.0</v>
      </c>
      <c r="L165" t="n" s="116">
        <v>0.0</v>
      </c>
    </row>
    <row r="166">
      <c r="B166" t="s" s="116">
        <v>322</v>
      </c>
      <c r="C166" t="s" s="116">
        <v>9</v>
      </c>
      <c r="D166" t="n" s="116">
        <v>5.0</v>
      </c>
      <c r="E166" t="n" s="116">
        <v>0.0</v>
      </c>
      <c r="F166" t="n" s="116">
        <v>0.0</v>
      </c>
      <c r="G166" t="n" s="116">
        <v>0.0</v>
      </c>
      <c r="H166" t="n" s="116">
        <v>9.6</v>
      </c>
      <c r="I166" t="n" s="116">
        <v>0.0</v>
      </c>
      <c r="J166" t="n" s="116">
        <v>0.0</v>
      </c>
      <c r="K166" t="n" s="116">
        <v>0.0</v>
      </c>
      <c r="L166" t="n" s="116">
        <v>0.0</v>
      </c>
    </row>
    <row r="167">
      <c r="B167" t="s" s="116">
        <v>323</v>
      </c>
      <c r="C167" t="s" s="116">
        <v>9</v>
      </c>
      <c r="D167" t="n" s="116">
        <v>36.0</v>
      </c>
      <c r="E167" t="n" s="116">
        <v>0.0</v>
      </c>
      <c r="F167" t="n" s="116">
        <v>0.0</v>
      </c>
      <c r="G167" t="n" s="116">
        <v>0.0</v>
      </c>
      <c r="H167" t="n" s="116">
        <v>7.2</v>
      </c>
      <c r="I167" t="n" s="116">
        <v>0.0</v>
      </c>
      <c r="J167" t="n" s="116">
        <v>0.0</v>
      </c>
      <c r="K167" t="n" s="116">
        <v>0.0</v>
      </c>
      <c r="L167" t="n" s="116">
        <v>0.0</v>
      </c>
    </row>
    <row r="168">
      <c r="B168" t="s" s="116">
        <v>323</v>
      </c>
      <c r="C168" t="s" s="116">
        <v>4</v>
      </c>
      <c r="D168" t="n" s="116">
        <v>3.0</v>
      </c>
      <c r="E168" t="n" s="116">
        <v>0.0</v>
      </c>
      <c r="F168" t="n" s="116">
        <v>0.0</v>
      </c>
      <c r="G168" t="n" s="116">
        <v>0.0</v>
      </c>
      <c r="H168" t="n" s="116">
        <v>4.0</v>
      </c>
      <c r="I168" t="n" s="116">
        <v>0.0</v>
      </c>
      <c r="J168" t="n" s="116">
        <v>0.0</v>
      </c>
      <c r="K168" t="n" s="116">
        <v>0.0</v>
      </c>
      <c r="L168" t="n" s="116">
        <v>0.0</v>
      </c>
    </row>
    <row r="169">
      <c r="B169" t="s" s="116">
        <v>324</v>
      </c>
      <c r="C169" t="s" s="116">
        <v>9</v>
      </c>
      <c r="D169" t="n" s="116">
        <v>12.0</v>
      </c>
      <c r="E169" t="n" s="116">
        <v>0.0</v>
      </c>
      <c r="F169" t="n" s="116">
        <v>0.0</v>
      </c>
      <c r="G169" t="n" s="116">
        <v>0.0</v>
      </c>
      <c r="H169" t="n" s="116">
        <v>8.9</v>
      </c>
      <c r="I169" t="n" s="116">
        <v>0.0</v>
      </c>
      <c r="J169" t="n" s="116">
        <v>0.0</v>
      </c>
      <c r="K169" t="n" s="116">
        <v>0.0</v>
      </c>
      <c r="L169" t="n" s="116">
        <v>0.0</v>
      </c>
    </row>
    <row r="170">
      <c r="B170" t="s" s="116">
        <v>324</v>
      </c>
      <c r="C170" t="s" s="116">
        <v>4</v>
      </c>
      <c r="D170" t="n" s="116">
        <v>4.0</v>
      </c>
      <c r="E170" t="n" s="116">
        <v>1.0</v>
      </c>
      <c r="F170" t="n" s="116">
        <v>550.0</v>
      </c>
      <c r="G170" t="n" s="116">
        <v>550.0</v>
      </c>
      <c r="H170" t="n" s="116">
        <v>2.0</v>
      </c>
      <c r="I170" t="n" s="116">
        <v>1.67</v>
      </c>
      <c r="J170" t="n" s="116">
        <v>7.67</v>
      </c>
      <c r="K170" t="n" s="116">
        <v>0.0</v>
      </c>
      <c r="L170" t="n" s="116">
        <v>0.0</v>
      </c>
    </row>
    <row r="171">
      <c r="B171" t="s" s="116">
        <v>356</v>
      </c>
      <c r="C171" t="s" s="116">
        <v>4</v>
      </c>
      <c r="D171" t="n" s="116">
        <v>1.0</v>
      </c>
      <c r="E171" t="n" s="116">
        <v>1.0</v>
      </c>
      <c r="F171" t="n" s="116">
        <v>363.0</v>
      </c>
      <c r="G171" t="n" s="116">
        <v>363.0</v>
      </c>
      <c r="H171" t="n" s="116">
        <v>3.0</v>
      </c>
      <c r="I171" t="n" s="116">
        <v>1.0</v>
      </c>
      <c r="J171" t="n" s="116">
        <v>0.0</v>
      </c>
      <c r="K171" t="n" s="116">
        <v>0.0</v>
      </c>
      <c r="L171" t="n" s="116">
        <v>0.0</v>
      </c>
    </row>
    <row r="172">
      <c r="B172" t="s" s="116">
        <v>357</v>
      </c>
      <c r="C172" t="s" s="116">
        <v>9</v>
      </c>
      <c r="D172" t="n" s="116">
        <v>1.0</v>
      </c>
      <c r="E172" t="n" s="116">
        <v>0.0</v>
      </c>
      <c r="F172" t="n" s="116">
        <v>0.0</v>
      </c>
      <c r="G172" t="n" s="116">
        <v>0.0</v>
      </c>
      <c r="H172" t="n" s="116">
        <v>1.0</v>
      </c>
      <c r="I172" t="n" s="116">
        <v>0.0</v>
      </c>
      <c r="J172" t="n" s="116">
        <v>0.0</v>
      </c>
      <c r="K172" t="n" s="116">
        <v>0.0</v>
      </c>
      <c r="L172" t="n" s="116">
        <v>0.0</v>
      </c>
    </row>
    <row r="173">
      <c r="B173" t="s" s="116">
        <v>358</v>
      </c>
      <c r="C173" t="s" s="116">
        <v>9</v>
      </c>
      <c r="D173" t="n" s="116">
        <v>2.0</v>
      </c>
      <c r="E173" t="n" s="116">
        <v>0.0</v>
      </c>
      <c r="F173" t="n" s="116">
        <v>0.0</v>
      </c>
      <c r="G173" t="n" s="116">
        <v>0.0</v>
      </c>
      <c r="H173" t="n" s="116">
        <v>1.0</v>
      </c>
      <c r="I173" t="n" s="116">
        <v>0.0</v>
      </c>
      <c r="J173" t="n" s="116">
        <v>0.0</v>
      </c>
      <c r="K173" t="n" s="116">
        <v>0.0</v>
      </c>
      <c r="L173" t="n" s="116">
        <v>0.0</v>
      </c>
    </row>
    <row r="174">
      <c r="B174" t="s" s="116">
        <v>358</v>
      </c>
      <c r="C174" t="s" s="116">
        <v>4</v>
      </c>
      <c r="D174" t="n" s="116">
        <v>3.0</v>
      </c>
      <c r="E174" t="n" s="116">
        <v>0.0</v>
      </c>
      <c r="F174" t="n" s="116">
        <v>0.0</v>
      </c>
      <c r="G174" t="n" s="116">
        <v>0.0</v>
      </c>
      <c r="H174" t="n" s="116">
        <v>1.3</v>
      </c>
      <c r="I174" t="n" s="116">
        <v>0.0</v>
      </c>
      <c r="J174" t="n" s="116">
        <v>0.0</v>
      </c>
      <c r="K174" t="n" s="116">
        <v>0.0</v>
      </c>
      <c r="L174" t="n" s="116">
        <v>0.0</v>
      </c>
    </row>
    <row r="175">
      <c r="B175" t="s" s="116">
        <v>326</v>
      </c>
      <c r="C175" t="s" s="116">
        <v>9</v>
      </c>
      <c r="D175" t="n" s="116">
        <v>28.0</v>
      </c>
      <c r="E175" t="n" s="116">
        <v>5.0</v>
      </c>
      <c r="F175" t="n" s="116">
        <v>163.0</v>
      </c>
      <c r="G175" t="n" s="116">
        <v>814.0</v>
      </c>
      <c r="H175" t="n" s="116">
        <v>2.1</v>
      </c>
      <c r="I175" t="n" s="116">
        <v>3.13</v>
      </c>
      <c r="J175" t="n" s="116">
        <v>136.13</v>
      </c>
      <c r="K175" t="n" s="116">
        <v>1.0</v>
      </c>
      <c r="L175" t="n" s="116">
        <v>87200.0</v>
      </c>
    </row>
    <row r="176">
      <c r="B176" t="s" s="116">
        <v>326</v>
      </c>
      <c r="C176" t="s" s="116">
        <v>4</v>
      </c>
      <c r="D176" t="n" s="116">
        <v>80.0</v>
      </c>
      <c r="E176" t="n" s="116">
        <v>2.0</v>
      </c>
      <c r="F176" t="n" s="116">
        <v>94.0</v>
      </c>
      <c r="G176" t="n" s="116">
        <v>187.0</v>
      </c>
      <c r="H176" t="n" s="116">
        <v>3.2</v>
      </c>
      <c r="I176" t="n" s="116">
        <v>2.0</v>
      </c>
      <c r="J176" t="n" s="116">
        <v>29.0</v>
      </c>
      <c r="K176" t="n" s="116">
        <v>0.0</v>
      </c>
      <c r="L176" t="n" s="116">
        <v>0.0</v>
      </c>
    </row>
    <row r="177">
      <c r="B177" t="s" s="116">
        <v>359</v>
      </c>
      <c r="C177" t="s" s="116">
        <v>9</v>
      </c>
      <c r="D177" t="n" s="116">
        <v>1.0</v>
      </c>
      <c r="E177" t="n" s="116">
        <v>0.0</v>
      </c>
      <c r="F177" t="n" s="116">
        <v>0.0</v>
      </c>
      <c r="G177" t="n" s="116">
        <v>0.0</v>
      </c>
      <c r="H177" t="n" s="116">
        <v>9.0</v>
      </c>
      <c r="I177" t="n" s="116">
        <v>0.0</v>
      </c>
      <c r="J177" t="n" s="116">
        <v>0.0</v>
      </c>
      <c r="K177" t="n" s="116">
        <v>0.0</v>
      </c>
      <c r="L177" t="n" s="116">
        <v>0.0</v>
      </c>
    </row>
    <row r="178">
      <c r="B178" t="s" s="116">
        <v>359</v>
      </c>
      <c r="C178" t="s" s="116">
        <v>4</v>
      </c>
      <c r="D178" t="n" s="116">
        <v>1.0</v>
      </c>
      <c r="E178" t="n" s="116">
        <v>0.0</v>
      </c>
      <c r="F178" t="n" s="116">
        <v>0.0</v>
      </c>
      <c r="G178" t="n" s="116">
        <v>0.0</v>
      </c>
      <c r="H178" t="n" s="116">
        <v>2.0</v>
      </c>
      <c r="I178" t="n" s="116">
        <v>0.0</v>
      </c>
      <c r="J178" t="n" s="116">
        <v>0.0</v>
      </c>
      <c r="K178" t="n" s="116">
        <v>0.0</v>
      </c>
      <c r="L178" t="n" s="116">
        <v>0.0</v>
      </c>
    </row>
    <row r="179">
      <c r="B179" t="s" s="116">
        <v>360</v>
      </c>
      <c r="C179" t="s" s="116">
        <v>9</v>
      </c>
      <c r="D179" t="n" s="116">
        <v>7.0</v>
      </c>
      <c r="E179" t="n" s="116">
        <v>0.0</v>
      </c>
      <c r="F179" t="n" s="116">
        <v>0.0</v>
      </c>
      <c r="G179" t="n" s="116">
        <v>0.0</v>
      </c>
      <c r="H179" t="n" s="116">
        <v>2.7</v>
      </c>
      <c r="I179" t="n" s="116">
        <v>0.0</v>
      </c>
      <c r="J179" t="n" s="116">
        <v>0.0</v>
      </c>
      <c r="K179" t="n" s="116">
        <v>0.0</v>
      </c>
      <c r="L179" t="n" s="116">
        <v>0.0</v>
      </c>
    </row>
    <row r="180">
      <c r="B180" t="s" s="116">
        <v>360</v>
      </c>
      <c r="C180" t="s" s="116">
        <v>4</v>
      </c>
      <c r="D180" t="n" s="116">
        <v>15.0</v>
      </c>
      <c r="E180" t="n" s="116">
        <v>0.0</v>
      </c>
      <c r="F180" t="n" s="116">
        <v>0.0</v>
      </c>
      <c r="G180" t="n" s="116">
        <v>0.0</v>
      </c>
      <c r="H180" t="n" s="116">
        <v>3.2</v>
      </c>
      <c r="I180" t="n" s="116">
        <v>0.0</v>
      </c>
      <c r="J180" t="n" s="116">
        <v>0.0</v>
      </c>
      <c r="K180" t="n" s="116">
        <v>0.0</v>
      </c>
      <c r="L180" t="n" s="116">
        <v>0.0</v>
      </c>
    </row>
    <row r="181">
      <c r="B181" t="s" s="116">
        <v>327</v>
      </c>
      <c r="C181" t="s" s="116">
        <v>9</v>
      </c>
      <c r="D181" t="n" s="116">
        <v>10.0</v>
      </c>
      <c r="E181" t="n" s="116">
        <v>0.0</v>
      </c>
      <c r="F181" t="n" s="116">
        <v>0.0</v>
      </c>
      <c r="G181" t="n" s="116">
        <v>0.0</v>
      </c>
      <c r="H181" t="n" s="116">
        <v>3.6</v>
      </c>
      <c r="I181" t="n" s="116">
        <v>0.0</v>
      </c>
      <c r="J181" t="n" s="116">
        <v>0.0</v>
      </c>
      <c r="K181" t="n" s="116">
        <v>0.0</v>
      </c>
      <c r="L181" t="n" s="116">
        <v>0.0</v>
      </c>
    </row>
    <row r="182">
      <c r="B182" t="s" s="116">
        <v>327</v>
      </c>
      <c r="C182" t="s" s="116">
        <v>4</v>
      </c>
      <c r="D182" t="n" s="116">
        <v>3.0</v>
      </c>
      <c r="E182" t="n" s="116">
        <v>0.0</v>
      </c>
      <c r="F182" t="n" s="116">
        <v>0.0</v>
      </c>
      <c r="G182" t="n" s="116">
        <v>0.0</v>
      </c>
      <c r="H182" t="n" s="116">
        <v>4.0</v>
      </c>
      <c r="I182" t="n" s="116">
        <v>0.0</v>
      </c>
      <c r="J182" t="n" s="116">
        <v>0.0</v>
      </c>
      <c r="K182" t="n" s="116">
        <v>0.0</v>
      </c>
      <c r="L182" t="n" s="116">
        <v>0.0</v>
      </c>
    </row>
    <row r="183">
      <c r="B183" t="s" s="116">
        <v>361</v>
      </c>
      <c r="C183" t="s" s="116">
        <v>9</v>
      </c>
      <c r="D183" t="n" s="116">
        <v>370.0</v>
      </c>
      <c r="E183" t="n" s="116">
        <v>2.0</v>
      </c>
      <c r="F183" t="n" s="116">
        <v>264.0</v>
      </c>
      <c r="G183" t="n" s="116">
        <v>528.0</v>
      </c>
      <c r="H183" t="n" s="116">
        <v>2.3</v>
      </c>
      <c r="I183" t="n" s="116">
        <v>2.0</v>
      </c>
      <c r="J183" t="n" s="116">
        <v>27.0</v>
      </c>
      <c r="K183" t="n" s="116">
        <v>0.0</v>
      </c>
      <c r="L183" t="n" s="116">
        <v>0.0</v>
      </c>
    </row>
    <row r="184">
      <c r="B184" t="s" s="116">
        <v>361</v>
      </c>
      <c r="C184" t="s" s="116">
        <v>4</v>
      </c>
      <c r="D184" t="n" s="116">
        <v>919.0</v>
      </c>
      <c r="E184" t="n" s="116">
        <v>4.0</v>
      </c>
      <c r="F184" t="n" s="116">
        <v>215.0</v>
      </c>
      <c r="G184" t="n" s="116">
        <v>858.0</v>
      </c>
      <c r="H184" t="n" s="116">
        <v>2.3</v>
      </c>
      <c r="I184" t="n" s="116">
        <v>1.0</v>
      </c>
      <c r="J184" t="n" s="116">
        <v>0.0</v>
      </c>
      <c r="K184" t="n" s="116">
        <v>0.0</v>
      </c>
      <c r="L184" t="n" s="116">
        <v>0.0</v>
      </c>
    </row>
    <row r="185">
      <c r="B185" t="s" s="116">
        <v>362</v>
      </c>
      <c r="C185" t="s" s="116">
        <v>9</v>
      </c>
      <c r="D185" t="n" s="116">
        <v>7.0</v>
      </c>
      <c r="E185" t="n" s="116">
        <v>0.0</v>
      </c>
      <c r="F185" t="n" s="116">
        <v>0.0</v>
      </c>
      <c r="G185" t="n" s="116">
        <v>0.0</v>
      </c>
      <c r="H185" t="n" s="116">
        <v>8.4</v>
      </c>
      <c r="I185" t="n" s="116">
        <v>0.0</v>
      </c>
      <c r="J185" t="n" s="116">
        <v>0.0</v>
      </c>
      <c r="K185" t="n" s="116">
        <v>0.0</v>
      </c>
      <c r="L185" t="n" s="116">
        <v>0.0</v>
      </c>
    </row>
    <row r="186">
      <c r="B186" t="s" s="116">
        <v>363</v>
      </c>
      <c r="C186" t="s" s="116">
        <v>9</v>
      </c>
      <c r="D186" t="n" s="116">
        <v>4.0</v>
      </c>
      <c r="E186" t="n" s="116">
        <v>0.0</v>
      </c>
      <c r="F186" t="n" s="116">
        <v>0.0</v>
      </c>
      <c r="G186" t="n" s="116">
        <v>0.0</v>
      </c>
      <c r="H186" t="n" s="116">
        <v>2.3</v>
      </c>
      <c r="I186" t="n" s="116">
        <v>0.0</v>
      </c>
      <c r="J186" t="n" s="116">
        <v>0.0</v>
      </c>
      <c r="K186" t="n" s="116">
        <v>0.0</v>
      </c>
      <c r="L186" t="n" s="116">
        <v>0.0</v>
      </c>
    </row>
    <row r="187">
      <c r="B187" t="s" s="116">
        <v>363</v>
      </c>
      <c r="C187" t="s" s="116">
        <v>4</v>
      </c>
      <c r="D187" t="n" s="116">
        <v>3.0</v>
      </c>
      <c r="E187" t="n" s="116">
        <v>0.0</v>
      </c>
      <c r="F187" t="n" s="116">
        <v>0.0</v>
      </c>
      <c r="G187" t="n" s="116">
        <v>0.0</v>
      </c>
      <c r="H187" t="n" s="116">
        <v>2.7</v>
      </c>
      <c r="I187" t="n" s="116">
        <v>0.0</v>
      </c>
      <c r="J187" t="n" s="116">
        <v>0.0</v>
      </c>
      <c r="K187" t="n" s="116">
        <v>0.0</v>
      </c>
      <c r="L187" t="n" s="116">
        <v>0.0</v>
      </c>
    </row>
    <row r="188">
      <c r="B188" t="s" s="116">
        <v>364</v>
      </c>
      <c r="C188" t="s" s="116">
        <v>9</v>
      </c>
      <c r="D188" t="n" s="116">
        <v>67.0</v>
      </c>
      <c r="E188" t="n" s="116">
        <v>0.0</v>
      </c>
      <c r="F188" t="n" s="116">
        <v>0.0</v>
      </c>
      <c r="G188" t="n" s="116">
        <v>0.0</v>
      </c>
      <c r="H188" t="n" s="116">
        <v>2.8</v>
      </c>
      <c r="I188" t="n" s="116">
        <v>0.0</v>
      </c>
      <c r="J188" t="n" s="116">
        <v>0.0</v>
      </c>
      <c r="K188" t="n" s="116">
        <v>0.0</v>
      </c>
      <c r="L188" t="n" s="116">
        <v>0.0</v>
      </c>
    </row>
    <row r="189">
      <c r="B189" t="s" s="116">
        <v>364</v>
      </c>
      <c r="C189" t="s" s="116">
        <v>4</v>
      </c>
      <c r="D189" t="n" s="116">
        <v>821.0</v>
      </c>
      <c r="E189" t="n" s="116">
        <v>0.0</v>
      </c>
      <c r="F189" t="n" s="116">
        <v>0.0</v>
      </c>
      <c r="G189" t="n" s="116">
        <v>0.0</v>
      </c>
      <c r="H189" t="n" s="116">
        <v>2.7</v>
      </c>
      <c r="I189" t="n" s="116">
        <v>0.0</v>
      </c>
      <c r="J189" t="n" s="116">
        <v>0.0</v>
      </c>
      <c r="K189" t="n" s="116">
        <v>0.0</v>
      </c>
      <c r="L189" t="n" s="116">
        <v>0.0</v>
      </c>
    </row>
    <row r="190">
      <c r="B190" t="s" s="116">
        <v>329</v>
      </c>
      <c r="C190" t="s" s="116">
        <v>9</v>
      </c>
      <c r="D190" t="n" s="116">
        <v>4.0</v>
      </c>
      <c r="E190" t="n" s="116">
        <v>0.0</v>
      </c>
      <c r="F190" t="n" s="116">
        <v>0.0</v>
      </c>
      <c r="G190" t="n" s="116">
        <v>0.0</v>
      </c>
      <c r="H190" t="n" s="116">
        <v>5.3</v>
      </c>
      <c r="I190" t="n" s="116">
        <v>0.0</v>
      </c>
      <c r="J190" t="n" s="116">
        <v>0.0</v>
      </c>
      <c r="K190" t="n" s="116">
        <v>0.0</v>
      </c>
      <c r="L190" t="n" s="116">
        <v>0.0</v>
      </c>
    </row>
    <row r="191">
      <c r="B191" t="s" s="116">
        <v>329</v>
      </c>
      <c r="C191" t="s" s="116">
        <v>4</v>
      </c>
      <c r="D191" t="n" s="116">
        <v>11.0</v>
      </c>
      <c r="E191" t="n" s="116">
        <v>0.0</v>
      </c>
      <c r="F191" t="n" s="116">
        <v>0.0</v>
      </c>
      <c r="G191" t="n" s="116">
        <v>0.0</v>
      </c>
      <c r="H191" t="n" s="116">
        <v>3.7</v>
      </c>
      <c r="I191" t="n" s="116">
        <v>0.0</v>
      </c>
      <c r="J191" t="n" s="116">
        <v>0.0</v>
      </c>
      <c r="K191" t="n" s="116">
        <v>0.0</v>
      </c>
      <c r="L191" t="n" s="116">
        <v>0.0</v>
      </c>
    </row>
    <row r="192">
      <c r="B192" t="s" s="116">
        <v>330</v>
      </c>
      <c r="C192" t="s" s="116">
        <v>9</v>
      </c>
      <c r="D192" t="n" s="116">
        <v>13.0</v>
      </c>
      <c r="E192" t="n" s="116">
        <v>1.0</v>
      </c>
      <c r="F192" t="n" s="116">
        <v>374.0</v>
      </c>
      <c r="G192" t="n" s="116">
        <v>374.0</v>
      </c>
      <c r="H192" t="n" s="116">
        <v>3.3</v>
      </c>
      <c r="I192" t="n" s="116">
        <v>1.0</v>
      </c>
      <c r="J192" t="n" s="116">
        <v>0.0</v>
      </c>
      <c r="K192" t="n" s="116">
        <v>0.0</v>
      </c>
      <c r="L192" t="n" s="116">
        <v>0.0</v>
      </c>
    </row>
    <row r="193">
      <c r="B193" t="s" s="116">
        <v>330</v>
      </c>
      <c r="C193" t="s" s="116">
        <v>4</v>
      </c>
      <c r="D193" t="n" s="116">
        <v>43.0</v>
      </c>
      <c r="E193" t="n" s="116">
        <v>1.0</v>
      </c>
      <c r="F193" t="n" s="116">
        <v>374.0</v>
      </c>
      <c r="G193" t="n" s="116">
        <v>374.0</v>
      </c>
      <c r="H193" t="n" s="116">
        <v>2.7</v>
      </c>
      <c r="I193" t="n" s="116">
        <v>1.0</v>
      </c>
      <c r="J193" t="n" s="116">
        <v>0.0</v>
      </c>
      <c r="K193" t="n" s="116">
        <v>0.0</v>
      </c>
      <c r="L193" t="n" s="116">
        <v>0.0</v>
      </c>
    </row>
    <row r="194">
      <c r="B194" t="s" s="116">
        <v>365</v>
      </c>
      <c r="C194" t="s" s="116">
        <v>9</v>
      </c>
      <c r="D194" t="n" s="116">
        <v>574.0</v>
      </c>
      <c r="E194" t="n" s="116">
        <v>3.0</v>
      </c>
      <c r="F194" t="n" s="116">
        <v>374.0</v>
      </c>
      <c r="G194" t="n" s="116">
        <v>1122.0</v>
      </c>
      <c r="H194" t="n" s="116">
        <v>2.4</v>
      </c>
      <c r="I194" t="n" s="116">
        <v>4.5</v>
      </c>
      <c r="J194" t="n" s="116">
        <v>102.5</v>
      </c>
      <c r="K194" t="n" s="116">
        <v>0.0</v>
      </c>
      <c r="L194" t="n" s="116">
        <v>0.0</v>
      </c>
    </row>
    <row r="195">
      <c r="B195" t="s" s="116">
        <v>365</v>
      </c>
      <c r="C195" t="s" s="116">
        <v>4</v>
      </c>
      <c r="D195" t="n" s="116">
        <v>1289.0</v>
      </c>
      <c r="E195" t="n" s="116">
        <v>30.0</v>
      </c>
      <c r="F195" t="n" s="116">
        <v>391.0</v>
      </c>
      <c r="G195" t="n" s="116">
        <v>11726.0</v>
      </c>
      <c r="H195" t="n" s="116">
        <v>2.2</v>
      </c>
      <c r="I195" t="n" s="116">
        <v>1.23</v>
      </c>
      <c r="J195" t="n" s="116">
        <v>10.03</v>
      </c>
      <c r="K195" t="n" s="116">
        <v>0.0</v>
      </c>
      <c r="L195" t="n" s="116">
        <v>0.0</v>
      </c>
    </row>
    <row r="196">
      <c r="B196" t="s" s="116">
        <v>366</v>
      </c>
      <c r="C196" t="s" s="116">
        <v>9</v>
      </c>
      <c r="D196" t="n" s="116">
        <v>6.0</v>
      </c>
      <c r="E196" t="n" s="116">
        <v>1.0</v>
      </c>
      <c r="F196" t="n" s="116">
        <v>231.0</v>
      </c>
      <c r="G196" t="n" s="116">
        <v>231.0</v>
      </c>
      <c r="H196" t="n" s="116">
        <v>1.5</v>
      </c>
      <c r="I196" t="n" s="116">
        <v>2.0</v>
      </c>
      <c r="J196" t="n" s="116">
        <v>29.0</v>
      </c>
      <c r="K196" t="n" s="116">
        <v>0.0</v>
      </c>
      <c r="L196" t="n" s="116">
        <v>0.0</v>
      </c>
    </row>
    <row r="197">
      <c r="B197" t="s" s="116">
        <v>366</v>
      </c>
      <c r="C197" t="s" s="116">
        <v>4</v>
      </c>
      <c r="D197" t="n" s="116">
        <v>5.0</v>
      </c>
      <c r="E197" t="n" s="116">
        <v>0.0</v>
      </c>
      <c r="F197" t="n" s="116">
        <v>0.0</v>
      </c>
      <c r="G197" t="n" s="116">
        <v>0.0</v>
      </c>
      <c r="H197" t="n" s="116">
        <v>3.4</v>
      </c>
      <c r="I197" t="n" s="116">
        <v>0.0</v>
      </c>
      <c r="J197" t="n" s="116">
        <v>0.0</v>
      </c>
      <c r="K197" t="n" s="116">
        <v>0.0</v>
      </c>
      <c r="L197" t="n" s="116">
        <v>0.0</v>
      </c>
    </row>
    <row r="198">
      <c r="B198" t="s" s="116">
        <v>331</v>
      </c>
      <c r="C198" t="s" s="116">
        <v>9</v>
      </c>
      <c r="D198" t="n" s="116">
        <v>21.0</v>
      </c>
      <c r="E198" t="n" s="116">
        <v>0.0</v>
      </c>
      <c r="F198" t="n" s="116">
        <v>0.0</v>
      </c>
      <c r="G198" t="n" s="116">
        <v>0.0</v>
      </c>
      <c r="H198" t="n" s="116">
        <v>8.6</v>
      </c>
      <c r="I198" t="n" s="116">
        <v>0.0</v>
      </c>
      <c r="J198" t="n" s="116">
        <v>0.0</v>
      </c>
      <c r="K198" t="n" s="116">
        <v>0.0</v>
      </c>
      <c r="L198" t="n" s="116">
        <v>0.0</v>
      </c>
    </row>
    <row r="199">
      <c r="B199" t="s" s="116">
        <v>331</v>
      </c>
      <c r="C199" t="s" s="116">
        <v>4</v>
      </c>
      <c r="D199" t="n" s="116">
        <v>2.0</v>
      </c>
      <c r="E199" t="n" s="116">
        <v>0.0</v>
      </c>
      <c r="F199" t="n" s="116">
        <v>0.0</v>
      </c>
      <c r="G199" t="n" s="116">
        <v>0.0</v>
      </c>
      <c r="H199" t="n" s="116">
        <v>3.0</v>
      </c>
      <c r="I199" t="n" s="116">
        <v>0.0</v>
      </c>
      <c r="J199" t="n" s="116">
        <v>0.0</v>
      </c>
      <c r="K199" t="n" s="116">
        <v>0.0</v>
      </c>
      <c r="L199" t="n" s="116">
        <v>0.0</v>
      </c>
    </row>
    <row r="200">
      <c r="B200" t="s" s="116">
        <v>332</v>
      </c>
      <c r="C200" t="s" s="116">
        <v>9</v>
      </c>
      <c r="D200" t="n" s="116">
        <v>3.0</v>
      </c>
      <c r="E200" t="n" s="116">
        <v>0.0</v>
      </c>
      <c r="F200" t="n" s="116">
        <v>0.0</v>
      </c>
      <c r="G200" t="n" s="116">
        <v>0.0</v>
      </c>
      <c r="H200" t="n" s="116">
        <v>7.7</v>
      </c>
      <c r="I200" t="n" s="116">
        <v>0.0</v>
      </c>
      <c r="J200" t="n" s="116">
        <v>0.0</v>
      </c>
      <c r="K200" t="n" s="116">
        <v>0.0</v>
      </c>
      <c r="L200" t="n" s="116">
        <v>0.0</v>
      </c>
    </row>
    <row r="201">
      <c r="B201" t="s" s="116">
        <v>333</v>
      </c>
      <c r="C201" t="s" s="116">
        <v>9</v>
      </c>
      <c r="D201" t="n" s="116">
        <v>28.0</v>
      </c>
      <c r="E201" t="n" s="116">
        <v>1.0</v>
      </c>
      <c r="F201" t="n" s="116">
        <v>77.0</v>
      </c>
      <c r="G201" t="n" s="116">
        <v>77.0</v>
      </c>
      <c r="H201" t="n" s="116">
        <v>2.1</v>
      </c>
      <c r="I201" t="n" s="116">
        <v>1.0</v>
      </c>
      <c r="J201" t="n" s="116">
        <v>0.0</v>
      </c>
      <c r="K201" t="n" s="116">
        <v>0.0</v>
      </c>
      <c r="L201" t="n" s="116">
        <v>0.0</v>
      </c>
    </row>
    <row r="202">
      <c r="B202" t="s" s="116">
        <v>333</v>
      </c>
      <c r="C202" t="s" s="116">
        <v>4</v>
      </c>
      <c r="D202" t="n" s="116">
        <v>73.0</v>
      </c>
      <c r="E202" t="n" s="116">
        <v>0.0</v>
      </c>
      <c r="F202" t="n" s="116">
        <v>0.0</v>
      </c>
      <c r="G202" t="n" s="116">
        <v>0.0</v>
      </c>
      <c r="H202" t="n" s="116">
        <v>2.5</v>
      </c>
      <c r="I202" t="n" s="116">
        <v>0.0</v>
      </c>
      <c r="J202" t="n" s="116">
        <v>0.0</v>
      </c>
      <c r="K202" t="n" s="116">
        <v>0.0</v>
      </c>
      <c r="L202" t="n" s="116">
        <v>0.0</v>
      </c>
    </row>
    <row r="203">
      <c r="B203" t="s" s="116">
        <v>334</v>
      </c>
      <c r="C203" t="s" s="116">
        <v>9</v>
      </c>
      <c r="D203" t="n" s="116">
        <v>138.0</v>
      </c>
      <c r="E203" t="n" s="116">
        <v>0.0</v>
      </c>
      <c r="F203" t="n" s="116">
        <v>0.0</v>
      </c>
      <c r="G203" t="n" s="116">
        <v>0.0</v>
      </c>
      <c r="H203" t="n" s="116">
        <v>3.6</v>
      </c>
      <c r="I203" t="n" s="116">
        <v>0.0</v>
      </c>
      <c r="J203" t="n" s="116">
        <v>0.0</v>
      </c>
      <c r="K203" t="n" s="116">
        <v>0.0</v>
      </c>
      <c r="L203" t="n" s="116">
        <v>0.0</v>
      </c>
    </row>
    <row r="204">
      <c r="B204" t="s" s="116">
        <v>334</v>
      </c>
      <c r="C204" t="s" s="116">
        <v>4</v>
      </c>
      <c r="D204" t="n" s="116">
        <v>132.0</v>
      </c>
      <c r="E204" t="n" s="116">
        <v>2.0</v>
      </c>
      <c r="F204" t="n" s="116">
        <v>341.0</v>
      </c>
      <c r="G204" t="n" s="116">
        <v>682.0</v>
      </c>
      <c r="H204" t="n" s="116">
        <v>3.0</v>
      </c>
      <c r="I204" t="n" s="116">
        <v>1.5</v>
      </c>
      <c r="J204" t="n" s="116">
        <v>24.0</v>
      </c>
      <c r="K204" t="n" s="116">
        <v>0.0</v>
      </c>
      <c r="L204" t="n" s="116">
        <v>0.0</v>
      </c>
    </row>
    <row r="205">
      <c r="B205" t="s" s="116">
        <v>367</v>
      </c>
      <c r="C205" t="s" s="116">
        <v>4</v>
      </c>
      <c r="D205" t="n" s="116">
        <v>5.0</v>
      </c>
      <c r="E205" t="n" s="116">
        <v>0.0</v>
      </c>
      <c r="F205" t="n" s="116">
        <v>0.0</v>
      </c>
      <c r="G205" t="n" s="116">
        <v>0.0</v>
      </c>
      <c r="H205" t="n" s="116">
        <v>1.4</v>
      </c>
      <c r="I205" t="n" s="116">
        <v>0.0</v>
      </c>
      <c r="J205" t="n" s="116">
        <v>0.0</v>
      </c>
      <c r="K205" t="n" s="116">
        <v>0.0</v>
      </c>
      <c r="L205" t="n" s="116">
        <v>0.0</v>
      </c>
    </row>
    <row r="206">
      <c r="B206" t="s" s="116">
        <v>336</v>
      </c>
      <c r="C206" t="s" s="116">
        <v>9</v>
      </c>
      <c r="D206" t="n" s="116">
        <v>1.0</v>
      </c>
      <c r="E206" t="n" s="116">
        <v>0.0</v>
      </c>
      <c r="F206" t="n" s="116">
        <v>0.0</v>
      </c>
      <c r="G206" t="n" s="116">
        <v>0.0</v>
      </c>
      <c r="H206" t="n" s="116">
        <v>8.0</v>
      </c>
      <c r="I206" t="n" s="116">
        <v>0.0</v>
      </c>
      <c r="J206" t="n" s="116">
        <v>0.0</v>
      </c>
      <c r="K206" t="n" s="116">
        <v>0.0</v>
      </c>
      <c r="L206" t="n" s="116">
        <v>0.0</v>
      </c>
    </row>
    <row r="207">
      <c r="B207" t="s" s="116">
        <v>337</v>
      </c>
      <c r="C207" t="s" s="116">
        <v>9</v>
      </c>
      <c r="D207" t="n" s="116">
        <v>38597.0</v>
      </c>
      <c r="E207" t="n" s="116">
        <v>30.0</v>
      </c>
      <c r="F207" t="n" s="116">
        <v>355.0</v>
      </c>
      <c r="G207" t="n" s="116">
        <v>10637.0</v>
      </c>
      <c r="H207" t="n" s="116">
        <v>3.2</v>
      </c>
      <c r="I207" t="n" s="116">
        <v>1.35</v>
      </c>
      <c r="J207" t="n" s="116">
        <v>9.08</v>
      </c>
      <c r="K207" t="n" s="116">
        <v>0.0</v>
      </c>
      <c r="L207" t="n" s="116">
        <v>0.0</v>
      </c>
    </row>
    <row r="208">
      <c r="B208" t="s" s="116">
        <v>337</v>
      </c>
      <c r="C208" t="s" s="116">
        <v>4</v>
      </c>
      <c r="D208" t="n" s="116">
        <v>187196.0</v>
      </c>
      <c r="E208" t="n" s="116">
        <v>717.0</v>
      </c>
      <c r="F208" t="n" s="116">
        <v>228.0</v>
      </c>
      <c r="G208" t="n" s="116">
        <v>163603.0</v>
      </c>
      <c r="H208" t="n" s="116">
        <v>1.7</v>
      </c>
      <c r="I208" t="n" s="116">
        <v>1.3</v>
      </c>
      <c r="J208" t="n" s="116">
        <v>10.04</v>
      </c>
      <c r="K208" t="n" s="116">
        <v>0.0</v>
      </c>
      <c r="L208" t="n" s="116">
        <v>0.0</v>
      </c>
    </row>
    <row r="209">
      <c r="B209" t="s" s="116">
        <v>368</v>
      </c>
      <c r="C209" t="s" s="116">
        <v>9</v>
      </c>
      <c r="D209" t="n" s="116">
        <v>28.0</v>
      </c>
      <c r="E209" t="n" s="116">
        <v>0.0</v>
      </c>
      <c r="F209" t="n" s="116">
        <v>0.0</v>
      </c>
      <c r="G209" t="n" s="116">
        <v>0.0</v>
      </c>
      <c r="H209" t="n" s="116">
        <v>4.6</v>
      </c>
      <c r="I209" t="n" s="116">
        <v>0.0</v>
      </c>
      <c r="J209" t="n" s="116">
        <v>0.0</v>
      </c>
      <c r="K209" t="n" s="116">
        <v>0.0</v>
      </c>
      <c r="L209" t="n" s="116">
        <v>0.0</v>
      </c>
    </row>
    <row r="210">
      <c r="B210" t="s" s="116">
        <v>368</v>
      </c>
      <c r="C210" t="s" s="116">
        <v>4</v>
      </c>
      <c r="D210" t="n" s="116">
        <v>9.0</v>
      </c>
      <c r="E210" t="n" s="116">
        <v>0.0</v>
      </c>
      <c r="F210" t="n" s="116">
        <v>0.0</v>
      </c>
      <c r="G210" t="n" s="116">
        <v>0.0</v>
      </c>
      <c r="H210" t="n" s="116">
        <v>3.9</v>
      </c>
      <c r="I210" t="n" s="116">
        <v>0.0</v>
      </c>
      <c r="J210" t="n" s="116">
        <v>0.0</v>
      </c>
      <c r="K210" t="n" s="116">
        <v>0.0</v>
      </c>
      <c r="L210" t="n" s="116">
        <v>0.0</v>
      </c>
    </row>
    <row r="211">
      <c r="B211" t="s" s="116">
        <v>369</v>
      </c>
      <c r="C211" t="s" s="116">
        <v>4</v>
      </c>
      <c r="D211" t="n" s="116">
        <v>18.0</v>
      </c>
      <c r="E211" t="n" s="116">
        <v>0.0</v>
      </c>
      <c r="F211" t="n" s="116">
        <v>0.0</v>
      </c>
      <c r="G211" t="n" s="116">
        <v>0.0</v>
      </c>
      <c r="H211" t="n" s="116">
        <v>3.3</v>
      </c>
      <c r="I211" t="n" s="116">
        <v>0.0</v>
      </c>
      <c r="J211" t="n" s="116">
        <v>0.0</v>
      </c>
      <c r="K211" t="n" s="116">
        <v>0.0</v>
      </c>
      <c r="L211" t="n" s="116">
        <v>0.0</v>
      </c>
    </row>
    <row r="212">
      <c r="B212" t="s" s="116">
        <v>370</v>
      </c>
      <c r="C212" t="s" s="116">
        <v>9</v>
      </c>
      <c r="D212" t="n" s="116">
        <v>4.0</v>
      </c>
      <c r="E212" t="n" s="116">
        <v>0.0</v>
      </c>
      <c r="F212" t="n" s="116">
        <v>0.0</v>
      </c>
      <c r="G212" t="n" s="116">
        <v>0.0</v>
      </c>
      <c r="H212" t="n" s="116">
        <v>1.8</v>
      </c>
      <c r="I212" t="n" s="116">
        <v>0.0</v>
      </c>
      <c r="J212" t="n" s="116">
        <v>0.0</v>
      </c>
      <c r="K212" t="n" s="116">
        <v>0.0</v>
      </c>
      <c r="L212" t="n" s="116">
        <v>0.0</v>
      </c>
    </row>
    <row r="213">
      <c r="B213" t="s" s="116">
        <v>370</v>
      </c>
      <c r="C213" t="s" s="116">
        <v>4</v>
      </c>
      <c r="D213" t="n" s="116">
        <v>168.0</v>
      </c>
      <c r="E213" t="n" s="116">
        <v>6.0</v>
      </c>
      <c r="F213" t="n" s="116">
        <v>75.0</v>
      </c>
      <c r="G213" t="n" s="116">
        <v>451.0</v>
      </c>
      <c r="H213" t="n" s="116">
        <v>3.4</v>
      </c>
      <c r="I213" t="n" s="116">
        <v>1.0</v>
      </c>
      <c r="J213" t="n" s="116">
        <v>0.0</v>
      </c>
      <c r="K213" t="n" s="116">
        <v>0.0</v>
      </c>
      <c r="L213" t="n" s="116">
        <v>0.0</v>
      </c>
    </row>
    <row r="214">
      <c r="B214" t="s" s="116">
        <v>300</v>
      </c>
      <c r="C214" t="s" s="116">
        <v>9</v>
      </c>
      <c r="D214" t="n" s="116">
        <v>452.0</v>
      </c>
      <c r="E214" t="n" s="116">
        <v>9.0</v>
      </c>
      <c r="F214" t="n" s="116">
        <v>264.0</v>
      </c>
      <c r="G214" t="n" s="116">
        <v>2376.0</v>
      </c>
      <c r="H214" t="n" s="116">
        <v>1.6</v>
      </c>
      <c r="I214" t="n" s="116">
        <v>2.42</v>
      </c>
      <c r="J214" t="n" s="116">
        <v>127.75</v>
      </c>
      <c r="K214" t="n" s="116">
        <v>0.0</v>
      </c>
      <c r="L214" t="n" s="116">
        <v>0.0</v>
      </c>
    </row>
    <row r="215">
      <c r="B215" t="s" s="116">
        <v>300</v>
      </c>
      <c r="C215" t="s" s="116">
        <v>4</v>
      </c>
      <c r="D215" t="n" s="116">
        <v>997.0</v>
      </c>
      <c r="E215" t="n" s="116">
        <v>34.0</v>
      </c>
      <c r="F215" t="n" s="116">
        <v>227.0</v>
      </c>
      <c r="G215" t="n" s="116">
        <v>7711.0</v>
      </c>
      <c r="H215" t="n" s="116">
        <v>1.4</v>
      </c>
      <c r="I215" t="n" s="116">
        <v>1.47</v>
      </c>
      <c r="J215" t="n" s="116">
        <v>19.49</v>
      </c>
      <c r="K215" t="n" s="116">
        <v>1.0</v>
      </c>
      <c r="L215" t="n" s="116">
        <v>19000.0</v>
      </c>
    </row>
    <row r="216">
      <c r="B216" t="s" s="116">
        <v>344</v>
      </c>
      <c r="C216" t="s" s="116">
        <v>9</v>
      </c>
      <c r="D216" t="n" s="116">
        <v>1.0</v>
      </c>
      <c r="E216" t="n" s="116">
        <v>0.0</v>
      </c>
      <c r="F216" t="n" s="116">
        <v>0.0</v>
      </c>
      <c r="G216" t="n" s="116">
        <v>0.0</v>
      </c>
      <c r="H216" t="n" s="116">
        <v>10.0</v>
      </c>
      <c r="I216" t="n" s="116">
        <v>0.0</v>
      </c>
      <c r="J216" t="n" s="116">
        <v>0.0</v>
      </c>
      <c r="K216" t="n" s="116">
        <v>0.0</v>
      </c>
      <c r="L216" t="n" s="116">
        <v>0.0</v>
      </c>
    </row>
    <row r="217">
      <c r="B217" t="s" s="116">
        <v>344</v>
      </c>
      <c r="C217" t="s" s="116">
        <v>4</v>
      </c>
      <c r="D217" t="n" s="116">
        <v>2.0</v>
      </c>
      <c r="E217" t="n" s="116">
        <v>0.0</v>
      </c>
      <c r="F217" t="n" s="116">
        <v>0.0</v>
      </c>
      <c r="G217" t="n" s="116">
        <v>0.0</v>
      </c>
      <c r="H217" t="n" s="116">
        <v>3.0</v>
      </c>
      <c r="I217" t="n" s="116">
        <v>0.0</v>
      </c>
      <c r="J217" t="n" s="116">
        <v>0.0</v>
      </c>
      <c r="K217" t="n" s="116">
        <v>0.0</v>
      </c>
      <c r="L217" t="n" s="116">
        <v>0.0</v>
      </c>
    </row>
    <row r="218">
      <c r="B218" t="s" s="116">
        <v>307</v>
      </c>
      <c r="C218" t="s" s="116">
        <v>9</v>
      </c>
      <c r="D218" t="n" s="116">
        <v>289.0</v>
      </c>
      <c r="E218" t="n" s="116">
        <v>0.0</v>
      </c>
      <c r="F218" t="n" s="116">
        <v>0.0</v>
      </c>
      <c r="G218" t="n" s="116">
        <v>0.0</v>
      </c>
      <c r="H218" t="n" s="116">
        <v>5.4</v>
      </c>
      <c r="I218" t="n" s="116">
        <v>0.0</v>
      </c>
      <c r="J218" t="n" s="116">
        <v>0.0</v>
      </c>
      <c r="K218" t="n" s="116">
        <v>0.0</v>
      </c>
      <c r="L218" t="n" s="116">
        <v>0.0</v>
      </c>
    </row>
    <row r="219">
      <c r="B219" t="s" s="116">
        <v>307</v>
      </c>
      <c r="C219" t="s" s="116">
        <v>4</v>
      </c>
      <c r="D219" t="n" s="116">
        <v>18.0</v>
      </c>
      <c r="E219" t="n" s="116">
        <v>0.0</v>
      </c>
      <c r="F219" t="n" s="116">
        <v>0.0</v>
      </c>
      <c r="G219" t="n" s="116">
        <v>0.0</v>
      </c>
      <c r="H219" t="n" s="116">
        <v>2.7</v>
      </c>
      <c r="I219" t="n" s="116">
        <v>0.0</v>
      </c>
      <c r="J219" t="n" s="116">
        <v>0.0</v>
      </c>
      <c r="K219" t="n" s="116">
        <v>0.0</v>
      </c>
      <c r="L219" t="n" s="116">
        <v>0.0</v>
      </c>
    </row>
    <row r="220">
      <c r="B220" t="s" s="116">
        <v>371</v>
      </c>
      <c r="C220" t="s" s="116">
        <v>9</v>
      </c>
      <c r="D220" t="n" s="116">
        <v>2979.0</v>
      </c>
      <c r="E220" t="n" s="116">
        <v>0.0</v>
      </c>
      <c r="F220" t="n" s="116">
        <v>0.0</v>
      </c>
      <c r="G220" t="n" s="116">
        <v>0.0</v>
      </c>
      <c r="H220" t="n" s="116">
        <v>4.0</v>
      </c>
      <c r="I220" t="n" s="116">
        <v>0.0</v>
      </c>
      <c r="J220" t="n" s="116">
        <v>0.0</v>
      </c>
      <c r="K220" t="n" s="116">
        <v>0.0</v>
      </c>
      <c r="L220" t="n" s="116">
        <v>0.0</v>
      </c>
    </row>
    <row r="221">
      <c r="B221" t="s" s="116">
        <v>371</v>
      </c>
      <c r="C221" t="s" s="116">
        <v>4</v>
      </c>
      <c r="D221" t="n" s="116">
        <v>2062.0</v>
      </c>
      <c r="E221" t="n" s="116">
        <v>7.0</v>
      </c>
      <c r="F221" t="n" s="116">
        <v>212.0</v>
      </c>
      <c r="G221" t="n" s="116">
        <v>1485.0</v>
      </c>
      <c r="H221" t="n" s="116">
        <v>3.4</v>
      </c>
      <c r="I221" t="n" s="116">
        <v>1.38</v>
      </c>
      <c r="J221" t="n" s="116">
        <v>4.0</v>
      </c>
      <c r="K221" t="n" s="116">
        <v>1.0</v>
      </c>
      <c r="L221" t="n" s="116">
        <v>30400.0</v>
      </c>
    </row>
    <row r="222">
      <c r="B222" t="s" s="116">
        <v>349</v>
      </c>
      <c r="C222" t="s" s="116">
        <v>9</v>
      </c>
      <c r="D222" t="n" s="116">
        <v>69.0</v>
      </c>
      <c r="E222" t="n" s="116">
        <v>0.0</v>
      </c>
      <c r="F222" t="n" s="116">
        <v>0.0</v>
      </c>
      <c r="G222" t="n" s="116">
        <v>0.0</v>
      </c>
      <c r="H222" t="n" s="116">
        <v>2.5</v>
      </c>
      <c r="I222" t="n" s="116">
        <v>0.0</v>
      </c>
      <c r="J222" t="n" s="116">
        <v>0.0</v>
      </c>
      <c r="K222" t="n" s="116">
        <v>0.0</v>
      </c>
      <c r="L222" t="n" s="116">
        <v>0.0</v>
      </c>
    </row>
    <row r="223">
      <c r="B223" t="s" s="116">
        <v>349</v>
      </c>
      <c r="C223" t="s" s="116">
        <v>4</v>
      </c>
      <c r="D223" t="n" s="116">
        <v>611.0</v>
      </c>
      <c r="E223" t="n" s="116">
        <v>44.0</v>
      </c>
      <c r="F223" t="n" s="116">
        <v>342.0</v>
      </c>
      <c r="G223" t="n" s="116">
        <v>15048.0</v>
      </c>
      <c r="H223" t="n" s="116">
        <v>2.0</v>
      </c>
      <c r="I223" t="n" s="116">
        <v>1.16</v>
      </c>
      <c r="J223" t="n" s="116">
        <v>13.31</v>
      </c>
      <c r="K223" t="n" s="116">
        <v>0.0</v>
      </c>
      <c r="L223" t="n" s="116">
        <v>0.0</v>
      </c>
    </row>
    <row r="224">
      <c r="B224" t="s" s="116">
        <v>372</v>
      </c>
      <c r="C224" t="s" s="116">
        <v>9</v>
      </c>
      <c r="D224" t="n" s="116">
        <v>93.0</v>
      </c>
      <c r="E224" t="n" s="116">
        <v>2.0</v>
      </c>
      <c r="F224" t="n" s="116">
        <v>462.0</v>
      </c>
      <c r="G224" t="n" s="116">
        <v>924.0</v>
      </c>
      <c r="H224" t="n" s="116">
        <v>8.0</v>
      </c>
      <c r="I224" t="n" s="116">
        <v>2.5</v>
      </c>
      <c r="J224" t="n" s="116">
        <v>349.5</v>
      </c>
      <c r="K224" t="n" s="116">
        <v>0.0</v>
      </c>
      <c r="L224" t="n" s="116">
        <v>0.0</v>
      </c>
    </row>
    <row r="225">
      <c r="B225" t="s" s="116">
        <v>372</v>
      </c>
      <c r="C225" t="s" s="116">
        <v>4</v>
      </c>
      <c r="D225" t="n" s="116">
        <v>59.0</v>
      </c>
      <c r="E225" t="n" s="116">
        <v>2.0</v>
      </c>
      <c r="F225" t="n" s="116">
        <v>550.0</v>
      </c>
      <c r="G225" t="n" s="116">
        <v>1100.0</v>
      </c>
      <c r="H225" t="n" s="116">
        <v>3.3</v>
      </c>
      <c r="I225" t="n" s="116">
        <v>2.0</v>
      </c>
      <c r="J225" t="n" s="116">
        <v>164.0</v>
      </c>
      <c r="K225" t="n" s="116">
        <v>0.0</v>
      </c>
      <c r="L225" t="n" s="116">
        <v>0.0</v>
      </c>
    </row>
    <row r="226">
      <c r="B226" t="s" s="116">
        <v>310</v>
      </c>
      <c r="C226" t="s" s="116">
        <v>9</v>
      </c>
      <c r="D226" t="n" s="116">
        <v>10646.0</v>
      </c>
      <c r="E226" t="n" s="116">
        <v>1.0</v>
      </c>
      <c r="F226" t="n" s="116">
        <v>77.0</v>
      </c>
      <c r="G226" t="n" s="116">
        <v>77.0</v>
      </c>
      <c r="H226" t="n" s="116">
        <v>2.1</v>
      </c>
      <c r="I226" t="n" s="116">
        <v>1.0</v>
      </c>
      <c r="J226" t="n" s="116">
        <v>0.0</v>
      </c>
      <c r="K226" t="n" s="116">
        <v>0.0</v>
      </c>
      <c r="L226" t="n" s="116">
        <v>0.0</v>
      </c>
    </row>
    <row r="227">
      <c r="B227" t="s" s="116">
        <v>310</v>
      </c>
      <c r="C227" t="s" s="116">
        <v>4</v>
      </c>
      <c r="D227" t="n" s="116">
        <v>82841.0</v>
      </c>
      <c r="E227" t="n" s="116">
        <v>162.0</v>
      </c>
      <c r="F227" t="n" s="116">
        <v>260.0</v>
      </c>
      <c r="G227" t="n" s="116">
        <v>42064.0</v>
      </c>
      <c r="H227" t="n" s="116">
        <v>1.5</v>
      </c>
      <c r="I227" t="n" s="116">
        <v>1.22</v>
      </c>
      <c r="J227" t="n" s="116">
        <v>11.08</v>
      </c>
      <c r="K227" t="n" s="116">
        <v>0.0</v>
      </c>
      <c r="L227" t="n" s="116">
        <v>0.0</v>
      </c>
    </row>
    <row r="228">
      <c r="B228" t="s" s="116">
        <v>350</v>
      </c>
      <c r="C228" t="s" s="116">
        <v>4</v>
      </c>
      <c r="D228" t="n" s="116">
        <v>2.0</v>
      </c>
      <c r="E228" t="n" s="116">
        <v>0.0</v>
      </c>
      <c r="F228" t="n" s="116">
        <v>0.0</v>
      </c>
      <c r="G228" t="n" s="116">
        <v>0.0</v>
      </c>
      <c r="H228" t="n" s="116">
        <v>2.5</v>
      </c>
      <c r="I228" t="n" s="116">
        <v>0.0</v>
      </c>
      <c r="J228" t="n" s="116">
        <v>0.0</v>
      </c>
      <c r="K228" t="n" s="116">
        <v>0.0</v>
      </c>
      <c r="L228" t="n" s="116">
        <v>0.0</v>
      </c>
    </row>
    <row r="229">
      <c r="B229" t="s" s="116">
        <v>314</v>
      </c>
      <c r="C229" t="s" s="116">
        <v>9</v>
      </c>
      <c r="D229" t="n" s="116">
        <v>8.0</v>
      </c>
      <c r="E229" t="n" s="116">
        <v>0.0</v>
      </c>
      <c r="F229" t="n" s="116">
        <v>0.0</v>
      </c>
      <c r="G229" t="n" s="116">
        <v>0.0</v>
      </c>
      <c r="H229" t="n" s="116">
        <v>8.4</v>
      </c>
      <c r="I229" t="n" s="116">
        <v>0.0</v>
      </c>
      <c r="J229" t="n" s="116">
        <v>0.0</v>
      </c>
      <c r="K229" t="n" s="116">
        <v>0.0</v>
      </c>
      <c r="L229" t="n" s="116">
        <v>0.0</v>
      </c>
    </row>
    <row r="230">
      <c r="B230" t="s" s="116">
        <v>316</v>
      </c>
      <c r="C230" t="s" s="116">
        <v>9</v>
      </c>
      <c r="D230" t="n" s="116">
        <v>5.0</v>
      </c>
      <c r="E230" t="n" s="116">
        <v>0.0</v>
      </c>
      <c r="F230" t="n" s="116">
        <v>0.0</v>
      </c>
      <c r="G230" t="n" s="116">
        <v>0.0</v>
      </c>
      <c r="H230" t="n" s="116">
        <v>9.8</v>
      </c>
      <c r="I230" t="n" s="116">
        <v>0.0</v>
      </c>
      <c r="J230" t="n" s="116">
        <v>0.0</v>
      </c>
      <c r="K230" t="n" s="116">
        <v>0.0</v>
      </c>
      <c r="L230" t="n" s="116">
        <v>0.0</v>
      </c>
    </row>
    <row r="231">
      <c r="B231" t="s" s="116">
        <v>351</v>
      </c>
      <c r="C231" t="s" s="116">
        <v>4</v>
      </c>
      <c r="D231" t="n" s="116">
        <v>1.0</v>
      </c>
      <c r="E231" t="n" s="116">
        <v>0.0</v>
      </c>
      <c r="F231" t="n" s="116">
        <v>0.0</v>
      </c>
      <c r="G231" t="n" s="116">
        <v>0.0</v>
      </c>
      <c r="H231" t="n" s="116">
        <v>3.0</v>
      </c>
      <c r="I231" t="n" s="116">
        <v>0.0</v>
      </c>
      <c r="J231" t="n" s="116">
        <v>0.0</v>
      </c>
      <c r="K231" t="n" s="116">
        <v>0.0</v>
      </c>
      <c r="L231" t="n" s="116">
        <v>0.0</v>
      </c>
    </row>
    <row r="232">
      <c r="B232" t="s" s="116">
        <v>352</v>
      </c>
      <c r="C232" t="s" s="116">
        <v>9</v>
      </c>
      <c r="D232" t="n" s="116">
        <v>182.0</v>
      </c>
      <c r="E232" t="n" s="116">
        <v>2.0</v>
      </c>
      <c r="F232" t="n" s="116">
        <v>270.0</v>
      </c>
      <c r="G232" t="n" s="116">
        <v>539.0</v>
      </c>
      <c r="H232" t="n" s="116">
        <v>2.7</v>
      </c>
      <c r="I232" t="n" s="116">
        <v>1.0</v>
      </c>
      <c r="J232" t="n" s="116">
        <v>0.0</v>
      </c>
      <c r="K232" t="n" s="116">
        <v>0.0</v>
      </c>
      <c r="L232" t="n" s="116">
        <v>0.0</v>
      </c>
    </row>
    <row r="233">
      <c r="B233" t="s" s="116">
        <v>352</v>
      </c>
      <c r="C233" t="s" s="116">
        <v>4</v>
      </c>
      <c r="D233" t="n" s="116">
        <v>612.0</v>
      </c>
      <c r="E233" t="n" s="116">
        <v>36.0</v>
      </c>
      <c r="F233" t="n" s="116">
        <v>399.0</v>
      </c>
      <c r="G233" t="n" s="116">
        <v>14366.0</v>
      </c>
      <c r="H233" t="n" s="116">
        <v>3.1</v>
      </c>
      <c r="I233" t="n" s="116">
        <v>1.13</v>
      </c>
      <c r="J233" t="n" s="116">
        <v>3.51</v>
      </c>
      <c r="K233" t="n" s="116">
        <v>0.0</v>
      </c>
      <c r="L233" t="n" s="116">
        <v>0.0</v>
      </c>
    </row>
    <row r="234">
      <c r="B234" t="s" s="116">
        <v>317</v>
      </c>
      <c r="C234" t="s" s="116">
        <v>9</v>
      </c>
      <c r="D234" t="n" s="116">
        <v>48.0</v>
      </c>
      <c r="E234" t="n" s="116">
        <v>3.0</v>
      </c>
      <c r="F234" t="n" s="116">
        <v>451.0</v>
      </c>
      <c r="G234" t="n" s="116">
        <v>1353.0</v>
      </c>
      <c r="H234" t="n" s="116">
        <v>2.8</v>
      </c>
      <c r="I234" t="n" s="116">
        <v>1.0</v>
      </c>
      <c r="J234" t="n" s="116">
        <v>0.0</v>
      </c>
      <c r="K234" t="n" s="116">
        <v>0.0</v>
      </c>
      <c r="L234" t="n" s="116">
        <v>0.0</v>
      </c>
    </row>
    <row r="235">
      <c r="B235" t="s" s="116">
        <v>317</v>
      </c>
      <c r="C235" t="s" s="116">
        <v>4</v>
      </c>
      <c r="D235" t="n" s="116">
        <v>5.0</v>
      </c>
      <c r="E235" t="n" s="116">
        <v>0.0</v>
      </c>
      <c r="F235" t="n" s="116">
        <v>0.0</v>
      </c>
      <c r="G235" t="n" s="116">
        <v>0.0</v>
      </c>
      <c r="H235" t="n" s="116">
        <v>3.2</v>
      </c>
      <c r="I235" t="n" s="116">
        <v>0.0</v>
      </c>
      <c r="J235" t="n" s="116">
        <v>0.0</v>
      </c>
      <c r="K235" t="n" s="116">
        <v>0.0</v>
      </c>
      <c r="L235" t="n" s="116">
        <v>0.0</v>
      </c>
    </row>
    <row r="236">
      <c r="B236" t="s" s="116">
        <v>323</v>
      </c>
      <c r="C236" t="s" s="116">
        <v>9</v>
      </c>
      <c r="D236" t="n" s="116">
        <v>31.0</v>
      </c>
      <c r="E236" t="n" s="116">
        <v>0.0</v>
      </c>
      <c r="F236" t="n" s="116">
        <v>0.0</v>
      </c>
      <c r="G236" t="n" s="116">
        <v>0.0</v>
      </c>
      <c r="H236" t="n" s="116">
        <v>6.4</v>
      </c>
      <c r="I236" t="n" s="116">
        <v>0.0</v>
      </c>
      <c r="J236" t="n" s="116">
        <v>0.0</v>
      </c>
      <c r="K236" t="n" s="116">
        <v>0.0</v>
      </c>
      <c r="L236" t="n" s="116">
        <v>0.0</v>
      </c>
    </row>
    <row r="237">
      <c r="B237" t="s" s="116">
        <v>356</v>
      </c>
      <c r="C237" t="s" s="116">
        <v>9</v>
      </c>
      <c r="D237" t="n" s="116">
        <v>17.0</v>
      </c>
      <c r="E237" t="n" s="116">
        <v>0.0</v>
      </c>
      <c r="F237" t="n" s="116">
        <v>0.0</v>
      </c>
      <c r="G237" t="n" s="116">
        <v>0.0</v>
      </c>
      <c r="H237" t="n" s="116">
        <v>2.1</v>
      </c>
      <c r="I237" t="n" s="116">
        <v>0.0</v>
      </c>
      <c r="J237" t="n" s="116">
        <v>0.0</v>
      </c>
      <c r="K237" t="n" s="116">
        <v>0.0</v>
      </c>
      <c r="L237" t="n" s="116">
        <v>0.0</v>
      </c>
    </row>
    <row r="238">
      <c r="B238" t="s" s="116">
        <v>356</v>
      </c>
      <c r="C238" t="s" s="116">
        <v>4</v>
      </c>
      <c r="D238" t="n" s="116">
        <v>12.0</v>
      </c>
      <c r="E238" t="n" s="116">
        <v>1.0</v>
      </c>
      <c r="F238" t="n" s="116">
        <v>396.0</v>
      </c>
      <c r="G238" t="n" s="116">
        <v>396.0</v>
      </c>
      <c r="H238" t="n" s="116">
        <v>3.1</v>
      </c>
      <c r="I238" t="n" s="116">
        <v>1.0</v>
      </c>
      <c r="J238" t="n" s="116">
        <v>0.0</v>
      </c>
      <c r="K238" t="n" s="116">
        <v>0.0</v>
      </c>
      <c r="L238" t="n" s="116">
        <v>0.0</v>
      </c>
    </row>
    <row r="239">
      <c r="B239" t="s" s="116">
        <v>327</v>
      </c>
      <c r="C239" t="s" s="116">
        <v>9</v>
      </c>
      <c r="D239" t="n" s="116">
        <v>2.0</v>
      </c>
      <c r="E239" t="n" s="116">
        <v>0.0</v>
      </c>
      <c r="F239" t="n" s="116">
        <v>0.0</v>
      </c>
      <c r="G239" t="n" s="116">
        <v>0.0</v>
      </c>
      <c r="H239" t="n" s="116">
        <v>4.0</v>
      </c>
      <c r="I239" t="n" s="116">
        <v>0.0</v>
      </c>
      <c r="J239" t="n" s="116">
        <v>0.0</v>
      </c>
      <c r="K239" t="n" s="116">
        <v>0.0</v>
      </c>
      <c r="L239" t="n" s="116">
        <v>0.0</v>
      </c>
    </row>
    <row r="240">
      <c r="B240" t="s" s="116">
        <v>327</v>
      </c>
      <c r="C240" t="s" s="116">
        <v>4</v>
      </c>
      <c r="D240" t="n" s="116">
        <v>54.0</v>
      </c>
      <c r="E240" t="n" s="116">
        <v>1.0</v>
      </c>
      <c r="F240" t="n" s="116">
        <v>506.0</v>
      </c>
      <c r="G240" t="n" s="116">
        <v>506.0</v>
      </c>
      <c r="H240" t="n" s="116">
        <v>3.5</v>
      </c>
      <c r="I240" t="n" s="116">
        <v>1.0</v>
      </c>
      <c r="J240" t="n" s="116">
        <v>0.0</v>
      </c>
      <c r="K240" t="n" s="116">
        <v>0.0</v>
      </c>
      <c r="L240" t="n" s="116">
        <v>0.0</v>
      </c>
    </row>
    <row r="241">
      <c r="B241" t="s" s="116">
        <v>373</v>
      </c>
      <c r="C241" t="s" s="116">
        <v>4</v>
      </c>
      <c r="D241" t="n" s="116">
        <v>3.0</v>
      </c>
      <c r="E241" t="n" s="116">
        <v>0.0</v>
      </c>
      <c r="F241" t="n" s="116">
        <v>0.0</v>
      </c>
      <c r="G241" t="n" s="116">
        <v>0.0</v>
      </c>
      <c r="H241" t="n" s="116">
        <v>27.3</v>
      </c>
      <c r="I241" t="n" s="116">
        <v>0.0</v>
      </c>
      <c r="J241" t="n" s="116">
        <v>0.0</v>
      </c>
      <c r="K241" t="n" s="116">
        <v>0.0</v>
      </c>
      <c r="L241" t="n" s="116">
        <v>0.0</v>
      </c>
    </row>
    <row r="242">
      <c r="B242" t="s" s="116">
        <v>331</v>
      </c>
      <c r="C242" t="s" s="116">
        <v>9</v>
      </c>
      <c r="D242" t="n" s="116">
        <v>107.0</v>
      </c>
      <c r="E242" t="n" s="116">
        <v>0.0</v>
      </c>
      <c r="F242" t="n" s="116">
        <v>0.0</v>
      </c>
      <c r="G242" t="n" s="116">
        <v>0.0</v>
      </c>
      <c r="H242" t="n" s="116">
        <v>8.4</v>
      </c>
      <c r="I242" t="n" s="116">
        <v>0.0</v>
      </c>
      <c r="J242" t="n" s="116">
        <v>0.0</v>
      </c>
      <c r="K242" t="n" s="116">
        <v>0.0</v>
      </c>
      <c r="L242" t="n" s="116">
        <v>0.0</v>
      </c>
    </row>
    <row r="243">
      <c r="B243" t="s" s="116">
        <v>331</v>
      </c>
      <c r="C243" t="s" s="116">
        <v>4</v>
      </c>
      <c r="D243" t="n" s="116">
        <v>16.0</v>
      </c>
      <c r="E243" t="n" s="116">
        <v>0.0</v>
      </c>
      <c r="F243" t="n" s="116">
        <v>0.0</v>
      </c>
      <c r="G243" t="n" s="116">
        <v>0.0</v>
      </c>
      <c r="H243" t="n" s="116">
        <v>2.6</v>
      </c>
      <c r="I243" t="n" s="116">
        <v>0.0</v>
      </c>
      <c r="J243" t="n" s="116">
        <v>0.0</v>
      </c>
      <c r="K243" t="n" s="116">
        <v>0.0</v>
      </c>
      <c r="L243" t="n" s="116">
        <v>0.0</v>
      </c>
    </row>
    <row r="244">
      <c r="B244" t="s" s="116">
        <v>333</v>
      </c>
      <c r="C244" t="s" s="116">
        <v>9</v>
      </c>
      <c r="D244" t="n" s="116">
        <v>32.0</v>
      </c>
      <c r="E244" t="n" s="116">
        <v>0.0</v>
      </c>
      <c r="F244" t="n" s="116">
        <v>0.0</v>
      </c>
      <c r="G244" t="n" s="116">
        <v>0.0</v>
      </c>
      <c r="H244" t="n" s="116">
        <v>2.1</v>
      </c>
      <c r="I244" t="n" s="116">
        <v>0.0</v>
      </c>
      <c r="J244" t="n" s="116">
        <v>0.0</v>
      </c>
      <c r="K244" t="n" s="116">
        <v>0.0</v>
      </c>
      <c r="L244" t="n" s="116">
        <v>0.0</v>
      </c>
    </row>
    <row r="245">
      <c r="B245" t="s" s="116">
        <v>333</v>
      </c>
      <c r="C245" t="s" s="116">
        <v>4</v>
      </c>
      <c r="D245" t="n" s="116">
        <v>19.0</v>
      </c>
      <c r="E245" t="n" s="116">
        <v>0.0</v>
      </c>
      <c r="F245" t="n" s="116">
        <v>0.0</v>
      </c>
      <c r="G245" t="n" s="116">
        <v>0.0</v>
      </c>
      <c r="H245" t="n" s="116">
        <v>1.8</v>
      </c>
      <c r="I245" t="n" s="116">
        <v>0.0</v>
      </c>
      <c r="J245" t="n" s="116">
        <v>0.0</v>
      </c>
      <c r="K245" t="n" s="116">
        <v>0.0</v>
      </c>
      <c r="L245" t="n" s="116">
        <v>0.0</v>
      </c>
    </row>
    <row r="246">
      <c r="B246" t="s" s="116">
        <v>334</v>
      </c>
      <c r="C246" t="s" s="116">
        <v>9</v>
      </c>
      <c r="D246" t="n" s="116">
        <v>50.0</v>
      </c>
      <c r="E246" t="n" s="116">
        <v>0.0</v>
      </c>
      <c r="F246" t="n" s="116">
        <v>0.0</v>
      </c>
      <c r="G246" t="n" s="116">
        <v>0.0</v>
      </c>
      <c r="H246" t="n" s="116">
        <v>3.4</v>
      </c>
      <c r="I246" t="n" s="116">
        <v>0.0</v>
      </c>
      <c r="J246" t="n" s="116">
        <v>0.0</v>
      </c>
      <c r="K246" t="n" s="116">
        <v>0.0</v>
      </c>
      <c r="L246" t="n" s="116">
        <v>0.0</v>
      </c>
    </row>
    <row r="247">
      <c r="B247" t="s" s="116">
        <v>334</v>
      </c>
      <c r="C247" t="s" s="116">
        <v>4</v>
      </c>
      <c r="D247" t="n" s="116">
        <v>36.0</v>
      </c>
      <c r="E247" t="n" s="116">
        <v>0.0</v>
      </c>
      <c r="F247" t="n" s="116">
        <v>0.0</v>
      </c>
      <c r="G247" t="n" s="116">
        <v>0.0</v>
      </c>
      <c r="H247" t="n" s="116">
        <v>3.4</v>
      </c>
      <c r="I247" t="n" s="116">
        <v>0.0</v>
      </c>
      <c r="J247" t="n" s="116">
        <v>0.0</v>
      </c>
      <c r="K247" t="n" s="116">
        <v>0.0</v>
      </c>
      <c r="L247" t="n" s="116">
        <v>0.0</v>
      </c>
    </row>
    <row r="248">
      <c r="B248" t="s" s="116">
        <v>335</v>
      </c>
      <c r="C248" t="s" s="116">
        <v>9</v>
      </c>
      <c r="D248" t="n" s="116">
        <v>40.0</v>
      </c>
      <c r="E248" t="n" s="116">
        <v>0.0</v>
      </c>
      <c r="F248" t="n" s="116">
        <v>0.0</v>
      </c>
      <c r="G248" t="n" s="116">
        <v>0.0</v>
      </c>
      <c r="H248" t="n" s="116">
        <v>8.6</v>
      </c>
      <c r="I248" t="n" s="116">
        <v>0.0</v>
      </c>
      <c r="J248" t="n" s="116">
        <v>0.0</v>
      </c>
      <c r="K248" t="n" s="116">
        <v>0.0</v>
      </c>
      <c r="L248" t="n" s="116">
        <v>0.0</v>
      </c>
    </row>
    <row r="249">
      <c r="B249" t="s" s="116">
        <v>300</v>
      </c>
      <c r="C249" t="s" s="116">
        <v>9</v>
      </c>
      <c r="D249" t="n" s="116">
        <v>4009.0</v>
      </c>
      <c r="E249" t="n" s="116">
        <v>27.0</v>
      </c>
      <c r="F249" t="n" s="116">
        <v>264.0</v>
      </c>
      <c r="G249" t="n" s="116">
        <v>7128.0</v>
      </c>
      <c r="H249" t="n" s="116">
        <v>3.6</v>
      </c>
      <c r="I249" t="n" s="116">
        <v>1.69</v>
      </c>
      <c r="J249" t="n" s="116">
        <v>12.29</v>
      </c>
      <c r="K249" t="n" s="116">
        <v>4.0</v>
      </c>
      <c r="L249" t="n" s="116">
        <v>95000.0</v>
      </c>
    </row>
    <row r="250">
      <c r="B250" t="s" s="116">
        <v>300</v>
      </c>
      <c r="C250" t="s" s="116">
        <v>4</v>
      </c>
      <c r="D250" t="n" s="116">
        <v>12346.0</v>
      </c>
      <c r="E250" t="n" s="116">
        <v>88.0</v>
      </c>
      <c r="F250" t="n" s="116">
        <v>288.0</v>
      </c>
      <c r="G250" t="n" s="116">
        <v>25333.0</v>
      </c>
      <c r="H250" t="n" s="116">
        <v>3.6</v>
      </c>
      <c r="I250" t="n" s="116">
        <v>1.79</v>
      </c>
      <c r="J250" t="n" s="116">
        <v>51.5</v>
      </c>
      <c r="K250" t="n" s="116">
        <v>22.0</v>
      </c>
      <c r="L250" t="n" s="116">
        <v>712000.0</v>
      </c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3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433"/>
  <sheetViews>
    <sheetView topLeftCell="A11" zoomScaleNormal="75" zoomScaleSheetLayoutView="100" workbookViewId="0">
      <selection activeCell="B28" sqref="B28:L1048576"/>
    </sheetView>
  </sheetViews>
  <sheetFormatPr defaultColWidth="0" defaultRowHeight="16.5" x14ac:dyDescent="0.3"/>
  <cols>
    <col min="1" max="1" customWidth="true" style="2" width="2.5"/>
    <col min="2" max="2" bestFit="true" customWidth="true" style="105" width="24.5"/>
    <col min="3" max="3" customWidth="true" style="105" width="16.25"/>
    <col min="4" max="7" customWidth="true" style="104" width="16.25"/>
    <col min="8" max="8" bestFit="true" customWidth="true" style="103" width="15.25"/>
    <col min="9" max="9" bestFit="true" customWidth="true" style="104" width="22.875"/>
    <col min="10" max="10" bestFit="true" customWidth="true" style="104" width="27.125"/>
    <col min="11" max="12" bestFit="true" customWidth="true" style="104" width="25.75"/>
    <col min="13" max="13" customWidth="true" style="2" width="2.5"/>
    <col min="14" max="16384" hidden="true" style="2" width="9.0"/>
  </cols>
  <sheetData>
    <row r="1" spans="1:13" x14ac:dyDescent="0.3">
      <c r="B1" s="2"/>
      <c r="C1" s="2"/>
      <c r="D1" s="2"/>
      <c r="E1" s="2"/>
      <c r="F1" s="11"/>
      <c r="G1" s="11"/>
      <c r="H1" s="2"/>
      <c r="I1" s="2"/>
      <c r="J1" s="11"/>
      <c r="K1" s="2"/>
      <c r="L1" s="2"/>
    </row>
    <row r="2" spans="1:13" x14ac:dyDescent="0.3">
      <c r="B2" s="4" t="s">
        <v>53</v>
      </c>
      <c r="C2" s="2"/>
      <c r="D2" s="2"/>
      <c r="E2" s="2"/>
      <c r="F2" s="11"/>
      <c r="G2" s="11"/>
      <c r="H2" s="2"/>
      <c r="I2" s="2"/>
      <c r="J2" s="11"/>
      <c r="K2" s="2"/>
      <c r="L2" s="2"/>
    </row>
    <row r="3" spans="1:13" x14ac:dyDescent="0.3">
      <c r="A3" s="2"/>
      <c r="B3" s="105"/>
      <c r="C3" s="105"/>
      <c r="D3" s="104"/>
      <c r="E3" s="104"/>
      <c r="F3" s="1"/>
      <c r="G3" s="1"/>
      <c r="H3" s="103"/>
      <c r="I3" s="104"/>
      <c r="J3" s="1"/>
      <c r="K3" s="104"/>
      <c r="L3" s="104"/>
      <c r="M3" s="2"/>
    </row>
    <row r="4" spans="1:13" x14ac:dyDescent="0.3">
      <c r="A4" s="2"/>
      <c r="B4" s="3"/>
      <c r="C4" s="105"/>
      <c r="D4" s="104"/>
      <c r="E4" s="104"/>
      <c r="F4" s="104"/>
      <c r="G4" s="104"/>
      <c r="H4" s="103"/>
      <c r="I4" s="104"/>
      <c r="J4" s="104"/>
      <c r="K4" s="104"/>
      <c r="L4" s="104"/>
      <c r="M4" s="2"/>
    </row>
    <row r="5" spans="1:13" x14ac:dyDescent="0.3">
      <c r="A5" s="2"/>
      <c r="B5" s="2"/>
      <c r="C5" s="105"/>
      <c r="D5" s="104"/>
      <c r="E5" s="104"/>
      <c r="F5" s="104"/>
      <c r="G5" s="104"/>
      <c r="H5" s="103"/>
      <c r="I5" s="104"/>
      <c r="J5" s="104"/>
      <c r="K5" s="104"/>
      <c r="L5" s="104"/>
      <c r="M5" s="2"/>
    </row>
    <row r="6" spans="1:13" x14ac:dyDescent="0.3">
      <c r="A6" s="2"/>
      <c r="B6" s="105"/>
      <c r="C6" s="105"/>
      <c r="D6" s="104"/>
      <c r="E6" s="104"/>
      <c r="F6" s="104"/>
      <c r="G6" s="104"/>
      <c r="H6" s="15" t="s">
        <v>14</v>
      </c>
      <c r="I6" s="16" t="s">
        <v>9</v>
      </c>
      <c r="J6" s="16" t="s">
        <v>4</v>
      </c>
      <c r="K6" s="17" t="s">
        <v>10</v>
      </c>
      <c r="L6" s="104"/>
      <c r="M6" s="2"/>
    </row>
    <row r="7" spans="1:13" x14ac:dyDescent="0.3">
      <c r="A7" s="2"/>
      <c r="B7" s="105"/>
      <c r="C7" s="105"/>
      <c r="D7" s="104"/>
      <c r="E7" s="104"/>
      <c r="F7" s="104"/>
      <c r="G7" s="104"/>
      <c r="H7" s="5" t="s">
        <v>6</v>
      </c>
      <c r="I7" s="13">
        <f>SUMIF($C$29:$C$999972,$I$6,$E$29:$E$999972)</f>
        <v>0</v>
      </c>
      <c r="J7" s="13">
        <f>SUMIF($C$29:$C$999972,$J$6,$E$29:$E$999972)</f>
        <v>0</v>
      </c>
      <c r="K7" s="14">
        <f>SUM(I7+J7)</f>
        <v>0</v>
      </c>
      <c r="L7" s="104"/>
      <c r="M7" s="2"/>
    </row>
    <row r="8" spans="1:13" x14ac:dyDescent="0.3">
      <c r="A8" s="2"/>
      <c r="B8" s="105"/>
      <c r="C8" s="105"/>
      <c r="D8" s="104"/>
      <c r="E8" s="104"/>
      <c r="F8" s="104"/>
      <c r="G8" s="104"/>
      <c r="H8" s="5" t="s">
        <v>15</v>
      </c>
      <c r="I8" s="13">
        <f>SUMIF($C$29:$C$999972,$I$6,$G$29:$G$999972)</f>
        <v>0</v>
      </c>
      <c r="J8" s="13">
        <f>SUMIF($C$29:$C$999972,$J$6,$G$29:$G$999972)</f>
        <v>0</v>
      </c>
      <c r="K8" s="14">
        <f>SUM(I8+J8)</f>
        <v>0</v>
      </c>
      <c r="L8" s="104"/>
      <c r="M8" s="2"/>
    </row>
    <row r="9" spans="1:13" x14ac:dyDescent="0.3">
      <c r="A9" s="2"/>
      <c r="B9" s="105"/>
      <c r="C9" s="105"/>
      <c r="D9" s="104"/>
      <c r="E9" s="104"/>
      <c r="F9" s="104"/>
      <c r="G9" s="104"/>
      <c r="H9" s="5" t="s">
        <v>205</v>
      </c>
      <c r="I9" s="6">
        <f>SUMIF($C$29:$C$999972,$I$6,$L$29:$L$999972)</f>
        <v>0</v>
      </c>
      <c r="J9" s="6">
        <f>SUMIF($C$29:$C$999972,$J$6,$L$29:$L$999972)</f>
        <v>0</v>
      </c>
      <c r="K9" s="7">
        <f>SUM(I9+J9)</f>
        <v>0</v>
      </c>
      <c r="L9" s="104"/>
      <c r="M9" s="2"/>
    </row>
    <row r="10" spans="1:13" x14ac:dyDescent="0.3">
      <c r="A10" s="2"/>
      <c r="B10" s="105"/>
      <c r="C10" s="105"/>
      <c r="D10" s="104"/>
      <c r="E10" s="104"/>
      <c r="F10" s="104"/>
      <c r="G10" s="104"/>
      <c r="H10" s="103"/>
      <c r="I10" s="104"/>
      <c r="J10" s="104"/>
      <c r="K10" s="104"/>
      <c r="L10" s="104"/>
      <c r="M10" s="2"/>
    </row>
    <row r="11" spans="1:13" x14ac:dyDescent="0.3">
      <c r="A11" s="2"/>
      <c r="B11" s="4" t="s">
        <v>56</v>
      </c>
      <c r="C11" s="105"/>
      <c r="D11" s="104"/>
      <c r="E11" s="104"/>
      <c r="F11" s="104"/>
      <c r="G11" s="104"/>
      <c r="H11" s="103"/>
      <c r="I11" s="104"/>
      <c r="J11" s="104"/>
      <c r="K11" s="104"/>
      <c r="L11" s="104"/>
      <c r="M11" s="2"/>
    </row>
    <row r="12" spans="1:13" x14ac:dyDescent="0.3">
      <c r="A12" s="2"/>
      <c r="B12" s="105"/>
      <c r="C12" s="105"/>
      <c r="D12" s="104"/>
      <c r="E12" s="104"/>
      <c r="F12" s="104"/>
      <c r="G12" s="104"/>
      <c r="H12" s="15" t="s">
        <v>11</v>
      </c>
      <c r="I12" s="16" t="s">
        <v>155</v>
      </c>
      <c r="J12" s="16" t="s">
        <v>33</v>
      </c>
      <c r="K12" s="17" t="s">
        <v>6</v>
      </c>
      <c r="L12" s="104"/>
      <c r="M12" s="2"/>
    </row>
    <row r="13" spans="1:13" x14ac:dyDescent="0.3">
      <c r="A13" s="2"/>
      <c r="B13" s="105"/>
      <c r="C13" s="105"/>
      <c r="D13" s="104"/>
      <c r="E13" s="104"/>
      <c r="F13" s="104"/>
      <c r="G13" s="104"/>
      <c r="H13" s="5">
        <v>1</v>
      </c>
      <c r="I13" s="5">
        <f>IFERROR(INDEX(C$29:C$999972,1/LARGE(INDEX(($E$29:$E$999972=$K13)/(ROW($E$29:$E$999972)-ROW($E$29)+1),),COUNTIF($K13:$K$17,$K13))),"")</f>
        <v>0</v>
      </c>
      <c r="J13" s="5">
        <f>IFERROR(INDEX(B$29:B$999972,1/LARGE(INDEX(($E$29:$E$999972=$K13)/(ROW($E$29:$E$999972)-ROW($E$29)+1),),COUNTIF($K13:$K$17,$K13))),"")</f>
        <v>0</v>
      </c>
      <c r="K13" s="18" t="str">
        <f>IFERROR(LARGE($E$29:$E$999972,$H13),"")</f>
        <v/>
      </c>
      <c r="L13" s="104"/>
      <c r="M13" s="2"/>
    </row>
    <row r="14" spans="1:13" x14ac:dyDescent="0.3">
      <c r="A14" s="2"/>
      <c r="B14" s="105"/>
      <c r="C14" s="105"/>
      <c r="D14" s="104"/>
      <c r="E14" s="104"/>
      <c r="F14" s="104"/>
      <c r="G14" s="104"/>
      <c r="H14" s="5">
        <v>2</v>
      </c>
      <c r="I14" s="5">
        <f>IFERROR(INDEX(C$29:C$999972,1/LARGE(INDEX(($E$29:$E$999972=$K14)/(ROW($E$29:$E$999972)-ROW($E$29)+1),),COUNTIF($K14:$K$17,$K14))),"")</f>
        <v>0</v>
      </c>
      <c r="J14" s="5">
        <f>IFERROR(INDEX(B$29:B$999972,1/LARGE(INDEX(($E$29:$E$999972=$K14)/(ROW($E$29:$E$999972)-ROW($E$29)+1),),COUNTIF($K14:$K$17,$K14))),"")</f>
        <v>0</v>
      </c>
      <c r="K14" s="18" t="str">
        <f>IFERROR(LARGE($E$29:$E$999972,$H14),"")</f>
        <v/>
      </c>
      <c r="L14" s="104"/>
      <c r="M14" s="2"/>
    </row>
    <row r="15" spans="1:13" x14ac:dyDescent="0.3">
      <c r="A15" s="2"/>
      <c r="B15" s="105"/>
      <c r="C15" s="105"/>
      <c r="D15" s="104"/>
      <c r="E15" s="104"/>
      <c r="F15" s="104"/>
      <c r="G15" s="104"/>
      <c r="H15" s="5">
        <v>3</v>
      </c>
      <c r="I15" s="5">
        <f>IFERROR(INDEX(C$29:C$999972,1/LARGE(INDEX(($E$29:$E$999972=$K15)/(ROW($E$29:$E$999972)-ROW($E$29)+1),),COUNTIF($K15:$K$17,$K15))),"")</f>
        <v>0</v>
      </c>
      <c r="J15" s="5">
        <f>IFERROR(INDEX(B$29:B$999972,1/LARGE(INDEX(($E$29:$E$999972=$K15)/(ROW($E$29:$E$999972)-ROW($E$29)+1),),COUNTIF($K15:$K$17,$K15))),"")</f>
        <v>0</v>
      </c>
      <c r="K15" s="18" t="str">
        <f>IFERROR(LARGE($E$29:$E$999972,$H15),"")</f>
        <v/>
      </c>
      <c r="L15" s="104"/>
      <c r="M15" s="2"/>
    </row>
    <row r="16" spans="1:13" x14ac:dyDescent="0.3">
      <c r="A16" s="2"/>
      <c r="B16" s="105"/>
      <c r="C16" s="105"/>
      <c r="D16" s="104"/>
      <c r="E16" s="104"/>
      <c r="F16" s="104"/>
      <c r="G16" s="104"/>
      <c r="H16" s="5">
        <v>4</v>
      </c>
      <c r="I16" s="5">
        <f>IFERROR(INDEX(C$29:C$999972,1/LARGE(INDEX(($E$29:$E$999972=$K16)/(ROW($E$29:$E$999972)-ROW($E$29)+1),),COUNTIF($K16:$K$17,$K16))),"")</f>
        <v>0</v>
      </c>
      <c r="J16" s="5">
        <f>IFERROR(INDEX(B$29:B$999972,1/LARGE(INDEX(($E$29:$E$999972=$K16)/(ROW($E$29:$E$999972)-ROW($E$29)+1),),COUNTIF($K16:$K$17,$K16))),"")</f>
        <v>0</v>
      </c>
      <c r="K16" s="18" t="str">
        <f>IFERROR(LARGE($E$29:$E$999972,$H16),"")</f>
        <v/>
      </c>
      <c r="L16" s="104"/>
      <c r="M16" s="2"/>
    </row>
    <row r="17" spans="1:13" x14ac:dyDescent="0.3">
      <c r="A17" s="2"/>
      <c r="B17" s="105"/>
      <c r="C17" s="105"/>
      <c r="D17" s="104"/>
      <c r="E17" s="104"/>
      <c r="F17" s="104"/>
      <c r="G17" s="104"/>
      <c r="H17" s="5">
        <v>5</v>
      </c>
      <c r="I17" s="5">
        <f>IFERROR(INDEX(C$29:C$999972,1/LARGE(INDEX(($E$29:$E$999972=$K17)/(ROW($E$29:$E$999972)-ROW($E$29)+1),),COUNTIF($K17:$K$17,$K17))),"")</f>
        <v>0</v>
      </c>
      <c r="J17" s="5">
        <f>IFERROR(INDEX(B$29:B$999972,1/LARGE(INDEX(($E$29:$E$999972=$K17)/(ROW($E$29:$E$999972)-ROW($E$29)+1),),COUNTIF($K17:$K$17,$K17))),"")</f>
        <v>0</v>
      </c>
      <c r="K17" s="18" t="str">
        <f>IFERROR(LARGE($E$29:$E$999972,$H17),"")</f>
        <v/>
      </c>
      <c r="L17" s="104"/>
      <c r="M17" s="2"/>
    </row>
    <row r="18" spans="1:13" x14ac:dyDescent="0.3">
      <c r="A18" s="2"/>
      <c r="B18" s="105"/>
      <c r="C18" s="105"/>
      <c r="D18" s="104"/>
      <c r="E18" s="104"/>
      <c r="F18" s="104"/>
      <c r="G18" s="104"/>
      <c r="H18" s="103"/>
      <c r="I18" s="104"/>
      <c r="J18" s="104"/>
      <c r="K18" s="104"/>
      <c r="L18" s="104"/>
      <c r="M18" s="2"/>
    </row>
    <row r="19" spans="1:13" x14ac:dyDescent="0.3">
      <c r="A19" s="2"/>
      <c r="B19" s="105"/>
      <c r="C19" s="105"/>
      <c r="D19" s="104"/>
      <c r="E19" s="104"/>
      <c r="F19" s="104"/>
      <c r="G19" s="104"/>
      <c r="H19" s="15" t="s">
        <v>11</v>
      </c>
      <c r="I19" s="16" t="s">
        <v>155</v>
      </c>
      <c r="J19" s="16" t="s">
        <v>33</v>
      </c>
      <c r="K19" s="17" t="s">
        <v>15</v>
      </c>
      <c r="L19" s="104"/>
      <c r="M19" s="2"/>
    </row>
    <row r="20" spans="1:13" x14ac:dyDescent="0.3">
      <c r="A20" s="2"/>
      <c r="B20" s="105"/>
      <c r="C20" s="105"/>
      <c r="D20" s="104"/>
      <c r="E20" s="104"/>
      <c r="F20" s="104"/>
      <c r="G20" s="104"/>
      <c r="H20" s="5">
        <v>1</v>
      </c>
      <c r="I20" s="5">
        <f>IFERROR(INDEX(C$29:C$999972,1/LARGE(INDEX(($G$29:$G$999972=$K20)/(ROW($G$29:$G$999972)-ROW($E$29)+1),),COUNTIF($K20:$K$24,$K20))),"")</f>
        <v>0</v>
      </c>
      <c r="J20" s="5">
        <f>IFERROR(INDEX(B$29:B$999972,1/LARGE(INDEX(($G$29:$G$999972=$K20)/(ROW($G$29:$G$999972)-ROW($E$29)+1),),COUNTIF($K20:$K$24,$K20))),"")</f>
        <v>0</v>
      </c>
      <c r="K20" s="8" t="str">
        <f>IFERROR(LARGE($G$29:$G$999972,$H20),"")</f>
        <v/>
      </c>
      <c r="L20" s="104"/>
      <c r="M20" s="2"/>
    </row>
    <row r="21" spans="1:13" x14ac:dyDescent="0.3">
      <c r="A21" s="2"/>
      <c r="B21" s="105"/>
      <c r="C21" s="105"/>
      <c r="D21" s="104"/>
      <c r="E21" s="104"/>
      <c r="F21" s="104"/>
      <c r="G21" s="104"/>
      <c r="H21" s="5">
        <v>2</v>
      </c>
      <c r="I21" s="5">
        <f>IFERROR(INDEX(C$29:C$999972,1/LARGE(INDEX(($G$29:$G$999972=$K21)/(ROW($G$29:$G$999972)-ROW($E$29)+1),),COUNTIF($K21:$K$24,$K21))),"")</f>
        <v>0</v>
      </c>
      <c r="J21" s="5">
        <f>IFERROR(INDEX(B$29:B$999972,1/LARGE(INDEX(($G$29:$G$999972=$K21)/(ROW($G$29:$G$999972)-ROW($E$29)+1),),COUNTIF($K21:$K$24,$K21))),"")</f>
        <v>0</v>
      </c>
      <c r="K21" s="8" t="str">
        <f>IFERROR(LARGE($G$29:$G$999972,$H21),"")</f>
        <v/>
      </c>
      <c r="L21" s="104"/>
      <c r="M21" s="2"/>
    </row>
    <row r="22" spans="1:13" x14ac:dyDescent="0.3">
      <c r="A22" s="2"/>
      <c r="B22" s="105"/>
      <c r="C22" s="105"/>
      <c r="D22" s="104"/>
      <c r="E22" s="104"/>
      <c r="F22" s="104"/>
      <c r="G22" s="104"/>
      <c r="H22" s="5">
        <v>3</v>
      </c>
      <c r="I22" s="5">
        <f>IFERROR(INDEX(C$29:C$999972,1/LARGE(INDEX(($G$29:$G$999972=$K22)/(ROW($G$29:$G$999972)-ROW($E$29)+1),),COUNTIF($K22:$K$24,$K22))),"")</f>
        <v>0</v>
      </c>
      <c r="J22" s="5">
        <f>IFERROR(INDEX(B$29:B$999972,1/LARGE(INDEX(($G$29:$G$999972=$K22)/(ROW($G$29:$G$999972)-ROW($E$29)+1),),COUNTIF($K22:$K$24,$K22))),"")</f>
        <v>0</v>
      </c>
      <c r="K22" s="8" t="str">
        <f>IFERROR(LARGE($G$29:$G$999972,$H22),"")</f>
        <v/>
      </c>
      <c r="L22" s="104"/>
      <c r="M22" s="2"/>
    </row>
    <row r="23" spans="1:13" x14ac:dyDescent="0.3">
      <c r="A23" s="2"/>
      <c r="B23" s="105"/>
      <c r="C23" s="105"/>
      <c r="D23" s="104"/>
      <c r="E23" s="104"/>
      <c r="F23" s="104"/>
      <c r="G23" s="104"/>
      <c r="H23" s="5">
        <v>4</v>
      </c>
      <c r="I23" s="5">
        <f>IFERROR(INDEX(C$29:C$999972,1/LARGE(INDEX(($G$29:$G$999972=$K23)/(ROW($G$29:$G$999972)-ROW($E$29)+1),),COUNTIF($K23:$K$24,$K23))),"")</f>
        <v>0</v>
      </c>
      <c r="J23" s="5">
        <f>IFERROR(INDEX(B$29:B$999972,1/LARGE(INDEX(($G$29:$G$999972=$K23)/(ROW($G$29:$G$999972)-ROW($E$29)+1),),COUNTIF($K23:$K$24,$K23))),"")</f>
        <v>0</v>
      </c>
      <c r="K23" s="8" t="str">
        <f>IFERROR(LARGE($G$29:$G$999972,$H23),"")</f>
        <v/>
      </c>
      <c r="L23" s="104"/>
      <c r="M23" s="2"/>
    </row>
    <row r="24" spans="1:13" x14ac:dyDescent="0.3">
      <c r="A24" s="2"/>
      <c r="B24" s="105"/>
      <c r="C24" s="105"/>
      <c r="D24" s="104"/>
      <c r="E24" s="104"/>
      <c r="F24" s="104"/>
      <c r="G24" s="104"/>
      <c r="H24" s="5">
        <v>5</v>
      </c>
      <c r="I24" s="5">
        <f>IFERROR(INDEX(C$29:C$999972,1/LARGE(INDEX(($G$29:$G$999972=$K24)/(ROW($G$29:$G$999972)-ROW($E$29)+1),),COUNTIF($K24:$K$24,$K24))),"")</f>
        <v>0</v>
      </c>
      <c r="J24" s="5">
        <f>IFERROR(INDEX(B$29:B$999972,1/LARGE(INDEX(($G$29:$G$999972=$K24)/(ROW($G$29:$G$999972)-ROW($E$29)+1),),COUNTIF($K24:$K$24,$K24))),"")</f>
        <v>0</v>
      </c>
      <c r="K24" s="8" t="str">
        <f>IFERROR(LARGE($G$29:$G$999972,$H24),"")</f>
        <v/>
      </c>
      <c r="L24" s="104"/>
      <c r="M24" s="2"/>
    </row>
    <row r="25" spans="1:13" x14ac:dyDescent="0.3">
      <c r="A25" s="2"/>
      <c r="B25" s="105"/>
      <c r="C25" s="105"/>
      <c r="D25" s="104"/>
      <c r="E25" s="104"/>
      <c r="F25" s="104"/>
      <c r="G25" s="104"/>
      <c r="H25" s="103"/>
      <c r="I25" s="104"/>
      <c r="J25" s="104"/>
      <c r="K25" s="104"/>
      <c r="L25" s="104"/>
      <c r="M25" s="2"/>
    </row>
    <row r="26" spans="1:13" ht="2.4500000000000002" customHeight="1" x14ac:dyDescent="0.3">
      <c r="A26" s="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/>
    </row>
    <row r="27" spans="1:13" x14ac:dyDescent="0.3">
      <c r="A27" s="2"/>
      <c r="B27" s="105"/>
      <c r="C27" s="105"/>
      <c r="D27" s="104"/>
      <c r="E27" s="104"/>
      <c r="F27" s="104"/>
      <c r="G27" s="104"/>
      <c r="H27" s="103"/>
      <c r="I27" s="104"/>
      <c r="J27" s="104"/>
      <c r="K27" s="104"/>
      <c r="L27" s="104"/>
      <c r="M27" s="2"/>
    </row>
    <row r="28" spans="1:13" s="10" customFormat="1" x14ac:dyDescent="0.3">
      <c r="B28" s="100" t="s">
        <v>33</v>
      </c>
      <c r="C28" s="100" t="s">
        <v>108</v>
      </c>
      <c r="D28" s="100" t="s">
        <v>13</v>
      </c>
      <c r="E28" s="100" t="s">
        <v>6</v>
      </c>
      <c r="F28" s="100" t="s">
        <v>54</v>
      </c>
      <c r="G28" s="100" t="s">
        <v>57</v>
      </c>
      <c r="H28" s="100" t="s">
        <v>157</v>
      </c>
      <c r="I28" s="100" t="s">
        <v>109</v>
      </c>
      <c r="J28" s="100" t="s">
        <v>55</v>
      </c>
      <c r="K28" s="100" t="s">
        <v>5</v>
      </c>
      <c r="L28" s="100" t="s">
        <v>110</v>
      </c>
    </row>
    <row r="29">
      <c r="B29" t="s" s="118">
        <v>300</v>
      </c>
      <c r="C29" t="s" s="118">
        <v>9</v>
      </c>
      <c r="D29" t="n" s="118">
        <v>2436.0</v>
      </c>
      <c r="E29" t="n" s="118">
        <v>13.0</v>
      </c>
      <c r="F29" t="n" s="118">
        <v>311.0</v>
      </c>
      <c r="G29" t="n" s="118">
        <v>4048.0</v>
      </c>
      <c r="H29" t="n" s="118">
        <v>3.5</v>
      </c>
      <c r="I29" t="n" s="118">
        <v>1.81</v>
      </c>
      <c r="J29" t="n" s="118">
        <v>20.69</v>
      </c>
      <c r="K29" t="n" s="118">
        <v>1.0</v>
      </c>
      <c r="L29" t="n" s="118">
        <v>19000.0</v>
      </c>
    </row>
    <row r="30">
      <c r="B30" t="s" s="118">
        <v>300</v>
      </c>
      <c r="C30" t="s" s="118">
        <v>4</v>
      </c>
      <c r="D30" t="n" s="118">
        <v>8495.0</v>
      </c>
      <c r="E30" t="n" s="118">
        <v>51.0</v>
      </c>
      <c r="F30" t="n" s="118">
        <v>311.0</v>
      </c>
      <c r="G30" t="n" s="118">
        <v>15862.0</v>
      </c>
      <c r="H30" t="n" s="118">
        <v>4.0</v>
      </c>
      <c r="I30" t="n" s="118">
        <v>1.6</v>
      </c>
      <c r="J30" t="n" s="118">
        <v>53.93</v>
      </c>
      <c r="K30" t="n" s="118">
        <v>14.0</v>
      </c>
      <c r="L30" t="n" s="118">
        <v>266000.0</v>
      </c>
    </row>
    <row r="31">
      <c r="B31" t="s" s="118">
        <v>374</v>
      </c>
      <c r="C31" t="s" s="118">
        <v>4</v>
      </c>
      <c r="D31" t="n" s="118">
        <v>1.0</v>
      </c>
      <c r="E31" t="n" s="118">
        <v>0.0</v>
      </c>
      <c r="F31" t="n" s="118">
        <v>0.0</v>
      </c>
      <c r="G31" t="n" s="118">
        <v>0.0</v>
      </c>
      <c r="H31" t="n" s="118">
        <v>1.0</v>
      </c>
      <c r="I31" t="n" s="118">
        <v>0.0</v>
      </c>
      <c r="J31" t="n" s="118">
        <v>0.0</v>
      </c>
      <c r="K31" t="n" s="118">
        <v>0.0</v>
      </c>
      <c r="L31" t="n" s="118">
        <v>0.0</v>
      </c>
    </row>
    <row r="32">
      <c r="B32" t="s" s="118">
        <v>375</v>
      </c>
      <c r="C32" t="s" s="118">
        <v>9</v>
      </c>
      <c r="D32" t="n" s="118">
        <v>2.0</v>
      </c>
      <c r="E32" t="n" s="118">
        <v>0.0</v>
      </c>
      <c r="F32" t="n" s="118">
        <v>0.0</v>
      </c>
      <c r="G32" t="n" s="118">
        <v>0.0</v>
      </c>
      <c r="H32" t="n" s="118">
        <v>1.5</v>
      </c>
      <c r="I32" t="n" s="118">
        <v>0.0</v>
      </c>
      <c r="J32" t="n" s="118">
        <v>0.0</v>
      </c>
      <c r="K32" t="n" s="118">
        <v>0.0</v>
      </c>
      <c r="L32" t="n" s="118">
        <v>0.0</v>
      </c>
    </row>
    <row r="33">
      <c r="B33" t="s" s="118">
        <v>376</v>
      </c>
      <c r="C33" t="s" s="118">
        <v>4</v>
      </c>
      <c r="D33" t="n" s="118">
        <v>4.0</v>
      </c>
      <c r="E33" t="n" s="118">
        <v>0.0</v>
      </c>
      <c r="F33" t="n" s="118">
        <v>0.0</v>
      </c>
      <c r="G33" t="n" s="118">
        <v>0.0</v>
      </c>
      <c r="H33" t="n" s="118">
        <v>2.5</v>
      </c>
      <c r="I33" t="n" s="118">
        <v>0.0</v>
      </c>
      <c r="J33" t="n" s="118">
        <v>0.0</v>
      </c>
      <c r="K33" t="n" s="118">
        <v>0.0</v>
      </c>
      <c r="L33" t="n" s="118">
        <v>0.0</v>
      </c>
    </row>
    <row r="34">
      <c r="B34" t="s" s="118">
        <v>377</v>
      </c>
      <c r="C34" t="s" s="118">
        <v>4</v>
      </c>
      <c r="D34" t="n" s="118">
        <v>2.0</v>
      </c>
      <c r="E34" t="n" s="118">
        <v>0.0</v>
      </c>
      <c r="F34" t="n" s="118">
        <v>0.0</v>
      </c>
      <c r="G34" t="n" s="118">
        <v>0.0</v>
      </c>
      <c r="H34" t="n" s="118">
        <v>2.5</v>
      </c>
      <c r="I34" t="n" s="118">
        <v>0.0</v>
      </c>
      <c r="J34" t="n" s="118">
        <v>0.0</v>
      </c>
      <c r="K34" t="n" s="118">
        <v>0.0</v>
      </c>
      <c r="L34" t="n" s="118">
        <v>0.0</v>
      </c>
    </row>
    <row r="35">
      <c r="B35" t="s" s="118">
        <v>378</v>
      </c>
      <c r="C35" t="s" s="118">
        <v>4</v>
      </c>
      <c r="D35" t="n" s="118">
        <v>2.0</v>
      </c>
      <c r="E35" t="n" s="118">
        <v>0.0</v>
      </c>
      <c r="F35" t="n" s="118">
        <v>0.0</v>
      </c>
      <c r="G35" t="n" s="118">
        <v>0.0</v>
      </c>
      <c r="H35" t="n" s="118">
        <v>2.0</v>
      </c>
      <c r="I35" t="n" s="118">
        <v>0.0</v>
      </c>
      <c r="J35" t="n" s="118">
        <v>0.0</v>
      </c>
      <c r="K35" t="n" s="118">
        <v>0.0</v>
      </c>
      <c r="L35" t="n" s="118">
        <v>0.0</v>
      </c>
    </row>
    <row r="36">
      <c r="B36" t="s" s="118">
        <v>379</v>
      </c>
      <c r="C36" t="s" s="118">
        <v>9</v>
      </c>
      <c r="D36" t="n" s="118">
        <v>2.0</v>
      </c>
      <c r="E36" t="n" s="118">
        <v>0.0</v>
      </c>
      <c r="F36" t="n" s="118">
        <v>0.0</v>
      </c>
      <c r="G36" t="n" s="118">
        <v>0.0</v>
      </c>
      <c r="H36" t="n" s="118">
        <v>1.5</v>
      </c>
      <c r="I36" t="n" s="118">
        <v>0.0</v>
      </c>
      <c r="J36" t="n" s="118">
        <v>0.0</v>
      </c>
      <c r="K36" t="n" s="118">
        <v>0.0</v>
      </c>
      <c r="L36" t="n" s="118">
        <v>0.0</v>
      </c>
    </row>
    <row r="37">
      <c r="B37" t="s" s="118">
        <v>380</v>
      </c>
      <c r="C37" t="s" s="118">
        <v>4</v>
      </c>
      <c r="D37" t="n" s="118">
        <v>2.0</v>
      </c>
      <c r="E37" t="n" s="118">
        <v>0.0</v>
      </c>
      <c r="F37" t="n" s="118">
        <v>0.0</v>
      </c>
      <c r="G37" t="n" s="118">
        <v>0.0</v>
      </c>
      <c r="H37" t="n" s="118">
        <v>1.0</v>
      </c>
      <c r="I37" t="n" s="118">
        <v>0.0</v>
      </c>
      <c r="J37" t="n" s="118">
        <v>0.0</v>
      </c>
      <c r="K37" t="n" s="118">
        <v>0.0</v>
      </c>
      <c r="L37" t="n" s="118">
        <v>0.0</v>
      </c>
    </row>
    <row r="38">
      <c r="B38" t="s" s="118">
        <v>381</v>
      </c>
      <c r="C38" t="s" s="118">
        <v>4</v>
      </c>
      <c r="D38" t="n" s="118">
        <v>1.0</v>
      </c>
      <c r="E38" t="n" s="118">
        <v>0.0</v>
      </c>
      <c r="F38" t="n" s="118">
        <v>0.0</v>
      </c>
      <c r="G38" t="n" s="118">
        <v>0.0</v>
      </c>
      <c r="H38" t="n" s="118">
        <v>1.0</v>
      </c>
      <c r="I38" t="n" s="118">
        <v>0.0</v>
      </c>
      <c r="J38" t="n" s="118">
        <v>0.0</v>
      </c>
      <c r="K38" t="n" s="118">
        <v>0.0</v>
      </c>
      <c r="L38" t="n" s="118">
        <v>0.0</v>
      </c>
    </row>
    <row r="39">
      <c r="B39" t="s" s="118">
        <v>382</v>
      </c>
      <c r="C39" t="s" s="118">
        <v>9</v>
      </c>
      <c r="D39" t="n" s="118">
        <v>69.0</v>
      </c>
      <c r="E39" t="n" s="118">
        <v>0.0</v>
      </c>
      <c r="F39" t="n" s="118">
        <v>0.0</v>
      </c>
      <c r="G39" t="n" s="118">
        <v>0.0</v>
      </c>
      <c r="H39" t="n" s="118">
        <v>1.0</v>
      </c>
      <c r="I39" t="n" s="118">
        <v>0.0</v>
      </c>
      <c r="J39" t="n" s="118">
        <v>0.0</v>
      </c>
      <c r="K39" t="n" s="118">
        <v>0.0</v>
      </c>
      <c r="L39" t="n" s="118">
        <v>0.0</v>
      </c>
    </row>
    <row r="40">
      <c r="B40" t="s" s="118">
        <v>382</v>
      </c>
      <c r="C40" t="s" s="118">
        <v>4</v>
      </c>
      <c r="D40" t="n" s="118">
        <v>158.0</v>
      </c>
      <c r="E40" t="n" s="118">
        <v>0.0</v>
      </c>
      <c r="F40" t="n" s="118">
        <v>0.0</v>
      </c>
      <c r="G40" t="n" s="118">
        <v>0.0</v>
      </c>
      <c r="H40" t="n" s="118">
        <v>1.0</v>
      </c>
      <c r="I40" t="n" s="118">
        <v>0.0</v>
      </c>
      <c r="J40" t="n" s="118">
        <v>0.0</v>
      </c>
      <c r="K40" t="n" s="118">
        <v>0.0</v>
      </c>
      <c r="L40" t="n" s="118">
        <v>0.0</v>
      </c>
    </row>
    <row r="41">
      <c r="B41" t="s" s="118">
        <v>383</v>
      </c>
      <c r="C41" t="s" s="118">
        <v>4</v>
      </c>
      <c r="D41" t="n" s="118">
        <v>2.0</v>
      </c>
      <c r="E41" t="n" s="118">
        <v>0.0</v>
      </c>
      <c r="F41" t="n" s="118">
        <v>0.0</v>
      </c>
      <c r="G41" t="n" s="118">
        <v>0.0</v>
      </c>
      <c r="H41" t="n" s="118">
        <v>1.0</v>
      </c>
      <c r="I41" t="n" s="118">
        <v>0.0</v>
      </c>
      <c r="J41" t="n" s="118">
        <v>0.0</v>
      </c>
      <c r="K41" t="n" s="118">
        <v>0.0</v>
      </c>
      <c r="L41" t="n" s="118">
        <v>0.0</v>
      </c>
    </row>
    <row r="42">
      <c r="B42" t="s" s="118">
        <v>384</v>
      </c>
      <c r="C42" t="s" s="118">
        <v>9</v>
      </c>
      <c r="D42" t="n" s="118">
        <v>1.0</v>
      </c>
      <c r="E42" t="n" s="118">
        <v>0.0</v>
      </c>
      <c r="F42" t="n" s="118">
        <v>0.0</v>
      </c>
      <c r="G42" t="n" s="118">
        <v>0.0</v>
      </c>
      <c r="H42" t="n" s="118">
        <v>1.0</v>
      </c>
      <c r="I42" t="n" s="118">
        <v>0.0</v>
      </c>
      <c r="J42" t="n" s="118">
        <v>0.0</v>
      </c>
      <c r="K42" t="n" s="118">
        <v>0.0</v>
      </c>
      <c r="L42" t="n" s="118">
        <v>0.0</v>
      </c>
    </row>
    <row r="43">
      <c r="B43" t="s" s="118">
        <v>385</v>
      </c>
      <c r="C43" t="s" s="118">
        <v>9</v>
      </c>
      <c r="D43" t="n" s="118">
        <v>5.0</v>
      </c>
      <c r="E43" t="n" s="118">
        <v>0.0</v>
      </c>
      <c r="F43" t="n" s="118">
        <v>0.0</v>
      </c>
      <c r="G43" t="n" s="118">
        <v>0.0</v>
      </c>
      <c r="H43" t="n" s="118">
        <v>1.0</v>
      </c>
      <c r="I43" t="n" s="118">
        <v>0.0</v>
      </c>
      <c r="J43" t="n" s="118">
        <v>0.0</v>
      </c>
      <c r="K43" t="n" s="118">
        <v>0.0</v>
      </c>
      <c r="L43" t="n" s="118">
        <v>0.0</v>
      </c>
    </row>
    <row r="44">
      <c r="B44" t="s" s="118">
        <v>385</v>
      </c>
      <c r="C44" t="s" s="118">
        <v>4</v>
      </c>
      <c r="D44" t="n" s="118">
        <v>2.0</v>
      </c>
      <c r="E44" t="n" s="118">
        <v>0.0</v>
      </c>
      <c r="F44" t="n" s="118">
        <v>0.0</v>
      </c>
      <c r="G44" t="n" s="118">
        <v>0.0</v>
      </c>
      <c r="H44" t="n" s="118">
        <v>1.0</v>
      </c>
      <c r="I44" t="n" s="118">
        <v>0.0</v>
      </c>
      <c r="J44" t="n" s="118">
        <v>0.0</v>
      </c>
      <c r="K44" t="n" s="118">
        <v>0.0</v>
      </c>
      <c r="L44" t="n" s="118">
        <v>0.0</v>
      </c>
    </row>
    <row r="45">
      <c r="B45" t="s" s="118">
        <v>386</v>
      </c>
      <c r="C45" t="s" s="118">
        <v>4</v>
      </c>
      <c r="D45" t="n" s="118">
        <v>2.0</v>
      </c>
      <c r="E45" t="n" s="118">
        <v>0.0</v>
      </c>
      <c r="F45" t="n" s="118">
        <v>0.0</v>
      </c>
      <c r="G45" t="n" s="118">
        <v>0.0</v>
      </c>
      <c r="H45" t="n" s="118">
        <v>1.0</v>
      </c>
      <c r="I45" t="n" s="118">
        <v>0.0</v>
      </c>
      <c r="J45" t="n" s="118">
        <v>0.0</v>
      </c>
      <c r="K45" t="n" s="118">
        <v>0.0</v>
      </c>
      <c r="L45" t="n" s="118">
        <v>0.0</v>
      </c>
    </row>
    <row r="46">
      <c r="B46" t="s" s="118">
        <v>387</v>
      </c>
      <c r="C46" t="s" s="118">
        <v>9</v>
      </c>
      <c r="D46" t="n" s="118">
        <v>1.0</v>
      </c>
      <c r="E46" t="n" s="118">
        <v>0.0</v>
      </c>
      <c r="F46" t="n" s="118">
        <v>0.0</v>
      </c>
      <c r="G46" t="n" s="118">
        <v>0.0</v>
      </c>
      <c r="H46" t="n" s="118">
        <v>2.0</v>
      </c>
      <c r="I46" t="n" s="118">
        <v>0.0</v>
      </c>
      <c r="J46" t="n" s="118">
        <v>0.0</v>
      </c>
      <c r="K46" t="n" s="118">
        <v>0.0</v>
      </c>
      <c r="L46" t="n" s="118">
        <v>0.0</v>
      </c>
    </row>
    <row r="47">
      <c r="B47" t="s" s="118">
        <v>388</v>
      </c>
      <c r="C47" t="s" s="118">
        <v>4</v>
      </c>
      <c r="D47" t="n" s="118">
        <v>1.0</v>
      </c>
      <c r="E47" t="n" s="118">
        <v>0.0</v>
      </c>
      <c r="F47" t="n" s="118">
        <v>0.0</v>
      </c>
      <c r="G47" t="n" s="118">
        <v>0.0</v>
      </c>
      <c r="H47" t="n" s="118">
        <v>2.0</v>
      </c>
      <c r="I47" t="n" s="118">
        <v>0.0</v>
      </c>
      <c r="J47" t="n" s="118">
        <v>0.0</v>
      </c>
      <c r="K47" t="n" s="118">
        <v>0.0</v>
      </c>
      <c r="L47" t="n" s="118">
        <v>0.0</v>
      </c>
    </row>
    <row r="48">
      <c r="B48" t="s" s="118">
        <v>389</v>
      </c>
      <c r="C48" t="s" s="118">
        <v>9</v>
      </c>
      <c r="D48" t="n" s="118">
        <v>3.0</v>
      </c>
      <c r="E48" t="n" s="118">
        <v>0.0</v>
      </c>
      <c r="F48" t="n" s="118">
        <v>0.0</v>
      </c>
      <c r="G48" t="n" s="118">
        <v>0.0</v>
      </c>
      <c r="H48" t="n" s="118">
        <v>2.0</v>
      </c>
      <c r="I48" t="n" s="118">
        <v>0.0</v>
      </c>
      <c r="J48" t="n" s="118">
        <v>0.0</v>
      </c>
      <c r="K48" t="n" s="118">
        <v>0.0</v>
      </c>
      <c r="L48" t="n" s="118">
        <v>0.0</v>
      </c>
    </row>
    <row r="49">
      <c r="B49" t="s" s="118">
        <v>390</v>
      </c>
      <c r="C49" t="s" s="118">
        <v>4</v>
      </c>
      <c r="D49" t="n" s="118">
        <v>10.0</v>
      </c>
      <c r="E49" t="n" s="118">
        <v>0.0</v>
      </c>
      <c r="F49" t="n" s="118">
        <v>0.0</v>
      </c>
      <c r="G49" t="n" s="118">
        <v>0.0</v>
      </c>
      <c r="H49" t="n" s="118">
        <v>1.5</v>
      </c>
      <c r="I49" t="n" s="118">
        <v>0.0</v>
      </c>
      <c r="J49" t="n" s="118">
        <v>0.0</v>
      </c>
      <c r="K49" t="n" s="118">
        <v>0.0</v>
      </c>
      <c r="L49" t="n" s="118">
        <v>0.0</v>
      </c>
    </row>
    <row r="50">
      <c r="B50" t="s" s="118">
        <v>391</v>
      </c>
      <c r="C50" t="s" s="118">
        <v>4</v>
      </c>
      <c r="D50" t="n" s="118">
        <v>5.0</v>
      </c>
      <c r="E50" t="n" s="118">
        <v>0.0</v>
      </c>
      <c r="F50" t="n" s="118">
        <v>0.0</v>
      </c>
      <c r="G50" t="n" s="118">
        <v>0.0</v>
      </c>
      <c r="H50" t="n" s="118">
        <v>1.0</v>
      </c>
      <c r="I50" t="n" s="118">
        <v>0.0</v>
      </c>
      <c r="J50" t="n" s="118">
        <v>0.0</v>
      </c>
      <c r="K50" t="n" s="118">
        <v>0.0</v>
      </c>
      <c r="L50" t="n" s="118">
        <v>0.0</v>
      </c>
    </row>
    <row r="51">
      <c r="B51" t="s" s="118">
        <v>392</v>
      </c>
      <c r="C51" t="s" s="118">
        <v>4</v>
      </c>
      <c r="D51" t="n" s="118">
        <v>1.0</v>
      </c>
      <c r="E51" t="n" s="118">
        <v>0.0</v>
      </c>
      <c r="F51" t="n" s="118">
        <v>0.0</v>
      </c>
      <c r="G51" t="n" s="118">
        <v>0.0</v>
      </c>
      <c r="H51" t="n" s="118">
        <v>1.0</v>
      </c>
      <c r="I51" t="n" s="118">
        <v>0.0</v>
      </c>
      <c r="J51" t="n" s="118">
        <v>0.0</v>
      </c>
      <c r="K51" t="n" s="118">
        <v>0.0</v>
      </c>
      <c r="L51" t="n" s="118">
        <v>0.0</v>
      </c>
    </row>
    <row r="52">
      <c r="B52" t="s" s="118">
        <v>393</v>
      </c>
      <c r="C52" t="s" s="118">
        <v>4</v>
      </c>
      <c r="D52" t="n" s="118">
        <v>1.0</v>
      </c>
      <c r="E52" t="n" s="118">
        <v>0.0</v>
      </c>
      <c r="F52" t="n" s="118">
        <v>0.0</v>
      </c>
      <c r="G52" t="n" s="118">
        <v>0.0</v>
      </c>
      <c r="H52" t="n" s="118">
        <v>1.0</v>
      </c>
      <c r="I52" t="n" s="118">
        <v>0.0</v>
      </c>
      <c r="J52" t="n" s="118">
        <v>0.0</v>
      </c>
      <c r="K52" t="n" s="118">
        <v>0.0</v>
      </c>
      <c r="L52" t="n" s="118">
        <v>0.0</v>
      </c>
    </row>
    <row r="53">
      <c r="B53" t="s" s="118">
        <v>394</v>
      </c>
      <c r="C53" t="s" s="118">
        <v>9</v>
      </c>
      <c r="D53" t="n" s="118">
        <v>1.0</v>
      </c>
      <c r="E53" t="n" s="118">
        <v>0.0</v>
      </c>
      <c r="F53" t="n" s="118">
        <v>0.0</v>
      </c>
      <c r="G53" t="n" s="118">
        <v>0.0</v>
      </c>
      <c r="H53" t="n" s="118">
        <v>1.0</v>
      </c>
      <c r="I53" t="n" s="118">
        <v>0.0</v>
      </c>
      <c r="J53" t="n" s="118">
        <v>0.0</v>
      </c>
      <c r="K53" t="n" s="118">
        <v>0.0</v>
      </c>
      <c r="L53" t="n" s="118">
        <v>0.0</v>
      </c>
    </row>
    <row r="54">
      <c r="B54" t="s" s="118">
        <v>394</v>
      </c>
      <c r="C54" t="s" s="118">
        <v>4</v>
      </c>
      <c r="D54" t="n" s="118">
        <v>5.0</v>
      </c>
      <c r="E54" t="n" s="118">
        <v>0.0</v>
      </c>
      <c r="F54" t="n" s="118">
        <v>0.0</v>
      </c>
      <c r="G54" t="n" s="118">
        <v>0.0</v>
      </c>
      <c r="H54" t="n" s="118">
        <v>1.6</v>
      </c>
      <c r="I54" t="n" s="118">
        <v>0.0</v>
      </c>
      <c r="J54" t="n" s="118">
        <v>0.0</v>
      </c>
      <c r="K54" t="n" s="118">
        <v>0.0</v>
      </c>
      <c r="L54" t="n" s="118">
        <v>0.0</v>
      </c>
    </row>
    <row r="55">
      <c r="B55" t="s" s="118">
        <v>395</v>
      </c>
      <c r="C55" t="s" s="118">
        <v>9</v>
      </c>
      <c r="D55" t="n" s="118">
        <v>2.0</v>
      </c>
      <c r="E55" t="n" s="118">
        <v>0.0</v>
      </c>
      <c r="F55" t="n" s="118">
        <v>0.0</v>
      </c>
      <c r="G55" t="n" s="118">
        <v>0.0</v>
      </c>
      <c r="H55" t="n" s="118">
        <v>3.0</v>
      </c>
      <c r="I55" t="n" s="118">
        <v>0.0</v>
      </c>
      <c r="J55" t="n" s="118">
        <v>0.0</v>
      </c>
      <c r="K55" t="n" s="118">
        <v>0.0</v>
      </c>
      <c r="L55" t="n" s="118">
        <v>0.0</v>
      </c>
    </row>
    <row r="56">
      <c r="B56" t="s" s="118">
        <v>396</v>
      </c>
      <c r="C56" t="s" s="118">
        <v>4</v>
      </c>
      <c r="D56" t="n" s="118">
        <v>3.0</v>
      </c>
      <c r="E56" t="n" s="118">
        <v>0.0</v>
      </c>
      <c r="F56" t="n" s="118">
        <v>0.0</v>
      </c>
      <c r="G56" t="n" s="118">
        <v>0.0</v>
      </c>
      <c r="H56" t="n" s="118">
        <v>1.3</v>
      </c>
      <c r="I56" t="n" s="118">
        <v>0.0</v>
      </c>
      <c r="J56" t="n" s="118">
        <v>0.0</v>
      </c>
      <c r="K56" t="n" s="118">
        <v>0.0</v>
      </c>
      <c r="L56" t="n" s="118">
        <v>0.0</v>
      </c>
    </row>
    <row r="57">
      <c r="B57" t="s" s="118">
        <v>397</v>
      </c>
      <c r="C57" t="s" s="118">
        <v>4</v>
      </c>
      <c r="D57" t="n" s="118">
        <v>2.0</v>
      </c>
      <c r="E57" t="n" s="118">
        <v>0.0</v>
      </c>
      <c r="F57" t="n" s="118">
        <v>0.0</v>
      </c>
      <c r="G57" t="n" s="118">
        <v>0.0</v>
      </c>
      <c r="H57" t="n" s="118">
        <v>1.5</v>
      </c>
      <c r="I57" t="n" s="118">
        <v>0.0</v>
      </c>
      <c r="J57" t="n" s="118">
        <v>0.0</v>
      </c>
      <c r="K57" t="n" s="118">
        <v>0.0</v>
      </c>
      <c r="L57" t="n" s="118">
        <v>0.0</v>
      </c>
    </row>
    <row r="58">
      <c r="B58" t="s" s="118">
        <v>398</v>
      </c>
      <c r="C58" t="s" s="118">
        <v>9</v>
      </c>
      <c r="D58" t="n" s="118">
        <v>1.0</v>
      </c>
      <c r="E58" t="n" s="118">
        <v>0.0</v>
      </c>
      <c r="F58" t="n" s="118">
        <v>0.0</v>
      </c>
      <c r="G58" t="n" s="118">
        <v>0.0</v>
      </c>
      <c r="H58" t="n" s="118">
        <v>1.0</v>
      </c>
      <c r="I58" t="n" s="118">
        <v>0.0</v>
      </c>
      <c r="J58" t="n" s="118">
        <v>0.0</v>
      </c>
      <c r="K58" t="n" s="118">
        <v>0.0</v>
      </c>
      <c r="L58" t="n" s="118">
        <v>0.0</v>
      </c>
    </row>
    <row r="59">
      <c r="B59" t="s" s="118">
        <v>399</v>
      </c>
      <c r="C59" t="s" s="118">
        <v>9</v>
      </c>
      <c r="D59" t="n" s="118">
        <v>1.0</v>
      </c>
      <c r="E59" t="n" s="118">
        <v>0.0</v>
      </c>
      <c r="F59" t="n" s="118">
        <v>0.0</v>
      </c>
      <c r="G59" t="n" s="118">
        <v>0.0</v>
      </c>
      <c r="H59" t="n" s="118">
        <v>2.0</v>
      </c>
      <c r="I59" t="n" s="118">
        <v>0.0</v>
      </c>
      <c r="J59" t="n" s="118">
        <v>0.0</v>
      </c>
      <c r="K59" t="n" s="118">
        <v>0.0</v>
      </c>
      <c r="L59" t="n" s="118">
        <v>0.0</v>
      </c>
    </row>
    <row r="60">
      <c r="B60" t="s" s="118">
        <v>400</v>
      </c>
      <c r="C60" t="s" s="118">
        <v>9</v>
      </c>
      <c r="D60" t="n" s="118">
        <v>1.0</v>
      </c>
      <c r="E60" t="n" s="118">
        <v>0.0</v>
      </c>
      <c r="F60" t="n" s="118">
        <v>0.0</v>
      </c>
      <c r="G60" t="n" s="118">
        <v>0.0</v>
      </c>
      <c r="H60" t="n" s="118">
        <v>1.0</v>
      </c>
      <c r="I60" t="n" s="118">
        <v>0.0</v>
      </c>
      <c r="J60" t="n" s="118">
        <v>0.0</v>
      </c>
      <c r="K60" t="n" s="118">
        <v>0.0</v>
      </c>
      <c r="L60" t="n" s="118">
        <v>0.0</v>
      </c>
    </row>
    <row r="61">
      <c r="B61" t="s" s="118">
        <v>401</v>
      </c>
      <c r="C61" t="s" s="118">
        <v>9</v>
      </c>
      <c r="D61" t="n" s="118">
        <v>3.0</v>
      </c>
      <c r="E61" t="n" s="118">
        <v>0.0</v>
      </c>
      <c r="F61" t="n" s="118">
        <v>0.0</v>
      </c>
      <c r="G61" t="n" s="118">
        <v>0.0</v>
      </c>
      <c r="H61" t="n" s="118">
        <v>1.3</v>
      </c>
      <c r="I61" t="n" s="118">
        <v>0.0</v>
      </c>
      <c r="J61" t="n" s="118">
        <v>0.0</v>
      </c>
      <c r="K61" t="n" s="118">
        <v>0.0</v>
      </c>
      <c r="L61" t="n" s="118">
        <v>0.0</v>
      </c>
    </row>
    <row r="62">
      <c r="B62" t="s" s="118">
        <v>402</v>
      </c>
      <c r="C62" t="s" s="118">
        <v>4</v>
      </c>
      <c r="D62" t="n" s="118">
        <v>2.0</v>
      </c>
      <c r="E62" t="n" s="118">
        <v>0.0</v>
      </c>
      <c r="F62" t="n" s="118">
        <v>0.0</v>
      </c>
      <c r="G62" t="n" s="118">
        <v>0.0</v>
      </c>
      <c r="H62" t="n" s="118">
        <v>1.5</v>
      </c>
      <c r="I62" t="n" s="118">
        <v>0.0</v>
      </c>
      <c r="J62" t="n" s="118">
        <v>0.0</v>
      </c>
      <c r="K62" t="n" s="118">
        <v>0.0</v>
      </c>
      <c r="L62" t="n" s="118">
        <v>0.0</v>
      </c>
    </row>
    <row r="63">
      <c r="B63" t="s" s="118">
        <v>403</v>
      </c>
      <c r="C63" t="s" s="118">
        <v>4</v>
      </c>
      <c r="D63" t="n" s="118">
        <v>2.0</v>
      </c>
      <c r="E63" t="n" s="118">
        <v>0.0</v>
      </c>
      <c r="F63" t="n" s="118">
        <v>0.0</v>
      </c>
      <c r="G63" t="n" s="118">
        <v>0.0</v>
      </c>
      <c r="H63" t="n" s="118">
        <v>1.5</v>
      </c>
      <c r="I63" t="n" s="118">
        <v>0.0</v>
      </c>
      <c r="J63" t="n" s="118">
        <v>0.0</v>
      </c>
      <c r="K63" t="n" s="118">
        <v>0.0</v>
      </c>
      <c r="L63" t="n" s="118">
        <v>0.0</v>
      </c>
    </row>
    <row r="64">
      <c r="B64" t="s" s="118">
        <v>404</v>
      </c>
      <c r="C64" t="s" s="118">
        <v>9</v>
      </c>
      <c r="D64" t="n" s="118">
        <v>2.0</v>
      </c>
      <c r="E64" t="n" s="118">
        <v>0.0</v>
      </c>
      <c r="F64" t="n" s="118">
        <v>0.0</v>
      </c>
      <c r="G64" t="n" s="118">
        <v>0.0</v>
      </c>
      <c r="H64" t="n" s="118">
        <v>1.5</v>
      </c>
      <c r="I64" t="n" s="118">
        <v>0.0</v>
      </c>
      <c r="J64" t="n" s="118">
        <v>0.0</v>
      </c>
      <c r="K64" t="n" s="118">
        <v>0.0</v>
      </c>
      <c r="L64" t="n" s="118">
        <v>0.0</v>
      </c>
    </row>
    <row r="65">
      <c r="B65" t="s" s="118">
        <v>405</v>
      </c>
      <c r="C65" t="s" s="118">
        <v>4</v>
      </c>
      <c r="D65" t="n" s="118">
        <v>1.0</v>
      </c>
      <c r="E65" t="n" s="118">
        <v>0.0</v>
      </c>
      <c r="F65" t="n" s="118">
        <v>0.0</v>
      </c>
      <c r="G65" t="n" s="118">
        <v>0.0</v>
      </c>
      <c r="H65" t="n" s="118">
        <v>1.0</v>
      </c>
      <c r="I65" t="n" s="118">
        <v>0.0</v>
      </c>
      <c r="J65" t="n" s="118">
        <v>0.0</v>
      </c>
      <c r="K65" t="n" s="118">
        <v>0.0</v>
      </c>
      <c r="L65" t="n" s="118">
        <v>0.0</v>
      </c>
    </row>
    <row r="66">
      <c r="B66" t="s" s="118">
        <v>406</v>
      </c>
      <c r="C66" t="s" s="118">
        <v>9</v>
      </c>
      <c r="D66" t="n" s="118">
        <v>1.0</v>
      </c>
      <c r="E66" t="n" s="118">
        <v>0.0</v>
      </c>
      <c r="F66" t="n" s="118">
        <v>0.0</v>
      </c>
      <c r="G66" t="n" s="118">
        <v>0.0</v>
      </c>
      <c r="H66" t="n" s="118">
        <v>1.0</v>
      </c>
      <c r="I66" t="n" s="118">
        <v>0.0</v>
      </c>
      <c r="J66" t="n" s="118">
        <v>0.0</v>
      </c>
      <c r="K66" t="n" s="118">
        <v>0.0</v>
      </c>
      <c r="L66" t="n" s="118">
        <v>0.0</v>
      </c>
    </row>
    <row r="67">
      <c r="B67" t="s" s="118">
        <v>407</v>
      </c>
      <c r="C67" t="s" s="118">
        <v>9</v>
      </c>
      <c r="D67" t="n" s="118">
        <v>2.0</v>
      </c>
      <c r="E67" t="n" s="118">
        <v>0.0</v>
      </c>
      <c r="F67" t="n" s="118">
        <v>0.0</v>
      </c>
      <c r="G67" t="n" s="118">
        <v>0.0</v>
      </c>
      <c r="H67" t="n" s="118">
        <v>1.5</v>
      </c>
      <c r="I67" t="n" s="118">
        <v>0.0</v>
      </c>
      <c r="J67" t="n" s="118">
        <v>0.0</v>
      </c>
      <c r="K67" t="n" s="118">
        <v>0.0</v>
      </c>
      <c r="L67" t="n" s="118">
        <v>0.0</v>
      </c>
    </row>
    <row r="68">
      <c r="B68" t="s" s="118">
        <v>408</v>
      </c>
      <c r="C68" t="s" s="118">
        <v>4</v>
      </c>
      <c r="D68" t="n" s="118">
        <v>2.0</v>
      </c>
      <c r="E68" t="n" s="118">
        <v>0.0</v>
      </c>
      <c r="F68" t="n" s="118">
        <v>0.0</v>
      </c>
      <c r="G68" t="n" s="118">
        <v>0.0</v>
      </c>
      <c r="H68" t="n" s="118">
        <v>1.5</v>
      </c>
      <c r="I68" t="n" s="118">
        <v>0.0</v>
      </c>
      <c r="J68" t="n" s="118">
        <v>0.0</v>
      </c>
      <c r="K68" t="n" s="118">
        <v>0.0</v>
      </c>
      <c r="L68" t="n" s="118">
        <v>0.0</v>
      </c>
    </row>
    <row r="69">
      <c r="B69" t="s" s="118">
        <v>409</v>
      </c>
      <c r="C69" t="s" s="118">
        <v>4</v>
      </c>
      <c r="D69" t="n" s="118">
        <v>1.0</v>
      </c>
      <c r="E69" t="n" s="118">
        <v>0.0</v>
      </c>
      <c r="F69" t="n" s="118">
        <v>0.0</v>
      </c>
      <c r="G69" t="n" s="118">
        <v>0.0</v>
      </c>
      <c r="H69" t="n" s="118">
        <v>1.0</v>
      </c>
      <c r="I69" t="n" s="118">
        <v>0.0</v>
      </c>
      <c r="J69" t="n" s="118">
        <v>0.0</v>
      </c>
      <c r="K69" t="n" s="118">
        <v>0.0</v>
      </c>
      <c r="L69" t="n" s="118">
        <v>0.0</v>
      </c>
    </row>
    <row r="70">
      <c r="B70" t="s" s="118">
        <v>410</v>
      </c>
      <c r="C70" t="s" s="118">
        <v>4</v>
      </c>
      <c r="D70" t="n" s="118">
        <v>1.0</v>
      </c>
      <c r="E70" t="n" s="118">
        <v>0.0</v>
      </c>
      <c r="F70" t="n" s="118">
        <v>0.0</v>
      </c>
      <c r="G70" t="n" s="118">
        <v>0.0</v>
      </c>
      <c r="H70" t="n" s="118">
        <v>2.0</v>
      </c>
      <c r="I70" t="n" s="118">
        <v>0.0</v>
      </c>
      <c r="J70" t="n" s="118">
        <v>0.0</v>
      </c>
      <c r="K70" t="n" s="118">
        <v>0.0</v>
      </c>
      <c r="L70" t="n" s="118">
        <v>0.0</v>
      </c>
    </row>
    <row r="71">
      <c r="B71" t="s" s="118">
        <v>411</v>
      </c>
      <c r="C71" t="s" s="118">
        <v>9</v>
      </c>
      <c r="D71" t="n" s="118">
        <v>1.0</v>
      </c>
      <c r="E71" t="n" s="118">
        <v>0.0</v>
      </c>
      <c r="F71" t="n" s="118">
        <v>0.0</v>
      </c>
      <c r="G71" t="n" s="118">
        <v>0.0</v>
      </c>
      <c r="H71" t="n" s="118">
        <v>1.0</v>
      </c>
      <c r="I71" t="n" s="118">
        <v>0.0</v>
      </c>
      <c r="J71" t="n" s="118">
        <v>0.0</v>
      </c>
      <c r="K71" t="n" s="118">
        <v>0.0</v>
      </c>
      <c r="L71" t="n" s="118">
        <v>0.0</v>
      </c>
    </row>
    <row r="72">
      <c r="B72" t="s" s="118">
        <v>411</v>
      </c>
      <c r="C72" t="s" s="118">
        <v>4</v>
      </c>
      <c r="D72" t="n" s="118">
        <v>3.0</v>
      </c>
      <c r="E72" t="n" s="118">
        <v>0.0</v>
      </c>
      <c r="F72" t="n" s="118">
        <v>0.0</v>
      </c>
      <c r="G72" t="n" s="118">
        <v>0.0</v>
      </c>
      <c r="H72" t="n" s="118">
        <v>1.0</v>
      </c>
      <c r="I72" t="n" s="118">
        <v>0.0</v>
      </c>
      <c r="J72" t="n" s="118">
        <v>0.0</v>
      </c>
      <c r="K72" t="n" s="118">
        <v>0.0</v>
      </c>
      <c r="L72" t="n" s="118">
        <v>0.0</v>
      </c>
    </row>
    <row r="73">
      <c r="B73" t="s" s="118">
        <v>412</v>
      </c>
      <c r="C73" t="s" s="118">
        <v>9</v>
      </c>
      <c r="D73" t="n" s="118">
        <v>1.0</v>
      </c>
      <c r="E73" t="n" s="118">
        <v>0.0</v>
      </c>
      <c r="F73" t="n" s="118">
        <v>0.0</v>
      </c>
      <c r="G73" t="n" s="118">
        <v>0.0</v>
      </c>
      <c r="H73" t="n" s="118">
        <v>1.0</v>
      </c>
      <c r="I73" t="n" s="118">
        <v>0.0</v>
      </c>
      <c r="J73" t="n" s="118">
        <v>0.0</v>
      </c>
      <c r="K73" t="n" s="118">
        <v>0.0</v>
      </c>
      <c r="L73" t="n" s="118">
        <v>0.0</v>
      </c>
    </row>
    <row r="74">
      <c r="B74" t="s" s="118">
        <v>412</v>
      </c>
      <c r="C74" t="s" s="118">
        <v>4</v>
      </c>
      <c r="D74" t="n" s="118">
        <v>1.0</v>
      </c>
      <c r="E74" t="n" s="118">
        <v>0.0</v>
      </c>
      <c r="F74" t="n" s="118">
        <v>0.0</v>
      </c>
      <c r="G74" t="n" s="118">
        <v>0.0</v>
      </c>
      <c r="H74" t="n" s="118">
        <v>1.0</v>
      </c>
      <c r="I74" t="n" s="118">
        <v>0.0</v>
      </c>
      <c r="J74" t="n" s="118">
        <v>0.0</v>
      </c>
      <c r="K74" t="n" s="118">
        <v>0.0</v>
      </c>
      <c r="L74" t="n" s="118">
        <v>0.0</v>
      </c>
    </row>
    <row r="75">
      <c r="B75" t="s" s="118">
        <v>413</v>
      </c>
      <c r="C75" t="s" s="118">
        <v>9</v>
      </c>
      <c r="D75" t="n" s="118">
        <v>1.0</v>
      </c>
      <c r="E75" t="n" s="118">
        <v>0.0</v>
      </c>
      <c r="F75" t="n" s="118">
        <v>0.0</v>
      </c>
      <c r="G75" t="n" s="118">
        <v>0.0</v>
      </c>
      <c r="H75" t="n" s="118">
        <v>1.0</v>
      </c>
      <c r="I75" t="n" s="118">
        <v>0.0</v>
      </c>
      <c r="J75" t="n" s="118">
        <v>0.0</v>
      </c>
      <c r="K75" t="n" s="118">
        <v>0.0</v>
      </c>
      <c r="L75" t="n" s="118">
        <v>0.0</v>
      </c>
    </row>
    <row r="76">
      <c r="B76" t="s" s="118">
        <v>414</v>
      </c>
      <c r="C76" t="s" s="118">
        <v>9</v>
      </c>
      <c r="D76" t="n" s="118">
        <v>6.0</v>
      </c>
      <c r="E76" t="n" s="118">
        <v>0.0</v>
      </c>
      <c r="F76" t="n" s="118">
        <v>0.0</v>
      </c>
      <c r="G76" t="n" s="118">
        <v>0.0</v>
      </c>
      <c r="H76" t="n" s="118">
        <v>1.5</v>
      </c>
      <c r="I76" t="n" s="118">
        <v>0.0</v>
      </c>
      <c r="J76" t="n" s="118">
        <v>0.0</v>
      </c>
      <c r="K76" t="n" s="118">
        <v>0.0</v>
      </c>
      <c r="L76" t="n" s="118">
        <v>0.0</v>
      </c>
    </row>
    <row r="77">
      <c r="B77" t="s" s="118">
        <v>414</v>
      </c>
      <c r="C77" t="s" s="118">
        <v>4</v>
      </c>
      <c r="D77" t="n" s="118">
        <v>4.0</v>
      </c>
      <c r="E77" t="n" s="118">
        <v>0.0</v>
      </c>
      <c r="F77" t="n" s="118">
        <v>0.0</v>
      </c>
      <c r="G77" t="n" s="118">
        <v>0.0</v>
      </c>
      <c r="H77" t="n" s="118">
        <v>1.5</v>
      </c>
      <c r="I77" t="n" s="118">
        <v>0.0</v>
      </c>
      <c r="J77" t="n" s="118">
        <v>0.0</v>
      </c>
      <c r="K77" t="n" s="118">
        <v>0.0</v>
      </c>
      <c r="L77" t="n" s="118">
        <v>0.0</v>
      </c>
    </row>
    <row r="78">
      <c r="B78" t="s" s="118">
        <v>415</v>
      </c>
      <c r="C78" t="s" s="118">
        <v>4</v>
      </c>
      <c r="D78" t="n" s="118">
        <v>2.0</v>
      </c>
      <c r="E78" t="n" s="118">
        <v>0.0</v>
      </c>
      <c r="F78" t="n" s="118">
        <v>0.0</v>
      </c>
      <c r="G78" t="n" s="118">
        <v>0.0</v>
      </c>
      <c r="H78" t="n" s="118">
        <v>1.5</v>
      </c>
      <c r="I78" t="n" s="118">
        <v>0.0</v>
      </c>
      <c r="J78" t="n" s="118">
        <v>0.0</v>
      </c>
      <c r="K78" t="n" s="118">
        <v>0.0</v>
      </c>
      <c r="L78" t="n" s="118">
        <v>0.0</v>
      </c>
    </row>
    <row r="79">
      <c r="B79" t="s" s="118">
        <v>416</v>
      </c>
      <c r="C79" t="s" s="118">
        <v>4</v>
      </c>
      <c r="D79" t="n" s="118">
        <v>2.0</v>
      </c>
      <c r="E79" t="n" s="118">
        <v>0.0</v>
      </c>
      <c r="F79" t="n" s="118">
        <v>0.0</v>
      </c>
      <c r="G79" t="n" s="118">
        <v>0.0</v>
      </c>
      <c r="H79" t="n" s="118">
        <v>1.5</v>
      </c>
      <c r="I79" t="n" s="118">
        <v>0.0</v>
      </c>
      <c r="J79" t="n" s="118">
        <v>0.0</v>
      </c>
      <c r="K79" t="n" s="118">
        <v>0.0</v>
      </c>
      <c r="L79" t="n" s="118">
        <v>0.0</v>
      </c>
    </row>
    <row r="80">
      <c r="B80" t="s" s="118">
        <v>417</v>
      </c>
      <c r="C80" t="s" s="118">
        <v>4</v>
      </c>
      <c r="D80" t="n" s="118">
        <v>1.0</v>
      </c>
      <c r="E80" t="n" s="118">
        <v>0.0</v>
      </c>
      <c r="F80" t="n" s="118">
        <v>0.0</v>
      </c>
      <c r="G80" t="n" s="118">
        <v>0.0</v>
      </c>
      <c r="H80" t="n" s="118">
        <v>2.0</v>
      </c>
      <c r="I80" t="n" s="118">
        <v>0.0</v>
      </c>
      <c r="J80" t="n" s="118">
        <v>0.0</v>
      </c>
      <c r="K80" t="n" s="118">
        <v>0.0</v>
      </c>
      <c r="L80" t="n" s="118">
        <v>0.0</v>
      </c>
    </row>
    <row r="81">
      <c r="B81" t="s" s="118">
        <v>418</v>
      </c>
      <c r="C81" t="s" s="118">
        <v>4</v>
      </c>
      <c r="D81" t="n" s="118">
        <v>1.0</v>
      </c>
      <c r="E81" t="n" s="118">
        <v>0.0</v>
      </c>
      <c r="F81" t="n" s="118">
        <v>0.0</v>
      </c>
      <c r="G81" t="n" s="118">
        <v>0.0</v>
      </c>
      <c r="H81" t="n" s="118">
        <v>2.0</v>
      </c>
      <c r="I81" t="n" s="118">
        <v>0.0</v>
      </c>
      <c r="J81" t="n" s="118">
        <v>0.0</v>
      </c>
      <c r="K81" t="n" s="118">
        <v>0.0</v>
      </c>
      <c r="L81" t="n" s="118">
        <v>0.0</v>
      </c>
    </row>
    <row r="82">
      <c r="B82" t="s" s="118">
        <v>419</v>
      </c>
      <c r="C82" t="s" s="118">
        <v>4</v>
      </c>
      <c r="D82" t="n" s="118">
        <v>1.0</v>
      </c>
      <c r="E82" t="n" s="118">
        <v>0.0</v>
      </c>
      <c r="F82" t="n" s="118">
        <v>0.0</v>
      </c>
      <c r="G82" t="n" s="118">
        <v>0.0</v>
      </c>
      <c r="H82" t="n" s="118">
        <v>1.0</v>
      </c>
      <c r="I82" t="n" s="118">
        <v>0.0</v>
      </c>
      <c r="J82" t="n" s="118">
        <v>0.0</v>
      </c>
      <c r="K82" t="n" s="118">
        <v>0.0</v>
      </c>
      <c r="L82" t="n" s="118">
        <v>0.0</v>
      </c>
    </row>
    <row r="83">
      <c r="B83" t="s" s="118">
        <v>420</v>
      </c>
      <c r="C83" t="s" s="118">
        <v>4</v>
      </c>
      <c r="D83" t="n" s="118">
        <v>3.0</v>
      </c>
      <c r="E83" t="n" s="118">
        <v>0.0</v>
      </c>
      <c r="F83" t="n" s="118">
        <v>0.0</v>
      </c>
      <c r="G83" t="n" s="118">
        <v>0.0</v>
      </c>
      <c r="H83" t="n" s="118">
        <v>2.0</v>
      </c>
      <c r="I83" t="n" s="118">
        <v>0.0</v>
      </c>
      <c r="J83" t="n" s="118">
        <v>0.0</v>
      </c>
      <c r="K83" t="n" s="118">
        <v>0.0</v>
      </c>
      <c r="L83" t="n" s="118">
        <v>0.0</v>
      </c>
    </row>
    <row r="84">
      <c r="B84" t="s" s="118">
        <v>421</v>
      </c>
      <c r="C84" t="s" s="118">
        <v>4</v>
      </c>
      <c r="D84" t="n" s="118">
        <v>1.0</v>
      </c>
      <c r="E84" t="n" s="118">
        <v>0.0</v>
      </c>
      <c r="F84" t="n" s="118">
        <v>0.0</v>
      </c>
      <c r="G84" t="n" s="118">
        <v>0.0</v>
      </c>
      <c r="H84" t="n" s="118">
        <v>9.0</v>
      </c>
      <c r="I84" t="n" s="118">
        <v>0.0</v>
      </c>
      <c r="J84" t="n" s="118">
        <v>0.0</v>
      </c>
      <c r="K84" t="n" s="118">
        <v>0.0</v>
      </c>
      <c r="L84" t="n" s="118">
        <v>0.0</v>
      </c>
    </row>
    <row r="85">
      <c r="B85" t="s" s="118">
        <v>422</v>
      </c>
      <c r="C85" t="s" s="118">
        <v>9</v>
      </c>
      <c r="D85" t="n" s="118">
        <v>1.0</v>
      </c>
      <c r="E85" t="n" s="118">
        <v>0.0</v>
      </c>
      <c r="F85" t="n" s="118">
        <v>0.0</v>
      </c>
      <c r="G85" t="n" s="118">
        <v>0.0</v>
      </c>
      <c r="H85" t="n" s="118">
        <v>2.0</v>
      </c>
      <c r="I85" t="n" s="118">
        <v>0.0</v>
      </c>
      <c r="J85" t="n" s="118">
        <v>0.0</v>
      </c>
      <c r="K85" t="n" s="118">
        <v>0.0</v>
      </c>
      <c r="L85" t="n" s="118">
        <v>0.0</v>
      </c>
    </row>
    <row r="86">
      <c r="B86" t="s" s="118">
        <v>423</v>
      </c>
      <c r="C86" t="s" s="118">
        <v>9</v>
      </c>
      <c r="D86" t="n" s="118">
        <v>1.0</v>
      </c>
      <c r="E86" t="n" s="118">
        <v>0.0</v>
      </c>
      <c r="F86" t="n" s="118">
        <v>0.0</v>
      </c>
      <c r="G86" t="n" s="118">
        <v>0.0</v>
      </c>
      <c r="H86" t="n" s="118">
        <v>1.0</v>
      </c>
      <c r="I86" t="n" s="118">
        <v>0.0</v>
      </c>
      <c r="J86" t="n" s="118">
        <v>0.0</v>
      </c>
      <c r="K86" t="n" s="118">
        <v>0.0</v>
      </c>
      <c r="L86" t="n" s="118">
        <v>0.0</v>
      </c>
    </row>
    <row r="87">
      <c r="B87" t="s" s="118">
        <v>423</v>
      </c>
      <c r="C87" t="s" s="118">
        <v>4</v>
      </c>
      <c r="D87" t="n" s="118">
        <v>3.0</v>
      </c>
      <c r="E87" t="n" s="118">
        <v>0.0</v>
      </c>
      <c r="F87" t="n" s="118">
        <v>0.0</v>
      </c>
      <c r="G87" t="n" s="118">
        <v>0.0</v>
      </c>
      <c r="H87" t="n" s="118">
        <v>3.3</v>
      </c>
      <c r="I87" t="n" s="118">
        <v>0.0</v>
      </c>
      <c r="J87" t="n" s="118">
        <v>0.0</v>
      </c>
      <c r="K87" t="n" s="118">
        <v>0.0</v>
      </c>
      <c r="L87" t="n" s="118">
        <v>0.0</v>
      </c>
    </row>
    <row r="88">
      <c r="B88" t="s" s="118">
        <v>424</v>
      </c>
      <c r="C88" t="s" s="118">
        <v>4</v>
      </c>
      <c r="D88" t="n" s="118">
        <v>4.0</v>
      </c>
      <c r="E88" t="n" s="118">
        <v>0.0</v>
      </c>
      <c r="F88" t="n" s="118">
        <v>0.0</v>
      </c>
      <c r="G88" t="n" s="118">
        <v>0.0</v>
      </c>
      <c r="H88" t="n" s="118">
        <v>1.5</v>
      </c>
      <c r="I88" t="n" s="118">
        <v>0.0</v>
      </c>
      <c r="J88" t="n" s="118">
        <v>0.0</v>
      </c>
      <c r="K88" t="n" s="118">
        <v>0.0</v>
      </c>
      <c r="L88" t="n" s="118">
        <v>0.0</v>
      </c>
    </row>
    <row r="89">
      <c r="B89" t="s" s="118">
        <v>425</v>
      </c>
      <c r="C89" t="s" s="118">
        <v>4</v>
      </c>
      <c r="D89" t="n" s="118">
        <v>2.0</v>
      </c>
      <c r="E89" t="n" s="118">
        <v>0.0</v>
      </c>
      <c r="F89" t="n" s="118">
        <v>0.0</v>
      </c>
      <c r="G89" t="n" s="118">
        <v>0.0</v>
      </c>
      <c r="H89" t="n" s="118">
        <v>4.5</v>
      </c>
      <c r="I89" t="n" s="118">
        <v>0.0</v>
      </c>
      <c r="J89" t="n" s="118">
        <v>0.0</v>
      </c>
      <c r="K89" t="n" s="118">
        <v>0.0</v>
      </c>
      <c r="L89" t="n" s="118">
        <v>0.0</v>
      </c>
    </row>
    <row r="90">
      <c r="B90" t="s" s="118">
        <v>426</v>
      </c>
      <c r="C90" t="s" s="118">
        <v>4</v>
      </c>
      <c r="D90" t="n" s="118">
        <v>1.0</v>
      </c>
      <c r="E90" t="n" s="118">
        <v>0.0</v>
      </c>
      <c r="F90" t="n" s="118">
        <v>0.0</v>
      </c>
      <c r="G90" t="n" s="118">
        <v>0.0</v>
      </c>
      <c r="H90" t="n" s="118">
        <v>1.0</v>
      </c>
      <c r="I90" t="n" s="118">
        <v>0.0</v>
      </c>
      <c r="J90" t="n" s="118">
        <v>0.0</v>
      </c>
      <c r="K90" t="n" s="118">
        <v>0.0</v>
      </c>
      <c r="L90" t="n" s="118">
        <v>0.0</v>
      </c>
    </row>
    <row r="91">
      <c r="B91" t="s" s="118">
        <v>427</v>
      </c>
      <c r="C91" t="s" s="118">
        <v>4</v>
      </c>
      <c r="D91" t="n" s="118">
        <v>1.0</v>
      </c>
      <c r="E91" t="n" s="118">
        <v>0.0</v>
      </c>
      <c r="F91" t="n" s="118">
        <v>0.0</v>
      </c>
      <c r="G91" t="n" s="118">
        <v>0.0</v>
      </c>
      <c r="H91" t="n" s="118">
        <v>1.0</v>
      </c>
      <c r="I91" t="n" s="118">
        <v>0.0</v>
      </c>
      <c r="J91" t="n" s="118">
        <v>0.0</v>
      </c>
      <c r="K91" t="n" s="118">
        <v>0.0</v>
      </c>
      <c r="L91" t="n" s="118">
        <v>0.0</v>
      </c>
    </row>
    <row r="92">
      <c r="B92" t="s" s="118">
        <v>428</v>
      </c>
      <c r="C92" t="s" s="118">
        <v>4</v>
      </c>
      <c r="D92" t="n" s="118">
        <v>1.0</v>
      </c>
      <c r="E92" t="n" s="118">
        <v>0.0</v>
      </c>
      <c r="F92" t="n" s="118">
        <v>0.0</v>
      </c>
      <c r="G92" t="n" s="118">
        <v>0.0</v>
      </c>
      <c r="H92" t="n" s="118">
        <v>3.0</v>
      </c>
      <c r="I92" t="n" s="118">
        <v>0.0</v>
      </c>
      <c r="J92" t="n" s="118">
        <v>0.0</v>
      </c>
      <c r="K92" t="n" s="118">
        <v>0.0</v>
      </c>
      <c r="L92" t="n" s="118">
        <v>0.0</v>
      </c>
    </row>
    <row r="93">
      <c r="B93" t="s" s="118">
        <v>429</v>
      </c>
      <c r="C93" t="s" s="118">
        <v>9</v>
      </c>
      <c r="D93" t="n" s="118">
        <v>2.0</v>
      </c>
      <c r="E93" t="n" s="118">
        <v>0.0</v>
      </c>
      <c r="F93" t="n" s="118">
        <v>0.0</v>
      </c>
      <c r="G93" t="n" s="118">
        <v>0.0</v>
      </c>
      <c r="H93" t="n" s="118">
        <v>1.5</v>
      </c>
      <c r="I93" t="n" s="118">
        <v>0.0</v>
      </c>
      <c r="J93" t="n" s="118">
        <v>0.0</v>
      </c>
      <c r="K93" t="n" s="118">
        <v>0.0</v>
      </c>
      <c r="L93" t="n" s="118">
        <v>0.0</v>
      </c>
    </row>
    <row r="94">
      <c r="B94" t="s" s="118">
        <v>430</v>
      </c>
      <c r="C94" t="s" s="118">
        <v>4</v>
      </c>
      <c r="D94" t="n" s="118">
        <v>17.0</v>
      </c>
      <c r="E94" t="n" s="118">
        <v>0.0</v>
      </c>
      <c r="F94" t="n" s="118">
        <v>0.0</v>
      </c>
      <c r="G94" t="n" s="118">
        <v>0.0</v>
      </c>
      <c r="H94" t="n" s="118">
        <v>8.1</v>
      </c>
      <c r="I94" t="n" s="118">
        <v>0.0</v>
      </c>
      <c r="J94" t="n" s="118">
        <v>0.0</v>
      </c>
      <c r="K94" t="n" s="118">
        <v>0.0</v>
      </c>
      <c r="L94" t="n" s="118">
        <v>0.0</v>
      </c>
    </row>
    <row r="95">
      <c r="B95" t="s" s="118">
        <v>431</v>
      </c>
      <c r="C95" t="s" s="118">
        <v>4</v>
      </c>
      <c r="D95" t="n" s="118">
        <v>1.0</v>
      </c>
      <c r="E95" t="n" s="118">
        <v>0.0</v>
      </c>
      <c r="F95" t="n" s="118">
        <v>0.0</v>
      </c>
      <c r="G95" t="n" s="118">
        <v>0.0</v>
      </c>
      <c r="H95" t="n" s="118">
        <v>5.0</v>
      </c>
      <c r="I95" t="n" s="118">
        <v>0.0</v>
      </c>
      <c r="J95" t="n" s="118">
        <v>0.0</v>
      </c>
      <c r="K95" t="n" s="118">
        <v>0.0</v>
      </c>
      <c r="L95" t="n" s="118">
        <v>0.0</v>
      </c>
    </row>
    <row r="96">
      <c r="B96" t="s" s="118">
        <v>432</v>
      </c>
      <c r="C96" t="s" s="118">
        <v>9</v>
      </c>
      <c r="D96" t="n" s="118">
        <v>1.0</v>
      </c>
      <c r="E96" t="n" s="118">
        <v>0.0</v>
      </c>
      <c r="F96" t="n" s="118">
        <v>0.0</v>
      </c>
      <c r="G96" t="n" s="118">
        <v>0.0</v>
      </c>
      <c r="H96" t="n" s="118">
        <v>4.0</v>
      </c>
      <c r="I96" t="n" s="118">
        <v>0.0</v>
      </c>
      <c r="J96" t="n" s="118">
        <v>0.0</v>
      </c>
      <c r="K96" t="n" s="118">
        <v>0.0</v>
      </c>
      <c r="L96" t="n" s="118">
        <v>0.0</v>
      </c>
    </row>
    <row r="97">
      <c r="B97" t="s" s="118">
        <v>432</v>
      </c>
      <c r="C97" t="s" s="118">
        <v>4</v>
      </c>
      <c r="D97" t="n" s="118">
        <v>50.0</v>
      </c>
      <c r="E97" t="n" s="118">
        <v>0.0</v>
      </c>
      <c r="F97" t="n" s="118">
        <v>0.0</v>
      </c>
      <c r="G97" t="n" s="118">
        <v>0.0</v>
      </c>
      <c r="H97" t="n" s="118">
        <v>8.3</v>
      </c>
      <c r="I97" t="n" s="118">
        <v>0.0</v>
      </c>
      <c r="J97" t="n" s="118">
        <v>0.0</v>
      </c>
      <c r="K97" t="n" s="118">
        <v>0.0</v>
      </c>
      <c r="L97" t="n" s="118">
        <v>0.0</v>
      </c>
    </row>
    <row r="98">
      <c r="B98" t="s" s="118">
        <v>433</v>
      </c>
      <c r="C98" t="s" s="118">
        <v>4</v>
      </c>
      <c r="D98" t="n" s="118">
        <v>3.0</v>
      </c>
      <c r="E98" t="n" s="118">
        <v>0.0</v>
      </c>
      <c r="F98" t="n" s="118">
        <v>0.0</v>
      </c>
      <c r="G98" t="n" s="118">
        <v>0.0</v>
      </c>
      <c r="H98" t="n" s="118">
        <v>8.7</v>
      </c>
      <c r="I98" t="n" s="118">
        <v>0.0</v>
      </c>
      <c r="J98" t="n" s="118">
        <v>0.0</v>
      </c>
      <c r="K98" t="n" s="118">
        <v>0.0</v>
      </c>
      <c r="L98" t="n" s="118">
        <v>0.0</v>
      </c>
    </row>
    <row r="99">
      <c r="B99" t="s" s="118">
        <v>434</v>
      </c>
      <c r="C99" t="s" s="118">
        <v>4</v>
      </c>
      <c r="D99" t="n" s="118">
        <v>23.0</v>
      </c>
      <c r="E99" t="n" s="118">
        <v>0.0</v>
      </c>
      <c r="F99" t="n" s="118">
        <v>0.0</v>
      </c>
      <c r="G99" t="n" s="118">
        <v>0.0</v>
      </c>
      <c r="H99" t="n" s="118">
        <v>7.4</v>
      </c>
      <c r="I99" t="n" s="118">
        <v>0.0</v>
      </c>
      <c r="J99" t="n" s="118">
        <v>0.0</v>
      </c>
      <c r="K99" t="n" s="118">
        <v>0.0</v>
      </c>
      <c r="L99" t="n" s="118">
        <v>0.0</v>
      </c>
    </row>
    <row r="100">
      <c r="B100" t="s" s="118">
        <v>435</v>
      </c>
      <c r="C100" t="s" s="118">
        <v>4</v>
      </c>
      <c r="D100" t="n" s="118">
        <v>1.0</v>
      </c>
      <c r="E100" t="n" s="118">
        <v>0.0</v>
      </c>
      <c r="F100" t="n" s="118">
        <v>0.0</v>
      </c>
      <c r="G100" t="n" s="118">
        <v>0.0</v>
      </c>
      <c r="H100" t="n" s="118">
        <v>9.0</v>
      </c>
      <c r="I100" t="n" s="118">
        <v>0.0</v>
      </c>
      <c r="J100" t="n" s="118">
        <v>0.0</v>
      </c>
      <c r="K100" t="n" s="118">
        <v>0.0</v>
      </c>
      <c r="L100" t="n" s="118">
        <v>0.0</v>
      </c>
    </row>
    <row r="101">
      <c r="B101" t="s" s="118">
        <v>436</v>
      </c>
      <c r="C101" t="s" s="118">
        <v>4</v>
      </c>
      <c r="D101" t="n" s="118">
        <v>1.0</v>
      </c>
      <c r="E101" t="n" s="118">
        <v>0.0</v>
      </c>
      <c r="F101" t="n" s="118">
        <v>0.0</v>
      </c>
      <c r="G101" t="n" s="118">
        <v>0.0</v>
      </c>
      <c r="H101" t="n" s="118">
        <v>9.0</v>
      </c>
      <c r="I101" t="n" s="118">
        <v>0.0</v>
      </c>
      <c r="J101" t="n" s="118">
        <v>0.0</v>
      </c>
      <c r="K101" t="n" s="118">
        <v>0.0</v>
      </c>
      <c r="L101" t="n" s="118">
        <v>0.0</v>
      </c>
    </row>
    <row r="102">
      <c r="B102" t="s" s="118">
        <v>437</v>
      </c>
      <c r="C102" t="s" s="118">
        <v>4</v>
      </c>
      <c r="D102" t="n" s="118">
        <v>1.0</v>
      </c>
      <c r="E102" t="n" s="118">
        <v>0.0</v>
      </c>
      <c r="F102" t="n" s="118">
        <v>0.0</v>
      </c>
      <c r="G102" t="n" s="118">
        <v>0.0</v>
      </c>
      <c r="H102" t="n" s="118">
        <v>9.0</v>
      </c>
      <c r="I102" t="n" s="118">
        <v>0.0</v>
      </c>
      <c r="J102" t="n" s="118">
        <v>0.0</v>
      </c>
      <c r="K102" t="n" s="118">
        <v>0.0</v>
      </c>
      <c r="L102" t="n" s="118">
        <v>0.0</v>
      </c>
    </row>
    <row r="103">
      <c r="B103" t="s" s="118">
        <v>438</v>
      </c>
      <c r="C103" t="s" s="118">
        <v>4</v>
      </c>
      <c r="D103" t="n" s="118">
        <v>1.0</v>
      </c>
      <c r="E103" t="n" s="118">
        <v>0.0</v>
      </c>
      <c r="F103" t="n" s="118">
        <v>0.0</v>
      </c>
      <c r="G103" t="n" s="118">
        <v>0.0</v>
      </c>
      <c r="H103" t="n" s="118">
        <v>9.0</v>
      </c>
      <c r="I103" t="n" s="118">
        <v>0.0</v>
      </c>
      <c r="J103" t="n" s="118">
        <v>0.0</v>
      </c>
      <c r="K103" t="n" s="118">
        <v>0.0</v>
      </c>
      <c r="L103" t="n" s="118">
        <v>0.0</v>
      </c>
    </row>
    <row r="104">
      <c r="B104" t="s" s="118">
        <v>439</v>
      </c>
      <c r="C104" t="s" s="118">
        <v>4</v>
      </c>
      <c r="D104" t="n" s="118">
        <v>1.0</v>
      </c>
      <c r="E104" t="n" s="118">
        <v>0.0</v>
      </c>
      <c r="F104" t="n" s="118">
        <v>0.0</v>
      </c>
      <c r="G104" t="n" s="118">
        <v>0.0</v>
      </c>
      <c r="H104" t="n" s="118">
        <v>6.0</v>
      </c>
      <c r="I104" t="n" s="118">
        <v>0.0</v>
      </c>
      <c r="J104" t="n" s="118">
        <v>0.0</v>
      </c>
      <c r="K104" t="n" s="118">
        <v>0.0</v>
      </c>
      <c r="L104" t="n" s="118">
        <v>0.0</v>
      </c>
    </row>
    <row r="105">
      <c r="B105" t="s" s="118">
        <v>440</v>
      </c>
      <c r="C105" t="s" s="118">
        <v>4</v>
      </c>
      <c r="D105" t="n" s="118">
        <v>6.0</v>
      </c>
      <c r="E105" t="n" s="118">
        <v>0.0</v>
      </c>
      <c r="F105" t="n" s="118">
        <v>0.0</v>
      </c>
      <c r="G105" t="n" s="118">
        <v>0.0</v>
      </c>
      <c r="H105" t="n" s="118">
        <v>8.2</v>
      </c>
      <c r="I105" t="n" s="118">
        <v>0.0</v>
      </c>
      <c r="J105" t="n" s="118">
        <v>0.0</v>
      </c>
      <c r="K105" t="n" s="118">
        <v>0.0</v>
      </c>
      <c r="L105" t="n" s="118">
        <v>0.0</v>
      </c>
    </row>
    <row r="106">
      <c r="B106" t="s" s="118">
        <v>441</v>
      </c>
      <c r="C106" t="s" s="118">
        <v>4</v>
      </c>
      <c r="D106" t="n" s="118">
        <v>1.0</v>
      </c>
      <c r="E106" t="n" s="118">
        <v>0.0</v>
      </c>
      <c r="F106" t="n" s="118">
        <v>0.0</v>
      </c>
      <c r="G106" t="n" s="118">
        <v>0.0</v>
      </c>
      <c r="H106" t="n" s="118">
        <v>9.0</v>
      </c>
      <c r="I106" t="n" s="118">
        <v>0.0</v>
      </c>
      <c r="J106" t="n" s="118">
        <v>0.0</v>
      </c>
      <c r="K106" t="n" s="118">
        <v>0.0</v>
      </c>
      <c r="L106" t="n" s="118">
        <v>0.0</v>
      </c>
    </row>
    <row r="107">
      <c r="B107" t="s" s="118">
        <v>442</v>
      </c>
      <c r="C107" t="s" s="118">
        <v>4</v>
      </c>
      <c r="D107" t="n" s="118">
        <v>2.0</v>
      </c>
      <c r="E107" t="n" s="118">
        <v>0.0</v>
      </c>
      <c r="F107" t="n" s="118">
        <v>0.0</v>
      </c>
      <c r="G107" t="n" s="118">
        <v>0.0</v>
      </c>
      <c r="H107" t="n" s="118">
        <v>8.5</v>
      </c>
      <c r="I107" t="n" s="118">
        <v>0.0</v>
      </c>
      <c r="J107" t="n" s="118">
        <v>0.0</v>
      </c>
      <c r="K107" t="n" s="118">
        <v>0.0</v>
      </c>
      <c r="L107" t="n" s="118">
        <v>0.0</v>
      </c>
    </row>
    <row r="108">
      <c r="B108" t="s" s="118">
        <v>443</v>
      </c>
      <c r="C108" t="s" s="118">
        <v>4</v>
      </c>
      <c r="D108" t="n" s="118">
        <v>1.0</v>
      </c>
      <c r="E108" t="n" s="118">
        <v>0.0</v>
      </c>
      <c r="F108" t="n" s="118">
        <v>0.0</v>
      </c>
      <c r="G108" t="n" s="118">
        <v>0.0</v>
      </c>
      <c r="H108" t="n" s="118">
        <v>7.0</v>
      </c>
      <c r="I108" t="n" s="118">
        <v>0.0</v>
      </c>
      <c r="J108" t="n" s="118">
        <v>0.0</v>
      </c>
      <c r="K108" t="n" s="118">
        <v>0.0</v>
      </c>
      <c r="L108" t="n" s="118">
        <v>0.0</v>
      </c>
    </row>
    <row r="109">
      <c r="B109" t="s" s="118">
        <v>444</v>
      </c>
      <c r="C109" t="s" s="118">
        <v>4</v>
      </c>
      <c r="D109" t="n" s="118">
        <v>1.0</v>
      </c>
      <c r="E109" t="n" s="118">
        <v>0.0</v>
      </c>
      <c r="F109" t="n" s="118">
        <v>0.0</v>
      </c>
      <c r="G109" t="n" s="118">
        <v>0.0</v>
      </c>
      <c r="H109" t="n" s="118">
        <v>10.0</v>
      </c>
      <c r="I109" t="n" s="118">
        <v>0.0</v>
      </c>
      <c r="J109" t="n" s="118">
        <v>0.0</v>
      </c>
      <c r="K109" t="n" s="118">
        <v>0.0</v>
      </c>
      <c r="L109" t="n" s="118">
        <v>0.0</v>
      </c>
    </row>
    <row r="110">
      <c r="B110" t="s" s="118">
        <v>445</v>
      </c>
      <c r="C110" t="s" s="118">
        <v>4</v>
      </c>
      <c r="D110" t="n" s="118">
        <v>2.0</v>
      </c>
      <c r="E110" t="n" s="118">
        <v>0.0</v>
      </c>
      <c r="F110" t="n" s="118">
        <v>0.0</v>
      </c>
      <c r="G110" t="n" s="118">
        <v>0.0</v>
      </c>
      <c r="H110" t="n" s="118">
        <v>7.5</v>
      </c>
      <c r="I110" t="n" s="118">
        <v>0.0</v>
      </c>
      <c r="J110" t="n" s="118">
        <v>0.0</v>
      </c>
      <c r="K110" t="n" s="118">
        <v>0.0</v>
      </c>
      <c r="L110" t="n" s="118">
        <v>0.0</v>
      </c>
    </row>
    <row r="111">
      <c r="B111" t="s" s="118">
        <v>446</v>
      </c>
      <c r="C111" t="s" s="118">
        <v>4</v>
      </c>
      <c r="D111" t="n" s="118">
        <v>2.0</v>
      </c>
      <c r="E111" t="n" s="118">
        <v>0.0</v>
      </c>
      <c r="F111" t="n" s="118">
        <v>0.0</v>
      </c>
      <c r="G111" t="n" s="118">
        <v>0.0</v>
      </c>
      <c r="H111" t="n" s="118">
        <v>6.5</v>
      </c>
      <c r="I111" t="n" s="118">
        <v>0.0</v>
      </c>
      <c r="J111" t="n" s="118">
        <v>0.0</v>
      </c>
      <c r="K111" t="n" s="118">
        <v>0.0</v>
      </c>
      <c r="L111" t="n" s="118">
        <v>0.0</v>
      </c>
    </row>
    <row r="112">
      <c r="B112" t="s" s="118">
        <v>447</v>
      </c>
      <c r="C112" t="s" s="118">
        <v>4</v>
      </c>
      <c r="D112" t="n" s="118">
        <v>2.0</v>
      </c>
      <c r="E112" t="n" s="118">
        <v>0.0</v>
      </c>
      <c r="F112" t="n" s="118">
        <v>0.0</v>
      </c>
      <c r="G112" t="n" s="118">
        <v>0.0</v>
      </c>
      <c r="H112" t="n" s="118">
        <v>8.5</v>
      </c>
      <c r="I112" t="n" s="118">
        <v>0.0</v>
      </c>
      <c r="J112" t="n" s="118">
        <v>0.0</v>
      </c>
      <c r="K112" t="n" s="118">
        <v>0.0</v>
      </c>
      <c r="L112" t="n" s="118">
        <v>0.0</v>
      </c>
    </row>
    <row r="113">
      <c r="B113" t="s" s="118">
        <v>448</v>
      </c>
      <c r="C113" t="s" s="118">
        <v>4</v>
      </c>
      <c r="D113" t="n" s="118">
        <v>1.0</v>
      </c>
      <c r="E113" t="n" s="118">
        <v>0.0</v>
      </c>
      <c r="F113" t="n" s="118">
        <v>0.0</v>
      </c>
      <c r="G113" t="n" s="118">
        <v>0.0</v>
      </c>
      <c r="H113" t="n" s="118">
        <v>8.0</v>
      </c>
      <c r="I113" t="n" s="118">
        <v>0.0</v>
      </c>
      <c r="J113" t="n" s="118">
        <v>0.0</v>
      </c>
      <c r="K113" t="n" s="118">
        <v>0.0</v>
      </c>
      <c r="L113" t="n" s="118">
        <v>0.0</v>
      </c>
    </row>
    <row r="114">
      <c r="B114" t="s" s="118">
        <v>449</v>
      </c>
      <c r="C114" t="s" s="118">
        <v>4</v>
      </c>
      <c r="D114" t="n" s="118">
        <v>1.0</v>
      </c>
      <c r="E114" t="n" s="118">
        <v>0.0</v>
      </c>
      <c r="F114" t="n" s="118">
        <v>0.0</v>
      </c>
      <c r="G114" t="n" s="118">
        <v>0.0</v>
      </c>
      <c r="H114" t="n" s="118">
        <v>6.0</v>
      </c>
      <c r="I114" t="n" s="118">
        <v>0.0</v>
      </c>
      <c r="J114" t="n" s="118">
        <v>0.0</v>
      </c>
      <c r="K114" t="n" s="118">
        <v>0.0</v>
      </c>
      <c r="L114" t="n" s="118">
        <v>0.0</v>
      </c>
    </row>
    <row r="115">
      <c r="B115" t="s" s="118">
        <v>450</v>
      </c>
      <c r="C115" t="s" s="118">
        <v>4</v>
      </c>
      <c r="D115" t="n" s="118">
        <v>36.0</v>
      </c>
      <c r="E115" t="n" s="118">
        <v>0.0</v>
      </c>
      <c r="F115" t="n" s="118">
        <v>0.0</v>
      </c>
      <c r="G115" t="n" s="118">
        <v>0.0</v>
      </c>
      <c r="H115" t="n" s="118">
        <v>8.3</v>
      </c>
      <c r="I115" t="n" s="118">
        <v>0.0</v>
      </c>
      <c r="J115" t="n" s="118">
        <v>0.0</v>
      </c>
      <c r="K115" t="n" s="118">
        <v>0.0</v>
      </c>
      <c r="L115" t="n" s="118">
        <v>0.0</v>
      </c>
    </row>
    <row r="116">
      <c r="B116" t="s" s="118">
        <v>451</v>
      </c>
      <c r="C116" t="s" s="118">
        <v>4</v>
      </c>
      <c r="D116" t="n" s="118">
        <v>1.0</v>
      </c>
      <c r="E116" t="n" s="118">
        <v>0.0</v>
      </c>
      <c r="F116" t="n" s="118">
        <v>0.0</v>
      </c>
      <c r="G116" t="n" s="118">
        <v>0.0</v>
      </c>
      <c r="H116" t="n" s="118">
        <v>6.0</v>
      </c>
      <c r="I116" t="n" s="118">
        <v>0.0</v>
      </c>
      <c r="J116" t="n" s="118">
        <v>0.0</v>
      </c>
      <c r="K116" t="n" s="118">
        <v>0.0</v>
      </c>
      <c r="L116" t="n" s="118">
        <v>0.0</v>
      </c>
    </row>
    <row r="117">
      <c r="B117" t="s" s="118">
        <v>452</v>
      </c>
      <c r="C117" t="s" s="118">
        <v>9</v>
      </c>
      <c r="D117" t="n" s="118">
        <v>1.0</v>
      </c>
      <c r="E117" t="n" s="118">
        <v>0.0</v>
      </c>
      <c r="F117" t="n" s="118">
        <v>0.0</v>
      </c>
      <c r="G117" t="n" s="118">
        <v>0.0</v>
      </c>
      <c r="H117" t="n" s="118">
        <v>8.0</v>
      </c>
      <c r="I117" t="n" s="118">
        <v>0.0</v>
      </c>
      <c r="J117" t="n" s="118">
        <v>0.0</v>
      </c>
      <c r="K117" t="n" s="118">
        <v>0.0</v>
      </c>
      <c r="L117" t="n" s="118">
        <v>0.0</v>
      </c>
    </row>
    <row r="118">
      <c r="B118" t="s" s="118">
        <v>452</v>
      </c>
      <c r="C118" t="s" s="118">
        <v>4</v>
      </c>
      <c r="D118" t="n" s="118">
        <v>4.0</v>
      </c>
      <c r="E118" t="n" s="118">
        <v>0.0</v>
      </c>
      <c r="F118" t="n" s="118">
        <v>0.0</v>
      </c>
      <c r="G118" t="n" s="118">
        <v>0.0</v>
      </c>
      <c r="H118" t="n" s="118">
        <v>9.0</v>
      </c>
      <c r="I118" t="n" s="118">
        <v>0.0</v>
      </c>
      <c r="J118" t="n" s="118">
        <v>0.0</v>
      </c>
      <c r="K118" t="n" s="118">
        <v>0.0</v>
      </c>
      <c r="L118" t="n" s="118">
        <v>0.0</v>
      </c>
    </row>
    <row r="119">
      <c r="B119" t="s" s="118">
        <v>453</v>
      </c>
      <c r="C119" t="s" s="118">
        <v>4</v>
      </c>
      <c r="D119" t="n" s="118">
        <v>1.0</v>
      </c>
      <c r="E119" t="n" s="118">
        <v>0.0</v>
      </c>
      <c r="F119" t="n" s="118">
        <v>0.0</v>
      </c>
      <c r="G119" t="n" s="118">
        <v>0.0</v>
      </c>
      <c r="H119" t="n" s="118">
        <v>8.0</v>
      </c>
      <c r="I119" t="n" s="118">
        <v>0.0</v>
      </c>
      <c r="J119" t="n" s="118">
        <v>0.0</v>
      </c>
      <c r="K119" t="n" s="118">
        <v>0.0</v>
      </c>
      <c r="L119" t="n" s="118">
        <v>0.0</v>
      </c>
    </row>
    <row r="120">
      <c r="B120" t="s" s="118">
        <v>454</v>
      </c>
      <c r="C120" t="s" s="118">
        <v>4</v>
      </c>
      <c r="D120" t="n" s="118">
        <v>1.0</v>
      </c>
      <c r="E120" t="n" s="118">
        <v>0.0</v>
      </c>
      <c r="F120" t="n" s="118">
        <v>0.0</v>
      </c>
      <c r="G120" t="n" s="118">
        <v>0.0</v>
      </c>
      <c r="H120" t="n" s="118">
        <v>2.0</v>
      </c>
      <c r="I120" t="n" s="118">
        <v>0.0</v>
      </c>
      <c r="J120" t="n" s="118">
        <v>0.0</v>
      </c>
      <c r="K120" t="n" s="118">
        <v>0.0</v>
      </c>
      <c r="L120" t="n" s="118">
        <v>0.0</v>
      </c>
    </row>
    <row r="121">
      <c r="B121" t="s" s="118">
        <v>455</v>
      </c>
      <c r="C121" t="s" s="118">
        <v>9</v>
      </c>
      <c r="D121" t="n" s="118">
        <v>118.0</v>
      </c>
      <c r="E121" t="n" s="118">
        <v>1.0</v>
      </c>
      <c r="F121" t="n" s="118">
        <v>143.0</v>
      </c>
      <c r="G121" t="n" s="118">
        <v>143.0</v>
      </c>
      <c r="H121" t="n" s="118">
        <v>6.8</v>
      </c>
      <c r="I121" t="n" s="118">
        <v>1.0</v>
      </c>
      <c r="J121" t="n" s="118">
        <v>0.0</v>
      </c>
      <c r="K121" t="n" s="118">
        <v>0.0</v>
      </c>
      <c r="L121" t="n" s="118">
        <v>0.0</v>
      </c>
    </row>
    <row r="122">
      <c r="B122" t="s" s="118">
        <v>455</v>
      </c>
      <c r="C122" t="s" s="118">
        <v>4</v>
      </c>
      <c r="D122" t="n" s="118">
        <v>63.0</v>
      </c>
      <c r="E122" t="n" s="118">
        <v>1.0</v>
      </c>
      <c r="F122" t="n" s="118">
        <v>231.0</v>
      </c>
      <c r="G122" t="n" s="118">
        <v>231.0</v>
      </c>
      <c r="H122" t="n" s="118">
        <v>5.8</v>
      </c>
      <c r="I122" t="n" s="118">
        <v>1.0</v>
      </c>
      <c r="J122" t="n" s="118">
        <v>0.0</v>
      </c>
      <c r="K122" t="n" s="118">
        <v>0.0</v>
      </c>
      <c r="L122" t="n" s="118">
        <v>0.0</v>
      </c>
    </row>
    <row r="123">
      <c r="B123" t="s" s="118">
        <v>456</v>
      </c>
      <c r="C123" t="s" s="118">
        <v>4</v>
      </c>
      <c r="D123" t="n" s="118">
        <v>12.0</v>
      </c>
      <c r="E123" t="n" s="118">
        <v>0.0</v>
      </c>
      <c r="F123" t="n" s="118">
        <v>0.0</v>
      </c>
      <c r="G123" t="n" s="118">
        <v>0.0</v>
      </c>
      <c r="H123" t="n" s="118">
        <v>3.4</v>
      </c>
      <c r="I123" t="n" s="118">
        <v>0.0</v>
      </c>
      <c r="J123" t="n" s="118">
        <v>0.0</v>
      </c>
      <c r="K123" t="n" s="118">
        <v>0.0</v>
      </c>
      <c r="L123" t="n" s="118">
        <v>0.0</v>
      </c>
    </row>
    <row r="124">
      <c r="B124" t="s" s="118">
        <v>457</v>
      </c>
      <c r="C124" t="s" s="118">
        <v>4</v>
      </c>
      <c r="D124" t="n" s="118">
        <v>1.0</v>
      </c>
      <c r="E124" t="n" s="118">
        <v>0.0</v>
      </c>
      <c r="F124" t="n" s="118">
        <v>0.0</v>
      </c>
      <c r="G124" t="n" s="118">
        <v>0.0</v>
      </c>
      <c r="H124" t="n" s="118">
        <v>7.0</v>
      </c>
      <c r="I124" t="n" s="118">
        <v>0.0</v>
      </c>
      <c r="J124" t="n" s="118">
        <v>0.0</v>
      </c>
      <c r="K124" t="n" s="118">
        <v>0.0</v>
      </c>
      <c r="L124" t="n" s="118">
        <v>0.0</v>
      </c>
    </row>
    <row r="125">
      <c r="B125" t="s" s="118">
        <v>458</v>
      </c>
      <c r="C125" t="s" s="118">
        <v>4</v>
      </c>
      <c r="D125" t="n" s="118">
        <v>1.0</v>
      </c>
      <c r="E125" t="n" s="118">
        <v>0.0</v>
      </c>
      <c r="F125" t="n" s="118">
        <v>0.0</v>
      </c>
      <c r="G125" t="n" s="118">
        <v>0.0</v>
      </c>
      <c r="H125" t="n" s="118">
        <v>3.0</v>
      </c>
      <c r="I125" t="n" s="118">
        <v>0.0</v>
      </c>
      <c r="J125" t="n" s="118">
        <v>0.0</v>
      </c>
      <c r="K125" t="n" s="118">
        <v>0.0</v>
      </c>
      <c r="L125" t="n" s="118">
        <v>0.0</v>
      </c>
    </row>
    <row r="126">
      <c r="B126" t="s" s="118">
        <v>459</v>
      </c>
      <c r="C126" t="s" s="118">
        <v>4</v>
      </c>
      <c r="D126" t="n" s="118">
        <v>3.0</v>
      </c>
      <c r="E126" t="n" s="118">
        <v>0.0</v>
      </c>
      <c r="F126" t="n" s="118">
        <v>0.0</v>
      </c>
      <c r="G126" t="n" s="118">
        <v>0.0</v>
      </c>
      <c r="H126" t="n" s="118">
        <v>2.0</v>
      </c>
      <c r="I126" t="n" s="118">
        <v>0.0</v>
      </c>
      <c r="J126" t="n" s="118">
        <v>0.0</v>
      </c>
      <c r="K126" t="n" s="118">
        <v>0.0</v>
      </c>
      <c r="L126" t="n" s="118">
        <v>0.0</v>
      </c>
    </row>
    <row r="127">
      <c r="B127" t="s" s="118">
        <v>460</v>
      </c>
      <c r="C127" t="s" s="118">
        <v>4</v>
      </c>
      <c r="D127" t="n" s="118">
        <v>3.0</v>
      </c>
      <c r="E127" t="n" s="118">
        <v>0.0</v>
      </c>
      <c r="F127" t="n" s="118">
        <v>0.0</v>
      </c>
      <c r="G127" t="n" s="118">
        <v>0.0</v>
      </c>
      <c r="H127" t="n" s="118">
        <v>2.0</v>
      </c>
      <c r="I127" t="n" s="118">
        <v>0.0</v>
      </c>
      <c r="J127" t="n" s="118">
        <v>0.0</v>
      </c>
      <c r="K127" t="n" s="118">
        <v>0.0</v>
      </c>
      <c r="L127" t="n" s="118">
        <v>0.0</v>
      </c>
    </row>
    <row r="128">
      <c r="B128" t="s" s="118">
        <v>461</v>
      </c>
      <c r="C128" t="s" s="118">
        <v>4</v>
      </c>
      <c r="D128" t="n" s="118">
        <v>1.0</v>
      </c>
      <c r="E128" t="n" s="118">
        <v>0.0</v>
      </c>
      <c r="F128" t="n" s="118">
        <v>0.0</v>
      </c>
      <c r="G128" t="n" s="118">
        <v>0.0</v>
      </c>
      <c r="H128" t="n" s="118">
        <v>3.0</v>
      </c>
      <c r="I128" t="n" s="118">
        <v>0.0</v>
      </c>
      <c r="J128" t="n" s="118">
        <v>0.0</v>
      </c>
      <c r="K128" t="n" s="118">
        <v>0.0</v>
      </c>
      <c r="L128" t="n" s="118">
        <v>0.0</v>
      </c>
    </row>
    <row r="129">
      <c r="B129" t="s" s="118">
        <v>462</v>
      </c>
      <c r="C129" t="s" s="118">
        <v>4</v>
      </c>
      <c r="D129" t="n" s="118">
        <v>3.0</v>
      </c>
      <c r="E129" t="n" s="118">
        <v>0.0</v>
      </c>
      <c r="F129" t="n" s="118">
        <v>0.0</v>
      </c>
      <c r="G129" t="n" s="118">
        <v>0.0</v>
      </c>
      <c r="H129" t="n" s="118">
        <v>2.0</v>
      </c>
      <c r="I129" t="n" s="118">
        <v>0.0</v>
      </c>
      <c r="J129" t="n" s="118">
        <v>0.0</v>
      </c>
      <c r="K129" t="n" s="118">
        <v>0.0</v>
      </c>
      <c r="L129" t="n" s="118">
        <v>0.0</v>
      </c>
    </row>
    <row r="130">
      <c r="B130" t="s" s="118">
        <v>463</v>
      </c>
      <c r="C130" t="s" s="118">
        <v>4</v>
      </c>
      <c r="D130" t="n" s="118">
        <v>1.0</v>
      </c>
      <c r="E130" t="n" s="118">
        <v>0.0</v>
      </c>
      <c r="F130" t="n" s="118">
        <v>0.0</v>
      </c>
      <c r="G130" t="n" s="118">
        <v>0.0</v>
      </c>
      <c r="H130" t="n" s="118">
        <v>3.0</v>
      </c>
      <c r="I130" t="n" s="118">
        <v>0.0</v>
      </c>
      <c r="J130" t="n" s="118">
        <v>0.0</v>
      </c>
      <c r="K130" t="n" s="118">
        <v>0.0</v>
      </c>
      <c r="L130" t="n" s="118">
        <v>0.0</v>
      </c>
    </row>
    <row r="131">
      <c r="B131" t="s" s="118">
        <v>464</v>
      </c>
      <c r="C131" t="s" s="118">
        <v>4</v>
      </c>
      <c r="D131" t="n" s="118">
        <v>1.0</v>
      </c>
      <c r="E131" t="n" s="118">
        <v>0.0</v>
      </c>
      <c r="F131" t="n" s="118">
        <v>0.0</v>
      </c>
      <c r="G131" t="n" s="118">
        <v>0.0</v>
      </c>
      <c r="H131" t="n" s="118">
        <v>3.0</v>
      </c>
      <c r="I131" t="n" s="118">
        <v>0.0</v>
      </c>
      <c r="J131" t="n" s="118">
        <v>0.0</v>
      </c>
      <c r="K131" t="n" s="118">
        <v>0.0</v>
      </c>
      <c r="L131" t="n" s="118">
        <v>0.0</v>
      </c>
    </row>
    <row r="132">
      <c r="B132" t="s" s="118">
        <v>465</v>
      </c>
      <c r="C132" t="s" s="118">
        <v>9</v>
      </c>
      <c r="D132" t="n" s="118">
        <v>406.0</v>
      </c>
      <c r="E132" t="n" s="118">
        <v>3.0</v>
      </c>
      <c r="F132" t="n" s="118">
        <v>257.0</v>
      </c>
      <c r="G132" t="n" s="118">
        <v>770.0</v>
      </c>
      <c r="H132" t="n" s="118">
        <v>7.8</v>
      </c>
      <c r="I132" t="n" s="118">
        <v>1.0</v>
      </c>
      <c r="J132" t="n" s="118">
        <v>0.0</v>
      </c>
      <c r="K132" t="n" s="118">
        <v>0.0</v>
      </c>
      <c r="L132" t="n" s="118">
        <v>0.0</v>
      </c>
    </row>
    <row r="133">
      <c r="B133" t="s" s="118">
        <v>465</v>
      </c>
      <c r="C133" t="s" s="118">
        <v>4</v>
      </c>
      <c r="D133" t="n" s="118">
        <v>270.0</v>
      </c>
      <c r="E133" t="n" s="118">
        <v>2.0</v>
      </c>
      <c r="F133" t="n" s="118">
        <v>226.0</v>
      </c>
      <c r="G133" t="n" s="118">
        <v>451.0</v>
      </c>
      <c r="H133" t="n" s="118">
        <v>10.5</v>
      </c>
      <c r="I133" t="n" s="118">
        <v>2.33</v>
      </c>
      <c r="J133" t="n" s="118">
        <v>29.67</v>
      </c>
      <c r="K133" t="n" s="118">
        <v>0.0</v>
      </c>
      <c r="L133" t="n" s="118">
        <v>0.0</v>
      </c>
    </row>
    <row r="134">
      <c r="B134" t="s" s="118">
        <v>466</v>
      </c>
      <c r="C134" t="s" s="118">
        <v>9</v>
      </c>
      <c r="D134" t="n" s="118">
        <v>1.0</v>
      </c>
      <c r="E134" t="n" s="118">
        <v>0.0</v>
      </c>
      <c r="F134" t="n" s="118">
        <v>0.0</v>
      </c>
      <c r="G134" t="n" s="118">
        <v>0.0</v>
      </c>
      <c r="H134" t="n" s="118">
        <v>25.0</v>
      </c>
      <c r="I134" t="n" s="118">
        <v>0.0</v>
      </c>
      <c r="J134" t="n" s="118">
        <v>0.0</v>
      </c>
      <c r="K134" t="n" s="118">
        <v>0.0</v>
      </c>
      <c r="L134" t="n" s="118">
        <v>0.0</v>
      </c>
    </row>
    <row r="135">
      <c r="B135" t="s" s="118">
        <v>467</v>
      </c>
      <c r="C135" t="s" s="118">
        <v>9</v>
      </c>
      <c r="D135" t="n" s="118">
        <v>2.0</v>
      </c>
      <c r="E135" t="n" s="118">
        <v>0.0</v>
      </c>
      <c r="F135" t="n" s="118">
        <v>0.0</v>
      </c>
      <c r="G135" t="n" s="118">
        <v>0.0</v>
      </c>
      <c r="H135" t="n" s="118">
        <v>1.5</v>
      </c>
      <c r="I135" t="n" s="118">
        <v>0.0</v>
      </c>
      <c r="J135" t="n" s="118">
        <v>0.0</v>
      </c>
      <c r="K135" t="n" s="118">
        <v>0.0</v>
      </c>
      <c r="L135" t="n" s="118">
        <v>0.0</v>
      </c>
    </row>
    <row r="136">
      <c r="B136" t="s" s="118">
        <v>468</v>
      </c>
      <c r="C136" t="s" s="118">
        <v>4</v>
      </c>
      <c r="D136" t="n" s="118">
        <v>2.0</v>
      </c>
      <c r="E136" t="n" s="118">
        <v>0.0</v>
      </c>
      <c r="F136" t="n" s="118">
        <v>0.0</v>
      </c>
      <c r="G136" t="n" s="118">
        <v>0.0</v>
      </c>
      <c r="H136" t="n" s="118">
        <v>2.0</v>
      </c>
      <c r="I136" t="n" s="118">
        <v>0.0</v>
      </c>
      <c r="J136" t="n" s="118">
        <v>0.0</v>
      </c>
      <c r="K136" t="n" s="118">
        <v>0.0</v>
      </c>
      <c r="L136" t="n" s="118">
        <v>0.0</v>
      </c>
    </row>
    <row r="137">
      <c r="B137" t="s" s="118">
        <v>469</v>
      </c>
      <c r="C137" t="s" s="118">
        <v>4</v>
      </c>
      <c r="D137" t="n" s="118">
        <v>1.0</v>
      </c>
      <c r="E137" t="n" s="118">
        <v>0.0</v>
      </c>
      <c r="F137" t="n" s="118">
        <v>0.0</v>
      </c>
      <c r="G137" t="n" s="118">
        <v>0.0</v>
      </c>
      <c r="H137" t="n" s="118">
        <v>2.0</v>
      </c>
      <c r="I137" t="n" s="118">
        <v>0.0</v>
      </c>
      <c r="J137" t="n" s="118">
        <v>0.0</v>
      </c>
      <c r="K137" t="n" s="118">
        <v>0.0</v>
      </c>
      <c r="L137" t="n" s="118">
        <v>0.0</v>
      </c>
    </row>
    <row r="138">
      <c r="B138" t="s" s="118">
        <v>470</v>
      </c>
      <c r="C138" t="s" s="118">
        <v>4</v>
      </c>
      <c r="D138" t="n" s="118">
        <v>1.0</v>
      </c>
      <c r="E138" t="n" s="118">
        <v>0.0</v>
      </c>
      <c r="F138" t="n" s="118">
        <v>0.0</v>
      </c>
      <c r="G138" t="n" s="118">
        <v>0.0</v>
      </c>
      <c r="H138" t="n" s="118">
        <v>2.0</v>
      </c>
      <c r="I138" t="n" s="118">
        <v>0.0</v>
      </c>
      <c r="J138" t="n" s="118">
        <v>0.0</v>
      </c>
      <c r="K138" t="n" s="118">
        <v>0.0</v>
      </c>
      <c r="L138" t="n" s="118">
        <v>0.0</v>
      </c>
    </row>
    <row r="139">
      <c r="B139" t="s" s="118">
        <v>371</v>
      </c>
      <c r="C139" t="s" s="118">
        <v>4</v>
      </c>
      <c r="D139" t="n" s="118">
        <v>2.0</v>
      </c>
      <c r="E139" t="n" s="118">
        <v>0.0</v>
      </c>
      <c r="F139" t="n" s="118">
        <v>0.0</v>
      </c>
      <c r="G139" t="n" s="118">
        <v>0.0</v>
      </c>
      <c r="H139" t="n" s="118">
        <v>1.0</v>
      </c>
      <c r="I139" t="n" s="118">
        <v>0.0</v>
      </c>
      <c r="J139" t="n" s="118">
        <v>0.0</v>
      </c>
      <c r="K139" t="n" s="118">
        <v>0.0</v>
      </c>
      <c r="L139" t="n" s="118">
        <v>0.0</v>
      </c>
    </row>
    <row r="140">
      <c r="B140" t="s" s="118">
        <v>471</v>
      </c>
      <c r="C140" t="s" s="118">
        <v>4</v>
      </c>
      <c r="D140" t="n" s="118">
        <v>4.0</v>
      </c>
      <c r="E140" t="n" s="118">
        <v>0.0</v>
      </c>
      <c r="F140" t="n" s="118">
        <v>0.0</v>
      </c>
      <c r="G140" t="n" s="118">
        <v>0.0</v>
      </c>
      <c r="H140" t="n" s="118">
        <v>1.5</v>
      </c>
      <c r="I140" t="n" s="118">
        <v>0.0</v>
      </c>
      <c r="J140" t="n" s="118">
        <v>0.0</v>
      </c>
      <c r="K140" t="n" s="118">
        <v>0.0</v>
      </c>
      <c r="L140" t="n" s="118">
        <v>0.0</v>
      </c>
    </row>
    <row r="141">
      <c r="B141" t="s" s="118">
        <v>472</v>
      </c>
      <c r="C141" t="s" s="118">
        <v>4</v>
      </c>
      <c r="D141" t="n" s="118">
        <v>1.0</v>
      </c>
      <c r="E141" t="n" s="118">
        <v>0.0</v>
      </c>
      <c r="F141" t="n" s="118">
        <v>0.0</v>
      </c>
      <c r="G141" t="n" s="118">
        <v>0.0</v>
      </c>
      <c r="H141" t="n" s="118">
        <v>1.0</v>
      </c>
      <c r="I141" t="n" s="118">
        <v>0.0</v>
      </c>
      <c r="J141" t="n" s="118">
        <v>0.0</v>
      </c>
      <c r="K141" t="n" s="118">
        <v>0.0</v>
      </c>
      <c r="L141" t="n" s="118">
        <v>0.0</v>
      </c>
    </row>
    <row r="142">
      <c r="B142" t="s" s="118">
        <v>473</v>
      </c>
      <c r="C142" t="s" s="118">
        <v>4</v>
      </c>
      <c r="D142" t="n" s="118">
        <v>1.0</v>
      </c>
      <c r="E142" t="n" s="118">
        <v>0.0</v>
      </c>
      <c r="F142" t="n" s="118">
        <v>0.0</v>
      </c>
      <c r="G142" t="n" s="118">
        <v>0.0</v>
      </c>
      <c r="H142" t="n" s="118">
        <v>9.0</v>
      </c>
      <c r="I142" t="n" s="118">
        <v>0.0</v>
      </c>
      <c r="J142" t="n" s="118">
        <v>0.0</v>
      </c>
      <c r="K142" t="n" s="118">
        <v>0.0</v>
      </c>
      <c r="L142" t="n" s="118">
        <v>0.0</v>
      </c>
    </row>
    <row r="143">
      <c r="B143" t="s" s="118">
        <v>474</v>
      </c>
      <c r="C143" t="s" s="118">
        <v>9</v>
      </c>
      <c r="D143" t="n" s="118">
        <v>1.0</v>
      </c>
      <c r="E143" t="n" s="118">
        <v>0.0</v>
      </c>
      <c r="F143" t="n" s="118">
        <v>0.0</v>
      </c>
      <c r="G143" t="n" s="118">
        <v>0.0</v>
      </c>
      <c r="H143" t="n" s="118">
        <v>1.0</v>
      </c>
      <c r="I143" t="n" s="118">
        <v>0.0</v>
      </c>
      <c r="J143" t="n" s="118">
        <v>0.0</v>
      </c>
      <c r="K143" t="n" s="118">
        <v>0.0</v>
      </c>
      <c r="L143" t="n" s="118">
        <v>0.0</v>
      </c>
    </row>
    <row r="144">
      <c r="B144" t="s" s="118">
        <v>475</v>
      </c>
      <c r="C144" t="s" s="118">
        <v>4</v>
      </c>
      <c r="D144" t="n" s="118">
        <v>1.0</v>
      </c>
      <c r="E144" t="n" s="118">
        <v>0.0</v>
      </c>
      <c r="F144" t="n" s="118">
        <v>0.0</v>
      </c>
      <c r="G144" t="n" s="118">
        <v>0.0</v>
      </c>
      <c r="H144" t="n" s="118">
        <v>2.0</v>
      </c>
      <c r="I144" t="n" s="118">
        <v>0.0</v>
      </c>
      <c r="J144" t="n" s="118">
        <v>0.0</v>
      </c>
      <c r="K144" t="n" s="118">
        <v>0.0</v>
      </c>
      <c r="L144" t="n" s="118">
        <v>0.0</v>
      </c>
    </row>
    <row r="145">
      <c r="B145" t="s" s="118">
        <v>476</v>
      </c>
      <c r="C145" t="s" s="118">
        <v>4</v>
      </c>
      <c r="D145" t="n" s="118">
        <v>1.0</v>
      </c>
      <c r="E145" t="n" s="118">
        <v>0.0</v>
      </c>
      <c r="F145" t="n" s="118">
        <v>0.0</v>
      </c>
      <c r="G145" t="n" s="118">
        <v>0.0</v>
      </c>
      <c r="H145" t="n" s="118">
        <v>3.0</v>
      </c>
      <c r="I145" t="n" s="118">
        <v>0.0</v>
      </c>
      <c r="J145" t="n" s="118">
        <v>0.0</v>
      </c>
      <c r="K145" t="n" s="118">
        <v>0.0</v>
      </c>
      <c r="L145" t="n" s="118">
        <v>0.0</v>
      </c>
    </row>
    <row r="146">
      <c r="B146" t="s" s="118">
        <v>477</v>
      </c>
      <c r="C146" t="s" s="118">
        <v>4</v>
      </c>
      <c r="D146" t="n" s="118">
        <v>1.0</v>
      </c>
      <c r="E146" t="n" s="118">
        <v>0.0</v>
      </c>
      <c r="F146" t="n" s="118">
        <v>0.0</v>
      </c>
      <c r="G146" t="n" s="118">
        <v>0.0</v>
      </c>
      <c r="H146" t="n" s="118">
        <v>8.0</v>
      </c>
      <c r="I146" t="n" s="118">
        <v>0.0</v>
      </c>
      <c r="J146" t="n" s="118">
        <v>0.0</v>
      </c>
      <c r="K146" t="n" s="118">
        <v>0.0</v>
      </c>
      <c r="L146" t="n" s="118">
        <v>0.0</v>
      </c>
    </row>
    <row r="147">
      <c r="B147" t="s" s="118">
        <v>478</v>
      </c>
      <c r="C147" t="s" s="118">
        <v>4</v>
      </c>
      <c r="D147" t="n" s="118">
        <v>1.0</v>
      </c>
      <c r="E147" t="n" s="118">
        <v>0.0</v>
      </c>
      <c r="F147" t="n" s="118">
        <v>0.0</v>
      </c>
      <c r="G147" t="n" s="118">
        <v>0.0</v>
      </c>
      <c r="H147" t="n" s="118">
        <v>11.0</v>
      </c>
      <c r="I147" t="n" s="118">
        <v>0.0</v>
      </c>
      <c r="J147" t="n" s="118">
        <v>0.0</v>
      </c>
      <c r="K147" t="n" s="118">
        <v>0.0</v>
      </c>
      <c r="L147" t="n" s="118">
        <v>0.0</v>
      </c>
    </row>
    <row r="148">
      <c r="B148" t="s" s="118">
        <v>479</v>
      </c>
      <c r="C148" t="s" s="118">
        <v>4</v>
      </c>
      <c r="D148" t="n" s="118">
        <v>1.0</v>
      </c>
      <c r="E148" t="n" s="118">
        <v>0.0</v>
      </c>
      <c r="F148" t="n" s="118">
        <v>0.0</v>
      </c>
      <c r="G148" t="n" s="118">
        <v>0.0</v>
      </c>
      <c r="H148" t="n" s="118">
        <v>1.0</v>
      </c>
      <c r="I148" t="n" s="118">
        <v>0.0</v>
      </c>
      <c r="J148" t="n" s="118">
        <v>0.0</v>
      </c>
      <c r="K148" t="n" s="118">
        <v>0.0</v>
      </c>
      <c r="L148" t="n" s="118">
        <v>0.0</v>
      </c>
    </row>
    <row r="149">
      <c r="B149" t="s" s="118">
        <v>480</v>
      </c>
      <c r="C149" t="s" s="118">
        <v>4</v>
      </c>
      <c r="D149" t="n" s="118">
        <v>1.0</v>
      </c>
      <c r="E149" t="n" s="118">
        <v>0.0</v>
      </c>
      <c r="F149" t="n" s="118">
        <v>0.0</v>
      </c>
      <c r="G149" t="n" s="118">
        <v>0.0</v>
      </c>
      <c r="H149" t="n" s="118">
        <v>2.0</v>
      </c>
      <c r="I149" t="n" s="118">
        <v>0.0</v>
      </c>
      <c r="J149" t="n" s="118">
        <v>0.0</v>
      </c>
      <c r="K149" t="n" s="118">
        <v>0.0</v>
      </c>
      <c r="L149" t="n" s="118">
        <v>0.0</v>
      </c>
    </row>
    <row r="150">
      <c r="B150" t="s" s="118">
        <v>481</v>
      </c>
      <c r="C150" t="s" s="118">
        <v>4</v>
      </c>
      <c r="D150" t="n" s="118">
        <v>4.0</v>
      </c>
      <c r="E150" t="n" s="118">
        <v>0.0</v>
      </c>
      <c r="F150" t="n" s="118">
        <v>0.0</v>
      </c>
      <c r="G150" t="n" s="118">
        <v>0.0</v>
      </c>
      <c r="H150" t="n" s="118">
        <v>1.5</v>
      </c>
      <c r="I150" t="n" s="118">
        <v>0.0</v>
      </c>
      <c r="J150" t="n" s="118">
        <v>0.0</v>
      </c>
      <c r="K150" t="n" s="118">
        <v>0.0</v>
      </c>
      <c r="L150" t="n" s="118">
        <v>0.0</v>
      </c>
    </row>
    <row r="151">
      <c r="B151" t="s" s="118">
        <v>482</v>
      </c>
      <c r="C151" t="s" s="118">
        <v>4</v>
      </c>
      <c r="D151" t="n" s="118">
        <v>2.0</v>
      </c>
      <c r="E151" t="n" s="118">
        <v>0.0</v>
      </c>
      <c r="F151" t="n" s="118">
        <v>0.0</v>
      </c>
      <c r="G151" t="n" s="118">
        <v>0.0</v>
      </c>
      <c r="H151" t="n" s="118">
        <v>1.5</v>
      </c>
      <c r="I151" t="n" s="118">
        <v>0.0</v>
      </c>
      <c r="J151" t="n" s="118">
        <v>0.0</v>
      </c>
      <c r="K151" t="n" s="118">
        <v>0.0</v>
      </c>
      <c r="L151" t="n" s="118">
        <v>0.0</v>
      </c>
    </row>
    <row r="152">
      <c r="B152" t="s" s="118">
        <v>483</v>
      </c>
      <c r="C152" t="s" s="118">
        <v>4</v>
      </c>
      <c r="D152" t="n" s="118">
        <v>3.0</v>
      </c>
      <c r="E152" t="n" s="118">
        <v>0.0</v>
      </c>
      <c r="F152" t="n" s="118">
        <v>0.0</v>
      </c>
      <c r="G152" t="n" s="118">
        <v>0.0</v>
      </c>
      <c r="H152" t="n" s="118">
        <v>1.3</v>
      </c>
      <c r="I152" t="n" s="118">
        <v>0.0</v>
      </c>
      <c r="J152" t="n" s="118">
        <v>0.0</v>
      </c>
      <c r="K152" t="n" s="118">
        <v>0.0</v>
      </c>
      <c r="L152" t="n" s="118">
        <v>0.0</v>
      </c>
    </row>
    <row r="153">
      <c r="B153" t="s" s="118">
        <v>484</v>
      </c>
      <c r="C153" t="s" s="118">
        <v>4</v>
      </c>
      <c r="D153" t="n" s="118">
        <v>1.0</v>
      </c>
      <c r="E153" t="n" s="118">
        <v>0.0</v>
      </c>
      <c r="F153" t="n" s="118">
        <v>0.0</v>
      </c>
      <c r="G153" t="n" s="118">
        <v>0.0</v>
      </c>
      <c r="H153" t="n" s="118">
        <v>1.0</v>
      </c>
      <c r="I153" t="n" s="118">
        <v>0.0</v>
      </c>
      <c r="J153" t="n" s="118">
        <v>0.0</v>
      </c>
      <c r="K153" t="n" s="118">
        <v>0.0</v>
      </c>
      <c r="L153" t="n" s="118">
        <v>0.0</v>
      </c>
    </row>
    <row r="154">
      <c r="B154" t="s" s="118">
        <v>485</v>
      </c>
      <c r="C154" t="s" s="118">
        <v>9</v>
      </c>
      <c r="D154" t="n" s="118">
        <v>2.0</v>
      </c>
      <c r="E154" t="n" s="118">
        <v>0.0</v>
      </c>
      <c r="F154" t="n" s="118">
        <v>0.0</v>
      </c>
      <c r="G154" t="n" s="118">
        <v>0.0</v>
      </c>
      <c r="H154" t="n" s="118">
        <v>5.0</v>
      </c>
      <c r="I154" t="n" s="118">
        <v>0.0</v>
      </c>
      <c r="J154" t="n" s="118">
        <v>0.0</v>
      </c>
      <c r="K154" t="n" s="118">
        <v>0.0</v>
      </c>
      <c r="L154" t="n" s="118">
        <v>0.0</v>
      </c>
    </row>
    <row r="155">
      <c r="B155" t="s" s="118">
        <v>486</v>
      </c>
      <c r="C155" t="s" s="118">
        <v>4</v>
      </c>
      <c r="D155" t="n" s="118">
        <v>2.0</v>
      </c>
      <c r="E155" t="n" s="118">
        <v>0.0</v>
      </c>
      <c r="F155" t="n" s="118">
        <v>0.0</v>
      </c>
      <c r="G155" t="n" s="118">
        <v>0.0</v>
      </c>
      <c r="H155" t="n" s="118">
        <v>4.5</v>
      </c>
      <c r="I155" t="n" s="118">
        <v>0.0</v>
      </c>
      <c r="J155" t="n" s="118">
        <v>0.0</v>
      </c>
      <c r="K155" t="n" s="118">
        <v>0.0</v>
      </c>
      <c r="L155" t="n" s="118">
        <v>0.0</v>
      </c>
    </row>
    <row r="156">
      <c r="B156" t="s" s="118">
        <v>487</v>
      </c>
      <c r="C156" t="s" s="118">
        <v>4</v>
      </c>
      <c r="D156" t="n" s="118">
        <v>2.0</v>
      </c>
      <c r="E156" t="n" s="118">
        <v>0.0</v>
      </c>
      <c r="F156" t="n" s="118">
        <v>0.0</v>
      </c>
      <c r="G156" t="n" s="118">
        <v>0.0</v>
      </c>
      <c r="H156" t="n" s="118">
        <v>9.0</v>
      </c>
      <c r="I156" t="n" s="118">
        <v>0.0</v>
      </c>
      <c r="J156" t="n" s="118">
        <v>0.0</v>
      </c>
      <c r="K156" t="n" s="118">
        <v>0.0</v>
      </c>
      <c r="L156" t="n" s="118">
        <v>0.0</v>
      </c>
    </row>
    <row r="157">
      <c r="B157" t="s" s="118">
        <v>488</v>
      </c>
      <c r="C157" t="s" s="118">
        <v>4</v>
      </c>
      <c r="D157" t="n" s="118">
        <v>2.0</v>
      </c>
      <c r="E157" t="n" s="118">
        <v>0.0</v>
      </c>
      <c r="F157" t="n" s="118">
        <v>0.0</v>
      </c>
      <c r="G157" t="n" s="118">
        <v>0.0</v>
      </c>
      <c r="H157" t="n" s="118">
        <v>2.5</v>
      </c>
      <c r="I157" t="n" s="118">
        <v>0.0</v>
      </c>
      <c r="J157" t="n" s="118">
        <v>0.0</v>
      </c>
      <c r="K157" t="n" s="118">
        <v>0.0</v>
      </c>
      <c r="L157" t="n" s="118">
        <v>0.0</v>
      </c>
    </row>
    <row r="158">
      <c r="B158" t="s" s="118">
        <v>489</v>
      </c>
      <c r="C158" t="s" s="118">
        <v>4</v>
      </c>
      <c r="D158" t="n" s="118">
        <v>1.0</v>
      </c>
      <c r="E158" t="n" s="118">
        <v>0.0</v>
      </c>
      <c r="F158" t="n" s="118">
        <v>0.0</v>
      </c>
      <c r="G158" t="n" s="118">
        <v>0.0</v>
      </c>
      <c r="H158" t="n" s="118">
        <v>3.0</v>
      </c>
      <c r="I158" t="n" s="118">
        <v>0.0</v>
      </c>
      <c r="J158" t="n" s="118">
        <v>0.0</v>
      </c>
      <c r="K158" t="n" s="118">
        <v>0.0</v>
      </c>
      <c r="L158" t="n" s="118">
        <v>0.0</v>
      </c>
    </row>
    <row r="159">
      <c r="B159" t="s" s="118">
        <v>490</v>
      </c>
      <c r="C159" t="s" s="118">
        <v>9</v>
      </c>
      <c r="D159" t="n" s="118">
        <v>1.0</v>
      </c>
      <c r="E159" t="n" s="118">
        <v>0.0</v>
      </c>
      <c r="F159" t="n" s="118">
        <v>0.0</v>
      </c>
      <c r="G159" t="n" s="118">
        <v>0.0</v>
      </c>
      <c r="H159" t="n" s="118">
        <v>1.0</v>
      </c>
      <c r="I159" t="n" s="118">
        <v>0.0</v>
      </c>
      <c r="J159" t="n" s="118">
        <v>0.0</v>
      </c>
      <c r="K159" t="n" s="118">
        <v>0.0</v>
      </c>
      <c r="L159" t="n" s="118">
        <v>0.0</v>
      </c>
    </row>
    <row r="160">
      <c r="B160" t="s" s="118">
        <v>491</v>
      </c>
      <c r="C160" t="s" s="118">
        <v>4</v>
      </c>
      <c r="D160" t="n" s="118">
        <v>10.0</v>
      </c>
      <c r="E160" t="n" s="118">
        <v>0.0</v>
      </c>
      <c r="F160" t="n" s="118">
        <v>0.0</v>
      </c>
      <c r="G160" t="n" s="118">
        <v>0.0</v>
      </c>
      <c r="H160" t="n" s="118">
        <v>2.0</v>
      </c>
      <c r="I160" t="n" s="118">
        <v>0.0</v>
      </c>
      <c r="J160" t="n" s="118">
        <v>0.0</v>
      </c>
      <c r="K160" t="n" s="118">
        <v>0.0</v>
      </c>
      <c r="L160" t="n" s="118">
        <v>0.0</v>
      </c>
    </row>
    <row r="161">
      <c r="B161" t="s" s="118">
        <v>492</v>
      </c>
      <c r="C161" t="s" s="118">
        <v>9</v>
      </c>
      <c r="D161" t="n" s="118">
        <v>1.0</v>
      </c>
      <c r="E161" t="n" s="118">
        <v>0.0</v>
      </c>
      <c r="F161" t="n" s="118">
        <v>0.0</v>
      </c>
      <c r="G161" t="n" s="118">
        <v>0.0</v>
      </c>
      <c r="H161" t="n" s="118">
        <v>2.0</v>
      </c>
      <c r="I161" t="n" s="118">
        <v>0.0</v>
      </c>
      <c r="J161" t="n" s="118">
        <v>0.0</v>
      </c>
      <c r="K161" t="n" s="118">
        <v>0.0</v>
      </c>
      <c r="L161" t="n" s="118">
        <v>0.0</v>
      </c>
    </row>
    <row r="162">
      <c r="B162" t="s" s="118">
        <v>493</v>
      </c>
      <c r="C162" t="s" s="118">
        <v>4</v>
      </c>
      <c r="D162" t="n" s="118">
        <v>1.0</v>
      </c>
      <c r="E162" t="n" s="118">
        <v>0.0</v>
      </c>
      <c r="F162" t="n" s="118">
        <v>0.0</v>
      </c>
      <c r="G162" t="n" s="118">
        <v>0.0</v>
      </c>
      <c r="H162" t="n" s="118">
        <v>1.0</v>
      </c>
      <c r="I162" t="n" s="118">
        <v>0.0</v>
      </c>
      <c r="J162" t="n" s="118">
        <v>0.0</v>
      </c>
      <c r="K162" t="n" s="118">
        <v>0.0</v>
      </c>
      <c r="L162" t="n" s="118">
        <v>0.0</v>
      </c>
    </row>
    <row r="163">
      <c r="B163" t="s" s="118">
        <v>494</v>
      </c>
      <c r="C163" t="s" s="118">
        <v>4</v>
      </c>
      <c r="D163" t="n" s="118">
        <v>2.0</v>
      </c>
      <c r="E163" t="n" s="118">
        <v>0.0</v>
      </c>
      <c r="F163" t="n" s="118">
        <v>0.0</v>
      </c>
      <c r="G163" t="n" s="118">
        <v>0.0</v>
      </c>
      <c r="H163" t="n" s="118">
        <v>1.5</v>
      </c>
      <c r="I163" t="n" s="118">
        <v>0.0</v>
      </c>
      <c r="J163" t="n" s="118">
        <v>0.0</v>
      </c>
      <c r="K163" t="n" s="118">
        <v>0.0</v>
      </c>
      <c r="L163" t="n" s="118">
        <v>0.0</v>
      </c>
    </row>
    <row r="164">
      <c r="B164" t="s" s="118">
        <v>495</v>
      </c>
      <c r="C164" t="s" s="118">
        <v>4</v>
      </c>
      <c r="D164" t="n" s="118">
        <v>2.0</v>
      </c>
      <c r="E164" t="n" s="118">
        <v>0.0</v>
      </c>
      <c r="F164" t="n" s="118">
        <v>0.0</v>
      </c>
      <c r="G164" t="n" s="118">
        <v>0.0</v>
      </c>
      <c r="H164" t="n" s="118">
        <v>7.5</v>
      </c>
      <c r="I164" t="n" s="118">
        <v>0.0</v>
      </c>
      <c r="J164" t="n" s="118">
        <v>0.0</v>
      </c>
      <c r="K164" t="n" s="118">
        <v>0.0</v>
      </c>
      <c r="L164" t="n" s="118">
        <v>0.0</v>
      </c>
    </row>
    <row r="165">
      <c r="B165" t="s" s="118">
        <v>496</v>
      </c>
      <c r="C165" t="s" s="118">
        <v>9</v>
      </c>
      <c r="D165" t="n" s="118">
        <v>8.0</v>
      </c>
      <c r="E165" t="n" s="118">
        <v>0.0</v>
      </c>
      <c r="F165" t="n" s="118">
        <v>0.0</v>
      </c>
      <c r="G165" t="n" s="118">
        <v>0.0</v>
      </c>
      <c r="H165" t="n" s="118">
        <v>1.5</v>
      </c>
      <c r="I165" t="n" s="118">
        <v>0.0</v>
      </c>
      <c r="J165" t="n" s="118">
        <v>0.0</v>
      </c>
      <c r="K165" t="n" s="118">
        <v>0.0</v>
      </c>
      <c r="L165" t="n" s="118">
        <v>0.0</v>
      </c>
    </row>
    <row r="166">
      <c r="B166" t="s" s="118">
        <v>497</v>
      </c>
      <c r="C166" t="s" s="118">
        <v>9</v>
      </c>
      <c r="D166" t="n" s="118">
        <v>2.0</v>
      </c>
      <c r="E166" t="n" s="118">
        <v>0.0</v>
      </c>
      <c r="F166" t="n" s="118">
        <v>0.0</v>
      </c>
      <c r="G166" t="n" s="118">
        <v>0.0</v>
      </c>
      <c r="H166" t="n" s="118">
        <v>1.5</v>
      </c>
      <c r="I166" t="n" s="118">
        <v>0.0</v>
      </c>
      <c r="J166" t="n" s="118">
        <v>0.0</v>
      </c>
      <c r="K166" t="n" s="118">
        <v>0.0</v>
      </c>
      <c r="L166" t="n" s="118">
        <v>0.0</v>
      </c>
    </row>
    <row r="167">
      <c r="B167" t="s" s="118">
        <v>498</v>
      </c>
      <c r="C167" t="s" s="118">
        <v>4</v>
      </c>
      <c r="D167" t="n" s="118">
        <v>1.0</v>
      </c>
      <c r="E167" t="n" s="118">
        <v>0.0</v>
      </c>
      <c r="F167" t="n" s="118">
        <v>0.0</v>
      </c>
      <c r="G167" t="n" s="118">
        <v>0.0</v>
      </c>
      <c r="H167" t="n" s="118">
        <v>5.0</v>
      </c>
      <c r="I167" t="n" s="118">
        <v>0.0</v>
      </c>
      <c r="J167" t="n" s="118">
        <v>0.0</v>
      </c>
      <c r="K167" t="n" s="118">
        <v>0.0</v>
      </c>
      <c r="L167" t="n" s="118">
        <v>0.0</v>
      </c>
    </row>
    <row r="168">
      <c r="B168" t="s" s="118">
        <v>499</v>
      </c>
      <c r="C168" t="s" s="118">
        <v>4</v>
      </c>
      <c r="D168" t="n" s="118">
        <v>2.0</v>
      </c>
      <c r="E168" t="n" s="118">
        <v>0.0</v>
      </c>
      <c r="F168" t="n" s="118">
        <v>0.0</v>
      </c>
      <c r="G168" t="n" s="118">
        <v>0.0</v>
      </c>
      <c r="H168" t="n" s="118">
        <v>2.5</v>
      </c>
      <c r="I168" t="n" s="118">
        <v>0.0</v>
      </c>
      <c r="J168" t="n" s="118">
        <v>0.0</v>
      </c>
      <c r="K168" t="n" s="118">
        <v>0.0</v>
      </c>
      <c r="L168" t="n" s="118">
        <v>0.0</v>
      </c>
    </row>
    <row r="169">
      <c r="B169" t="s" s="118">
        <v>500</v>
      </c>
      <c r="C169" t="s" s="118">
        <v>4</v>
      </c>
      <c r="D169" t="n" s="118">
        <v>5.0</v>
      </c>
      <c r="E169" t="n" s="118">
        <v>0.0</v>
      </c>
      <c r="F169" t="n" s="118">
        <v>0.0</v>
      </c>
      <c r="G169" t="n" s="118">
        <v>0.0</v>
      </c>
      <c r="H169" t="n" s="118">
        <v>9.2</v>
      </c>
      <c r="I169" t="n" s="118">
        <v>0.0</v>
      </c>
      <c r="J169" t="n" s="118">
        <v>0.0</v>
      </c>
      <c r="K169" t="n" s="118">
        <v>0.0</v>
      </c>
      <c r="L169" t="n" s="118">
        <v>0.0</v>
      </c>
    </row>
    <row r="170">
      <c r="B170" t="s" s="118">
        <v>501</v>
      </c>
      <c r="C170" t="s" s="118">
        <v>4</v>
      </c>
      <c r="D170" t="n" s="118">
        <v>1.0</v>
      </c>
      <c r="E170" t="n" s="118">
        <v>0.0</v>
      </c>
      <c r="F170" t="n" s="118">
        <v>0.0</v>
      </c>
      <c r="G170" t="n" s="118">
        <v>0.0</v>
      </c>
      <c r="H170" t="n" s="118">
        <v>13.0</v>
      </c>
      <c r="I170" t="n" s="118">
        <v>0.0</v>
      </c>
      <c r="J170" t="n" s="118">
        <v>0.0</v>
      </c>
      <c r="K170" t="n" s="118">
        <v>0.0</v>
      </c>
      <c r="L170" t="n" s="118">
        <v>0.0</v>
      </c>
    </row>
    <row r="171">
      <c r="B171" t="s" s="118">
        <v>502</v>
      </c>
      <c r="C171" t="s" s="118">
        <v>4</v>
      </c>
      <c r="D171" t="n" s="118">
        <v>2.0</v>
      </c>
      <c r="E171" t="n" s="118">
        <v>0.0</v>
      </c>
      <c r="F171" t="n" s="118">
        <v>0.0</v>
      </c>
      <c r="G171" t="n" s="118">
        <v>0.0</v>
      </c>
      <c r="H171" t="n" s="118">
        <v>8.5</v>
      </c>
      <c r="I171" t="n" s="118">
        <v>0.0</v>
      </c>
      <c r="J171" t="n" s="118">
        <v>0.0</v>
      </c>
      <c r="K171" t="n" s="118">
        <v>0.0</v>
      </c>
      <c r="L171" t="n" s="118">
        <v>0.0</v>
      </c>
    </row>
    <row r="172">
      <c r="B172" t="s" s="118">
        <v>503</v>
      </c>
      <c r="C172" t="s" s="118">
        <v>9</v>
      </c>
      <c r="D172" t="n" s="118">
        <v>1.0</v>
      </c>
      <c r="E172" t="n" s="118">
        <v>0.0</v>
      </c>
      <c r="F172" t="n" s="118">
        <v>0.0</v>
      </c>
      <c r="G172" t="n" s="118">
        <v>0.0</v>
      </c>
      <c r="H172" t="n" s="118">
        <v>1.0</v>
      </c>
      <c r="I172" t="n" s="118">
        <v>0.0</v>
      </c>
      <c r="J172" t="n" s="118">
        <v>0.0</v>
      </c>
      <c r="K172" t="n" s="118">
        <v>0.0</v>
      </c>
      <c r="L172" t="n" s="118">
        <v>0.0</v>
      </c>
    </row>
    <row r="173">
      <c r="B173" t="s" s="118">
        <v>504</v>
      </c>
      <c r="C173" t="s" s="118">
        <v>4</v>
      </c>
      <c r="D173" t="n" s="118">
        <v>2.0</v>
      </c>
      <c r="E173" t="n" s="118">
        <v>0.0</v>
      </c>
      <c r="F173" t="n" s="118">
        <v>0.0</v>
      </c>
      <c r="G173" t="n" s="118">
        <v>0.0</v>
      </c>
      <c r="H173" t="n" s="118">
        <v>1.5</v>
      </c>
      <c r="I173" t="n" s="118">
        <v>0.0</v>
      </c>
      <c r="J173" t="n" s="118">
        <v>0.0</v>
      </c>
      <c r="K173" t="n" s="118">
        <v>0.0</v>
      </c>
      <c r="L173" t="n" s="118">
        <v>0.0</v>
      </c>
    </row>
    <row r="174">
      <c r="B174" t="s" s="118">
        <v>505</v>
      </c>
      <c r="C174" t="s" s="118">
        <v>4</v>
      </c>
      <c r="D174" t="n" s="118">
        <v>1.0</v>
      </c>
      <c r="E174" t="n" s="118">
        <v>0.0</v>
      </c>
      <c r="F174" t="n" s="118">
        <v>0.0</v>
      </c>
      <c r="G174" t="n" s="118">
        <v>0.0</v>
      </c>
      <c r="H174" t="n" s="118">
        <v>1.0</v>
      </c>
      <c r="I174" t="n" s="118">
        <v>0.0</v>
      </c>
      <c r="J174" t="n" s="118">
        <v>0.0</v>
      </c>
      <c r="K174" t="n" s="118">
        <v>0.0</v>
      </c>
      <c r="L174" t="n" s="118">
        <v>0.0</v>
      </c>
    </row>
    <row r="175">
      <c r="B175" t="s" s="118">
        <v>506</v>
      </c>
      <c r="C175" t="s" s="118">
        <v>9</v>
      </c>
      <c r="D175" t="n" s="118">
        <v>1.0</v>
      </c>
      <c r="E175" t="n" s="118">
        <v>0.0</v>
      </c>
      <c r="F175" t="n" s="118">
        <v>0.0</v>
      </c>
      <c r="G175" t="n" s="118">
        <v>0.0</v>
      </c>
      <c r="H175" t="n" s="118">
        <v>1.0</v>
      </c>
      <c r="I175" t="n" s="118">
        <v>0.0</v>
      </c>
      <c r="J175" t="n" s="118">
        <v>0.0</v>
      </c>
      <c r="K175" t="n" s="118">
        <v>0.0</v>
      </c>
      <c r="L175" t="n" s="118">
        <v>0.0</v>
      </c>
    </row>
    <row r="176">
      <c r="B176" t="s" s="118">
        <v>507</v>
      </c>
      <c r="C176" t="s" s="118">
        <v>4</v>
      </c>
      <c r="D176" t="n" s="118">
        <v>1.0</v>
      </c>
      <c r="E176" t="n" s="118">
        <v>0.0</v>
      </c>
      <c r="F176" t="n" s="118">
        <v>0.0</v>
      </c>
      <c r="G176" t="n" s="118">
        <v>0.0</v>
      </c>
      <c r="H176" t="n" s="118">
        <v>3.0</v>
      </c>
      <c r="I176" t="n" s="118">
        <v>0.0</v>
      </c>
      <c r="J176" t="n" s="118">
        <v>0.0</v>
      </c>
      <c r="K176" t="n" s="118">
        <v>0.0</v>
      </c>
      <c r="L176" t="n" s="118">
        <v>0.0</v>
      </c>
    </row>
    <row r="177">
      <c r="B177" t="s" s="118">
        <v>508</v>
      </c>
      <c r="C177" t="s" s="118">
        <v>4</v>
      </c>
      <c r="D177" t="n" s="118">
        <v>3.0</v>
      </c>
      <c r="E177" t="n" s="118">
        <v>0.0</v>
      </c>
      <c r="F177" t="n" s="118">
        <v>0.0</v>
      </c>
      <c r="G177" t="n" s="118">
        <v>0.0</v>
      </c>
      <c r="H177" t="n" s="118">
        <v>2.0</v>
      </c>
      <c r="I177" t="n" s="118">
        <v>0.0</v>
      </c>
      <c r="J177" t="n" s="118">
        <v>0.0</v>
      </c>
      <c r="K177" t="n" s="118">
        <v>0.0</v>
      </c>
      <c r="L177" t="n" s="118">
        <v>0.0</v>
      </c>
    </row>
    <row r="178">
      <c r="B178" t="s" s="118">
        <v>509</v>
      </c>
      <c r="C178" t="s" s="118">
        <v>4</v>
      </c>
      <c r="D178" t="n" s="118">
        <v>1.0</v>
      </c>
      <c r="E178" t="n" s="118">
        <v>0.0</v>
      </c>
      <c r="F178" t="n" s="118">
        <v>0.0</v>
      </c>
      <c r="G178" t="n" s="118">
        <v>0.0</v>
      </c>
      <c r="H178" t="n" s="118">
        <v>2.0</v>
      </c>
      <c r="I178" t="n" s="118">
        <v>0.0</v>
      </c>
      <c r="J178" t="n" s="118">
        <v>0.0</v>
      </c>
      <c r="K178" t="n" s="118">
        <v>0.0</v>
      </c>
      <c r="L178" t="n" s="118">
        <v>0.0</v>
      </c>
    </row>
    <row r="179">
      <c r="B179" t="s" s="118">
        <v>510</v>
      </c>
      <c r="C179" t="s" s="118">
        <v>4</v>
      </c>
      <c r="D179" t="n" s="118">
        <v>1.0</v>
      </c>
      <c r="E179" t="n" s="118">
        <v>0.0</v>
      </c>
      <c r="F179" t="n" s="118">
        <v>0.0</v>
      </c>
      <c r="G179" t="n" s="118">
        <v>0.0</v>
      </c>
      <c r="H179" t="n" s="118">
        <v>2.0</v>
      </c>
      <c r="I179" t="n" s="118">
        <v>0.0</v>
      </c>
      <c r="J179" t="n" s="118">
        <v>0.0</v>
      </c>
      <c r="K179" t="n" s="118">
        <v>0.0</v>
      </c>
      <c r="L179" t="n" s="118">
        <v>0.0</v>
      </c>
    </row>
    <row r="180">
      <c r="B180" t="s" s="118">
        <v>511</v>
      </c>
      <c r="C180" t="s" s="118">
        <v>4</v>
      </c>
      <c r="D180" t="n" s="118">
        <v>1.0</v>
      </c>
      <c r="E180" t="n" s="118">
        <v>0.0</v>
      </c>
      <c r="F180" t="n" s="118">
        <v>0.0</v>
      </c>
      <c r="G180" t="n" s="118">
        <v>0.0</v>
      </c>
      <c r="H180" t="n" s="118">
        <v>2.0</v>
      </c>
      <c r="I180" t="n" s="118">
        <v>0.0</v>
      </c>
      <c r="J180" t="n" s="118">
        <v>0.0</v>
      </c>
      <c r="K180" t="n" s="118">
        <v>0.0</v>
      </c>
      <c r="L180" t="n" s="118">
        <v>0.0</v>
      </c>
    </row>
    <row r="181">
      <c r="B181" t="s" s="118">
        <v>512</v>
      </c>
      <c r="C181" t="s" s="118">
        <v>4</v>
      </c>
      <c r="D181" t="n" s="118">
        <v>1.0</v>
      </c>
      <c r="E181" t="n" s="118">
        <v>0.0</v>
      </c>
      <c r="F181" t="n" s="118">
        <v>0.0</v>
      </c>
      <c r="G181" t="n" s="118">
        <v>0.0</v>
      </c>
      <c r="H181" t="n" s="118">
        <v>1.0</v>
      </c>
      <c r="I181" t="n" s="118">
        <v>0.0</v>
      </c>
      <c r="J181" t="n" s="118">
        <v>0.0</v>
      </c>
      <c r="K181" t="n" s="118">
        <v>0.0</v>
      </c>
      <c r="L181" t="n" s="118">
        <v>0.0</v>
      </c>
    </row>
    <row r="182">
      <c r="B182" t="s" s="118">
        <v>513</v>
      </c>
      <c r="C182" t="s" s="118">
        <v>4</v>
      </c>
      <c r="D182" t="n" s="118">
        <v>1.0</v>
      </c>
      <c r="E182" t="n" s="118">
        <v>0.0</v>
      </c>
      <c r="F182" t="n" s="118">
        <v>0.0</v>
      </c>
      <c r="G182" t="n" s="118">
        <v>0.0</v>
      </c>
      <c r="H182" t="n" s="118">
        <v>1.0</v>
      </c>
      <c r="I182" t="n" s="118">
        <v>0.0</v>
      </c>
      <c r="J182" t="n" s="118">
        <v>0.0</v>
      </c>
      <c r="K182" t="n" s="118">
        <v>0.0</v>
      </c>
      <c r="L182" t="n" s="118">
        <v>0.0</v>
      </c>
    </row>
    <row r="183">
      <c r="B183" t="s" s="118">
        <v>514</v>
      </c>
      <c r="C183" t="s" s="118">
        <v>4</v>
      </c>
      <c r="D183" t="n" s="118">
        <v>2.0</v>
      </c>
      <c r="E183" t="n" s="118">
        <v>0.0</v>
      </c>
      <c r="F183" t="n" s="118">
        <v>0.0</v>
      </c>
      <c r="G183" t="n" s="118">
        <v>0.0</v>
      </c>
      <c r="H183" t="n" s="118">
        <v>1.5</v>
      </c>
      <c r="I183" t="n" s="118">
        <v>0.0</v>
      </c>
      <c r="J183" t="n" s="118">
        <v>0.0</v>
      </c>
      <c r="K183" t="n" s="118">
        <v>0.0</v>
      </c>
      <c r="L183" t="n" s="118">
        <v>0.0</v>
      </c>
    </row>
    <row r="184">
      <c r="B184" t="s" s="118">
        <v>515</v>
      </c>
      <c r="C184" t="s" s="118">
        <v>4</v>
      </c>
      <c r="D184" t="n" s="118">
        <v>2.0</v>
      </c>
      <c r="E184" t="n" s="118">
        <v>0.0</v>
      </c>
      <c r="F184" t="n" s="118">
        <v>0.0</v>
      </c>
      <c r="G184" t="n" s="118">
        <v>0.0</v>
      </c>
      <c r="H184" t="n" s="118">
        <v>1.0</v>
      </c>
      <c r="I184" t="n" s="118">
        <v>0.0</v>
      </c>
      <c r="J184" t="n" s="118">
        <v>0.0</v>
      </c>
      <c r="K184" t="n" s="118">
        <v>0.0</v>
      </c>
      <c r="L184" t="n" s="118">
        <v>0.0</v>
      </c>
    </row>
    <row r="185">
      <c r="B185" t="s" s="118">
        <v>516</v>
      </c>
      <c r="C185" t="s" s="118">
        <v>4</v>
      </c>
      <c r="D185" t="n" s="118">
        <v>5.0</v>
      </c>
      <c r="E185" t="n" s="118">
        <v>0.0</v>
      </c>
      <c r="F185" t="n" s="118">
        <v>0.0</v>
      </c>
      <c r="G185" t="n" s="118">
        <v>0.0</v>
      </c>
      <c r="H185" t="n" s="118">
        <v>2.0</v>
      </c>
      <c r="I185" t="n" s="118">
        <v>0.0</v>
      </c>
      <c r="J185" t="n" s="118">
        <v>0.0</v>
      </c>
      <c r="K185" t="n" s="118">
        <v>0.0</v>
      </c>
      <c r="L185" t="n" s="118">
        <v>0.0</v>
      </c>
    </row>
    <row r="186">
      <c r="B186" t="s" s="118">
        <v>517</v>
      </c>
      <c r="C186" t="s" s="118">
        <v>4</v>
      </c>
      <c r="D186" t="n" s="118">
        <v>2.0</v>
      </c>
      <c r="E186" t="n" s="118">
        <v>0.0</v>
      </c>
      <c r="F186" t="n" s="118">
        <v>0.0</v>
      </c>
      <c r="G186" t="n" s="118">
        <v>0.0</v>
      </c>
      <c r="H186" t="n" s="118">
        <v>1.5</v>
      </c>
      <c r="I186" t="n" s="118">
        <v>0.0</v>
      </c>
      <c r="J186" t="n" s="118">
        <v>0.0</v>
      </c>
      <c r="K186" t="n" s="118">
        <v>0.0</v>
      </c>
      <c r="L186" t="n" s="118">
        <v>0.0</v>
      </c>
    </row>
    <row r="187">
      <c r="B187" t="s" s="118">
        <v>518</v>
      </c>
      <c r="C187" t="s" s="118">
        <v>4</v>
      </c>
      <c r="D187" t="n" s="118">
        <v>2.0</v>
      </c>
      <c r="E187" t="n" s="118">
        <v>0.0</v>
      </c>
      <c r="F187" t="n" s="118">
        <v>0.0</v>
      </c>
      <c r="G187" t="n" s="118">
        <v>0.0</v>
      </c>
      <c r="H187" t="n" s="118">
        <v>1.0</v>
      </c>
      <c r="I187" t="n" s="118">
        <v>0.0</v>
      </c>
      <c r="J187" t="n" s="118">
        <v>0.0</v>
      </c>
      <c r="K187" t="n" s="118">
        <v>0.0</v>
      </c>
      <c r="L187" t="n" s="118">
        <v>0.0</v>
      </c>
    </row>
    <row r="188">
      <c r="B188" t="s" s="118">
        <v>519</v>
      </c>
      <c r="C188" t="s" s="118">
        <v>9</v>
      </c>
      <c r="D188" t="n" s="118">
        <v>2.0</v>
      </c>
      <c r="E188" t="n" s="118">
        <v>0.0</v>
      </c>
      <c r="F188" t="n" s="118">
        <v>0.0</v>
      </c>
      <c r="G188" t="n" s="118">
        <v>0.0</v>
      </c>
      <c r="H188" t="n" s="118">
        <v>1.0</v>
      </c>
      <c r="I188" t="n" s="118">
        <v>0.0</v>
      </c>
      <c r="J188" t="n" s="118">
        <v>0.0</v>
      </c>
      <c r="K188" t="n" s="118">
        <v>0.0</v>
      </c>
      <c r="L188" t="n" s="118">
        <v>0.0</v>
      </c>
    </row>
    <row r="189">
      <c r="B189" t="s" s="118">
        <v>519</v>
      </c>
      <c r="C189" t="s" s="118">
        <v>4</v>
      </c>
      <c r="D189" t="n" s="118">
        <v>18.0</v>
      </c>
      <c r="E189" t="n" s="118">
        <v>0.0</v>
      </c>
      <c r="F189" t="n" s="118">
        <v>0.0</v>
      </c>
      <c r="G189" t="n" s="118">
        <v>0.0</v>
      </c>
      <c r="H189" t="n" s="118">
        <v>1.6</v>
      </c>
      <c r="I189" t="n" s="118">
        <v>0.0</v>
      </c>
      <c r="J189" t="n" s="118">
        <v>0.0</v>
      </c>
      <c r="K189" t="n" s="118">
        <v>0.0</v>
      </c>
      <c r="L189" t="n" s="118">
        <v>0.0</v>
      </c>
    </row>
    <row r="190">
      <c r="B190" t="s" s="118">
        <v>520</v>
      </c>
      <c r="C190" t="s" s="118">
        <v>4</v>
      </c>
      <c r="D190" t="n" s="118">
        <v>1.0</v>
      </c>
      <c r="E190" t="n" s="118">
        <v>0.0</v>
      </c>
      <c r="F190" t="n" s="118">
        <v>0.0</v>
      </c>
      <c r="G190" t="n" s="118">
        <v>0.0</v>
      </c>
      <c r="H190" t="n" s="118">
        <v>1.0</v>
      </c>
      <c r="I190" t="n" s="118">
        <v>0.0</v>
      </c>
      <c r="J190" t="n" s="118">
        <v>0.0</v>
      </c>
      <c r="K190" t="n" s="118">
        <v>0.0</v>
      </c>
      <c r="L190" t="n" s="118">
        <v>0.0</v>
      </c>
    </row>
    <row r="191">
      <c r="B191" t="s" s="118">
        <v>521</v>
      </c>
      <c r="C191" t="s" s="118">
        <v>4</v>
      </c>
      <c r="D191" t="n" s="118">
        <v>4.0</v>
      </c>
      <c r="E191" t="n" s="118">
        <v>0.0</v>
      </c>
      <c r="F191" t="n" s="118">
        <v>0.0</v>
      </c>
      <c r="G191" t="n" s="118">
        <v>0.0</v>
      </c>
      <c r="H191" t="n" s="118">
        <v>2.5</v>
      </c>
      <c r="I191" t="n" s="118">
        <v>0.0</v>
      </c>
      <c r="J191" t="n" s="118">
        <v>0.0</v>
      </c>
      <c r="K191" t="n" s="118">
        <v>0.0</v>
      </c>
      <c r="L191" t="n" s="118">
        <v>0.0</v>
      </c>
    </row>
    <row r="192">
      <c r="B192" t="s" s="118">
        <v>522</v>
      </c>
      <c r="C192" t="s" s="118">
        <v>4</v>
      </c>
      <c r="D192" t="n" s="118">
        <v>2.0</v>
      </c>
      <c r="E192" t="n" s="118">
        <v>0.0</v>
      </c>
      <c r="F192" t="n" s="118">
        <v>0.0</v>
      </c>
      <c r="G192" t="n" s="118">
        <v>0.0</v>
      </c>
      <c r="H192" t="n" s="118">
        <v>1.5</v>
      </c>
      <c r="I192" t="n" s="118">
        <v>0.0</v>
      </c>
      <c r="J192" t="n" s="118">
        <v>0.0</v>
      </c>
      <c r="K192" t="n" s="118">
        <v>0.0</v>
      </c>
      <c r="L192" t="n" s="118">
        <v>0.0</v>
      </c>
    </row>
    <row r="193">
      <c r="B193" t="s" s="118">
        <v>523</v>
      </c>
      <c r="C193" t="s" s="118">
        <v>9</v>
      </c>
      <c r="D193" t="n" s="118">
        <v>2.0</v>
      </c>
      <c r="E193" t="n" s="118">
        <v>0.0</v>
      </c>
      <c r="F193" t="n" s="118">
        <v>0.0</v>
      </c>
      <c r="G193" t="n" s="118">
        <v>0.0</v>
      </c>
      <c r="H193" t="n" s="118">
        <v>1.0</v>
      </c>
      <c r="I193" t="n" s="118">
        <v>0.0</v>
      </c>
      <c r="J193" t="n" s="118">
        <v>0.0</v>
      </c>
      <c r="K193" t="n" s="118">
        <v>0.0</v>
      </c>
      <c r="L193" t="n" s="118">
        <v>0.0</v>
      </c>
    </row>
    <row r="194">
      <c r="B194" t="s" s="118">
        <v>524</v>
      </c>
      <c r="C194" t="s" s="118">
        <v>4</v>
      </c>
      <c r="D194" t="n" s="118">
        <v>1.0</v>
      </c>
      <c r="E194" t="n" s="118">
        <v>0.0</v>
      </c>
      <c r="F194" t="n" s="118">
        <v>0.0</v>
      </c>
      <c r="G194" t="n" s="118">
        <v>0.0</v>
      </c>
      <c r="H194" t="n" s="118">
        <v>2.0</v>
      </c>
      <c r="I194" t="n" s="118">
        <v>0.0</v>
      </c>
      <c r="J194" t="n" s="118">
        <v>0.0</v>
      </c>
      <c r="K194" t="n" s="118">
        <v>0.0</v>
      </c>
      <c r="L194" t="n" s="118">
        <v>0.0</v>
      </c>
    </row>
    <row r="195">
      <c r="B195" t="s" s="118">
        <v>525</v>
      </c>
      <c r="C195" t="s" s="118">
        <v>4</v>
      </c>
      <c r="D195" t="n" s="118">
        <v>1.0</v>
      </c>
      <c r="E195" t="n" s="118">
        <v>0.0</v>
      </c>
      <c r="F195" t="n" s="118">
        <v>0.0</v>
      </c>
      <c r="G195" t="n" s="118">
        <v>0.0</v>
      </c>
      <c r="H195" t="n" s="118">
        <v>9.0</v>
      </c>
      <c r="I195" t="n" s="118">
        <v>0.0</v>
      </c>
      <c r="J195" t="n" s="118">
        <v>0.0</v>
      </c>
      <c r="K195" t="n" s="118">
        <v>0.0</v>
      </c>
      <c r="L195" t="n" s="118">
        <v>0.0</v>
      </c>
    </row>
    <row r="196">
      <c r="B196" t="s" s="118">
        <v>526</v>
      </c>
      <c r="C196" t="s" s="118">
        <v>4</v>
      </c>
      <c r="D196" t="n" s="118">
        <v>3.0</v>
      </c>
      <c r="E196" t="n" s="118">
        <v>0.0</v>
      </c>
      <c r="F196" t="n" s="118">
        <v>0.0</v>
      </c>
      <c r="G196" t="n" s="118">
        <v>0.0</v>
      </c>
      <c r="H196" t="n" s="118">
        <v>2.0</v>
      </c>
      <c r="I196" t="n" s="118">
        <v>0.0</v>
      </c>
      <c r="J196" t="n" s="118">
        <v>0.0</v>
      </c>
      <c r="K196" t="n" s="118">
        <v>0.0</v>
      </c>
      <c r="L196" t="n" s="118">
        <v>0.0</v>
      </c>
    </row>
    <row r="197">
      <c r="B197" t="s" s="118">
        <v>527</v>
      </c>
      <c r="C197" t="s" s="118">
        <v>4</v>
      </c>
      <c r="D197" t="n" s="118">
        <v>2.0</v>
      </c>
      <c r="E197" t="n" s="118">
        <v>0.0</v>
      </c>
      <c r="F197" t="n" s="118">
        <v>0.0</v>
      </c>
      <c r="G197" t="n" s="118">
        <v>0.0</v>
      </c>
      <c r="H197" t="n" s="118">
        <v>2.5</v>
      </c>
      <c r="I197" t="n" s="118">
        <v>0.0</v>
      </c>
      <c r="J197" t="n" s="118">
        <v>0.0</v>
      </c>
      <c r="K197" t="n" s="118">
        <v>0.0</v>
      </c>
      <c r="L197" t="n" s="118">
        <v>0.0</v>
      </c>
    </row>
    <row r="198">
      <c r="B198" t="s" s="118">
        <v>528</v>
      </c>
      <c r="C198" t="s" s="118">
        <v>9</v>
      </c>
      <c r="D198" t="n" s="118">
        <v>1.0</v>
      </c>
      <c r="E198" t="n" s="118">
        <v>0.0</v>
      </c>
      <c r="F198" t="n" s="118">
        <v>0.0</v>
      </c>
      <c r="G198" t="n" s="118">
        <v>0.0</v>
      </c>
      <c r="H198" t="n" s="118">
        <v>1.0</v>
      </c>
      <c r="I198" t="n" s="118">
        <v>0.0</v>
      </c>
      <c r="J198" t="n" s="118">
        <v>0.0</v>
      </c>
      <c r="K198" t="n" s="118">
        <v>0.0</v>
      </c>
      <c r="L198" t="n" s="118">
        <v>0.0</v>
      </c>
    </row>
    <row r="199">
      <c r="B199" t="s" s="118">
        <v>529</v>
      </c>
      <c r="C199" t="s" s="118">
        <v>9</v>
      </c>
      <c r="D199" t="n" s="118">
        <v>1.0</v>
      </c>
      <c r="E199" t="n" s="118">
        <v>0.0</v>
      </c>
      <c r="F199" t="n" s="118">
        <v>0.0</v>
      </c>
      <c r="G199" t="n" s="118">
        <v>0.0</v>
      </c>
      <c r="H199" t="n" s="118">
        <v>1.0</v>
      </c>
      <c r="I199" t="n" s="118">
        <v>0.0</v>
      </c>
      <c r="J199" t="n" s="118">
        <v>0.0</v>
      </c>
      <c r="K199" t="n" s="118">
        <v>0.0</v>
      </c>
      <c r="L199" t="n" s="118">
        <v>0.0</v>
      </c>
    </row>
    <row r="200">
      <c r="B200" t="s" s="118">
        <v>530</v>
      </c>
      <c r="C200" t="s" s="118">
        <v>4</v>
      </c>
      <c r="D200" t="n" s="118">
        <v>2.0</v>
      </c>
      <c r="E200" t="n" s="118">
        <v>0.0</v>
      </c>
      <c r="F200" t="n" s="118">
        <v>0.0</v>
      </c>
      <c r="G200" t="n" s="118">
        <v>0.0</v>
      </c>
      <c r="H200" t="n" s="118">
        <v>2.0</v>
      </c>
      <c r="I200" t="n" s="118">
        <v>0.0</v>
      </c>
      <c r="J200" t="n" s="118">
        <v>0.0</v>
      </c>
      <c r="K200" t="n" s="118">
        <v>0.0</v>
      </c>
      <c r="L200" t="n" s="118">
        <v>0.0</v>
      </c>
    </row>
    <row r="201">
      <c r="B201" t="s" s="118">
        <v>531</v>
      </c>
      <c r="C201" t="s" s="118">
        <v>4</v>
      </c>
      <c r="D201" t="n" s="118">
        <v>1.0</v>
      </c>
      <c r="E201" t="n" s="118">
        <v>0.0</v>
      </c>
      <c r="F201" t="n" s="118">
        <v>0.0</v>
      </c>
      <c r="G201" t="n" s="118">
        <v>0.0</v>
      </c>
      <c r="H201" t="n" s="118">
        <v>3.0</v>
      </c>
      <c r="I201" t="n" s="118">
        <v>0.0</v>
      </c>
      <c r="J201" t="n" s="118">
        <v>0.0</v>
      </c>
      <c r="K201" t="n" s="118">
        <v>0.0</v>
      </c>
      <c r="L201" t="n" s="118">
        <v>0.0</v>
      </c>
    </row>
    <row r="202">
      <c r="B202" t="s" s="118">
        <v>532</v>
      </c>
      <c r="C202" t="s" s="118">
        <v>4</v>
      </c>
      <c r="D202" t="n" s="118">
        <v>2.0</v>
      </c>
      <c r="E202" t="n" s="118">
        <v>0.0</v>
      </c>
      <c r="F202" t="n" s="118">
        <v>0.0</v>
      </c>
      <c r="G202" t="n" s="118">
        <v>0.0</v>
      </c>
      <c r="H202" t="n" s="118">
        <v>3.0</v>
      </c>
      <c r="I202" t="n" s="118">
        <v>0.0</v>
      </c>
      <c r="J202" t="n" s="118">
        <v>0.0</v>
      </c>
      <c r="K202" t="n" s="118">
        <v>0.0</v>
      </c>
      <c r="L202" t="n" s="118">
        <v>0.0</v>
      </c>
    </row>
    <row r="203">
      <c r="B203" t="s" s="118">
        <v>533</v>
      </c>
      <c r="C203" t="s" s="118">
        <v>4</v>
      </c>
      <c r="D203" t="n" s="118">
        <v>1.0</v>
      </c>
      <c r="E203" t="n" s="118">
        <v>0.0</v>
      </c>
      <c r="F203" t="n" s="118">
        <v>0.0</v>
      </c>
      <c r="G203" t="n" s="118">
        <v>0.0</v>
      </c>
      <c r="H203" t="n" s="118">
        <v>9.0</v>
      </c>
      <c r="I203" t="n" s="118">
        <v>0.0</v>
      </c>
      <c r="J203" t="n" s="118">
        <v>0.0</v>
      </c>
      <c r="K203" t="n" s="118">
        <v>0.0</v>
      </c>
      <c r="L203" t="n" s="118">
        <v>0.0</v>
      </c>
    </row>
    <row r="204">
      <c r="B204" t="s" s="118">
        <v>534</v>
      </c>
      <c r="C204" t="s" s="118">
        <v>4</v>
      </c>
      <c r="D204" t="n" s="118">
        <v>2.0</v>
      </c>
      <c r="E204" t="n" s="118">
        <v>0.0</v>
      </c>
      <c r="F204" t="n" s="118">
        <v>0.0</v>
      </c>
      <c r="G204" t="n" s="118">
        <v>0.0</v>
      </c>
      <c r="H204" t="n" s="118">
        <v>8.5</v>
      </c>
      <c r="I204" t="n" s="118">
        <v>0.0</v>
      </c>
      <c r="J204" t="n" s="118">
        <v>0.0</v>
      </c>
      <c r="K204" t="n" s="118">
        <v>0.0</v>
      </c>
      <c r="L204" t="n" s="118">
        <v>0.0</v>
      </c>
    </row>
    <row r="205">
      <c r="B205" t="s" s="118">
        <v>535</v>
      </c>
      <c r="C205" t="s" s="118">
        <v>4</v>
      </c>
      <c r="D205" t="n" s="118">
        <v>3.0</v>
      </c>
      <c r="E205" t="n" s="118">
        <v>0.0</v>
      </c>
      <c r="F205" t="n" s="118">
        <v>0.0</v>
      </c>
      <c r="G205" t="n" s="118">
        <v>0.0</v>
      </c>
      <c r="H205" t="n" s="118">
        <v>2.0</v>
      </c>
      <c r="I205" t="n" s="118">
        <v>0.0</v>
      </c>
      <c r="J205" t="n" s="118">
        <v>0.0</v>
      </c>
      <c r="K205" t="n" s="118">
        <v>0.0</v>
      </c>
      <c r="L205" t="n" s="118">
        <v>0.0</v>
      </c>
    </row>
    <row r="206">
      <c r="B206" t="s" s="118">
        <v>536</v>
      </c>
      <c r="C206" t="s" s="118">
        <v>4</v>
      </c>
      <c r="D206" t="n" s="118">
        <v>2.0</v>
      </c>
      <c r="E206" t="n" s="118">
        <v>0.0</v>
      </c>
      <c r="F206" t="n" s="118">
        <v>0.0</v>
      </c>
      <c r="G206" t="n" s="118">
        <v>0.0</v>
      </c>
      <c r="H206" t="n" s="118">
        <v>3.0</v>
      </c>
      <c r="I206" t="n" s="118">
        <v>0.0</v>
      </c>
      <c r="J206" t="n" s="118">
        <v>0.0</v>
      </c>
      <c r="K206" t="n" s="118">
        <v>0.0</v>
      </c>
      <c r="L206" t="n" s="118">
        <v>0.0</v>
      </c>
    </row>
    <row r="207">
      <c r="B207" t="s" s="118">
        <v>537</v>
      </c>
      <c r="C207" t="s" s="118">
        <v>4</v>
      </c>
      <c r="D207" t="n" s="118">
        <v>1.0</v>
      </c>
      <c r="E207" t="n" s="118">
        <v>0.0</v>
      </c>
      <c r="F207" t="n" s="118">
        <v>0.0</v>
      </c>
      <c r="G207" t="n" s="118">
        <v>0.0</v>
      </c>
      <c r="H207" t="n" s="118">
        <v>3.0</v>
      </c>
      <c r="I207" t="n" s="118">
        <v>0.0</v>
      </c>
      <c r="J207" t="n" s="118">
        <v>0.0</v>
      </c>
      <c r="K207" t="n" s="118">
        <v>0.0</v>
      </c>
      <c r="L207" t="n" s="118">
        <v>0.0</v>
      </c>
    </row>
    <row r="208">
      <c r="B208" t="s" s="118">
        <v>538</v>
      </c>
      <c r="C208" t="s" s="118">
        <v>9</v>
      </c>
      <c r="D208" t="n" s="118">
        <v>2.0</v>
      </c>
      <c r="E208" t="n" s="118">
        <v>0.0</v>
      </c>
      <c r="F208" t="n" s="118">
        <v>0.0</v>
      </c>
      <c r="G208" t="n" s="118">
        <v>0.0</v>
      </c>
      <c r="H208" t="n" s="118">
        <v>1.5</v>
      </c>
      <c r="I208" t="n" s="118">
        <v>0.0</v>
      </c>
      <c r="J208" t="n" s="118">
        <v>0.0</v>
      </c>
      <c r="K208" t="n" s="118">
        <v>0.0</v>
      </c>
      <c r="L208" t="n" s="118">
        <v>0.0</v>
      </c>
    </row>
    <row r="209">
      <c r="B209" t="s" s="118">
        <v>539</v>
      </c>
      <c r="C209" t="s" s="118">
        <v>9</v>
      </c>
      <c r="D209" t="n" s="118">
        <v>3.0</v>
      </c>
      <c r="E209" t="n" s="118">
        <v>0.0</v>
      </c>
      <c r="F209" t="n" s="118">
        <v>0.0</v>
      </c>
      <c r="G209" t="n" s="118">
        <v>0.0</v>
      </c>
      <c r="H209" t="n" s="118">
        <v>1.3</v>
      </c>
      <c r="I209" t="n" s="118">
        <v>0.0</v>
      </c>
      <c r="J209" t="n" s="118">
        <v>0.0</v>
      </c>
      <c r="K209" t="n" s="118">
        <v>0.0</v>
      </c>
      <c r="L209" t="n" s="118">
        <v>0.0</v>
      </c>
    </row>
    <row r="210">
      <c r="B210" t="s" s="118">
        <v>349</v>
      </c>
      <c r="C210" t="s" s="118">
        <v>9</v>
      </c>
      <c r="D210" t="n" s="118">
        <v>48.0</v>
      </c>
      <c r="E210" t="n" s="118">
        <v>2.0</v>
      </c>
      <c r="F210" t="n" s="118">
        <v>55.0</v>
      </c>
      <c r="G210" t="n" s="118">
        <v>110.0</v>
      </c>
      <c r="H210" t="n" s="118">
        <v>1.0</v>
      </c>
      <c r="I210" t="n" s="118">
        <v>2.2</v>
      </c>
      <c r="J210" t="n" s="118">
        <v>11.4</v>
      </c>
      <c r="K210" t="n" s="118">
        <v>0.0</v>
      </c>
      <c r="L210" t="n" s="118">
        <v>0.0</v>
      </c>
    </row>
    <row r="211">
      <c r="B211" t="s" s="118">
        <v>349</v>
      </c>
      <c r="C211" t="s" s="118">
        <v>4</v>
      </c>
      <c r="D211" t="n" s="118">
        <v>48.0</v>
      </c>
      <c r="E211" t="n" s="118">
        <v>0.0</v>
      </c>
      <c r="F211" t="n" s="118">
        <v>0.0</v>
      </c>
      <c r="G211" t="n" s="118">
        <v>0.0</v>
      </c>
      <c r="H211" t="n" s="118">
        <v>1.0</v>
      </c>
      <c r="I211" t="n" s="118">
        <v>0.0</v>
      </c>
      <c r="J211" t="n" s="118">
        <v>0.0</v>
      </c>
      <c r="K211" t="n" s="118">
        <v>0.0</v>
      </c>
      <c r="L211" t="n" s="118">
        <v>0.0</v>
      </c>
    </row>
    <row r="212">
      <c r="B212" t="s" s="118">
        <v>540</v>
      </c>
      <c r="C212" t="s" s="118">
        <v>9</v>
      </c>
      <c r="D212" t="n" s="118">
        <v>1.0</v>
      </c>
      <c r="E212" t="n" s="118">
        <v>0.0</v>
      </c>
      <c r="F212" t="n" s="118">
        <v>0.0</v>
      </c>
      <c r="G212" t="n" s="118">
        <v>0.0</v>
      </c>
      <c r="H212" t="n" s="118">
        <v>1.0</v>
      </c>
      <c r="I212" t="n" s="118">
        <v>0.0</v>
      </c>
      <c r="J212" t="n" s="118">
        <v>0.0</v>
      </c>
      <c r="K212" t="n" s="118">
        <v>0.0</v>
      </c>
      <c r="L212" t="n" s="118">
        <v>0.0</v>
      </c>
    </row>
    <row r="213">
      <c r="B213" t="s" s="118">
        <v>541</v>
      </c>
      <c r="C213" t="s" s="118">
        <v>4</v>
      </c>
      <c r="D213" t="n" s="118">
        <v>1.0</v>
      </c>
      <c r="E213" t="n" s="118">
        <v>0.0</v>
      </c>
      <c r="F213" t="n" s="118">
        <v>0.0</v>
      </c>
      <c r="G213" t="n" s="118">
        <v>0.0</v>
      </c>
      <c r="H213" t="n" s="118">
        <v>1.0</v>
      </c>
      <c r="I213" t="n" s="118">
        <v>0.0</v>
      </c>
      <c r="J213" t="n" s="118">
        <v>0.0</v>
      </c>
      <c r="K213" t="n" s="118">
        <v>0.0</v>
      </c>
      <c r="L213" t="n" s="118">
        <v>0.0</v>
      </c>
    </row>
    <row r="214">
      <c r="B214" t="s" s="118">
        <v>542</v>
      </c>
      <c r="C214" t="s" s="118">
        <v>4</v>
      </c>
      <c r="D214" t="n" s="118">
        <v>1.0</v>
      </c>
      <c r="E214" t="n" s="118">
        <v>0.0</v>
      </c>
      <c r="F214" t="n" s="118">
        <v>0.0</v>
      </c>
      <c r="G214" t="n" s="118">
        <v>0.0</v>
      </c>
      <c r="H214" t="n" s="118">
        <v>1.0</v>
      </c>
      <c r="I214" t="n" s="118">
        <v>0.0</v>
      </c>
      <c r="J214" t="n" s="118">
        <v>0.0</v>
      </c>
      <c r="K214" t="n" s="118">
        <v>0.0</v>
      </c>
      <c r="L214" t="n" s="118">
        <v>0.0</v>
      </c>
    </row>
    <row r="215">
      <c r="B215" t="s" s="118">
        <v>543</v>
      </c>
      <c r="C215" t="s" s="118">
        <v>9</v>
      </c>
      <c r="D215" t="n" s="118">
        <v>2.0</v>
      </c>
      <c r="E215" t="n" s="118">
        <v>0.0</v>
      </c>
      <c r="F215" t="n" s="118">
        <v>0.0</v>
      </c>
      <c r="G215" t="n" s="118">
        <v>0.0</v>
      </c>
      <c r="H215" t="n" s="118">
        <v>1.0</v>
      </c>
      <c r="I215" t="n" s="118">
        <v>0.0</v>
      </c>
      <c r="J215" t="n" s="118">
        <v>0.0</v>
      </c>
      <c r="K215" t="n" s="118">
        <v>0.0</v>
      </c>
      <c r="L215" t="n" s="118">
        <v>0.0</v>
      </c>
    </row>
    <row r="216">
      <c r="B216" t="s" s="118">
        <v>544</v>
      </c>
      <c r="C216" t="s" s="118">
        <v>9</v>
      </c>
      <c r="D216" t="n" s="118">
        <v>1.0</v>
      </c>
      <c r="E216" t="n" s="118">
        <v>0.0</v>
      </c>
      <c r="F216" t="n" s="118">
        <v>0.0</v>
      </c>
      <c r="G216" t="n" s="118">
        <v>0.0</v>
      </c>
      <c r="H216" t="n" s="118">
        <v>1.0</v>
      </c>
      <c r="I216" t="n" s="118">
        <v>0.0</v>
      </c>
      <c r="J216" t="n" s="118">
        <v>0.0</v>
      </c>
      <c r="K216" t="n" s="118">
        <v>0.0</v>
      </c>
      <c r="L216" t="n" s="118">
        <v>0.0</v>
      </c>
    </row>
    <row r="217">
      <c r="B217" t="s" s="118">
        <v>545</v>
      </c>
      <c r="C217" t="s" s="118">
        <v>9</v>
      </c>
      <c r="D217" t="n" s="118">
        <v>2.0</v>
      </c>
      <c r="E217" t="n" s="118">
        <v>0.0</v>
      </c>
      <c r="F217" t="n" s="118">
        <v>0.0</v>
      </c>
      <c r="G217" t="n" s="118">
        <v>0.0</v>
      </c>
      <c r="H217" t="n" s="118">
        <v>1.0</v>
      </c>
      <c r="I217" t="n" s="118">
        <v>0.0</v>
      </c>
      <c r="J217" t="n" s="118">
        <v>0.0</v>
      </c>
      <c r="K217" t="n" s="118">
        <v>0.0</v>
      </c>
      <c r="L217" t="n" s="118">
        <v>0.0</v>
      </c>
    </row>
    <row r="218">
      <c r="B218" t="s" s="118">
        <v>546</v>
      </c>
      <c r="C218" t="s" s="118">
        <v>9</v>
      </c>
      <c r="D218" t="n" s="118">
        <v>3.0</v>
      </c>
      <c r="E218" t="n" s="118">
        <v>0.0</v>
      </c>
      <c r="F218" t="n" s="118">
        <v>0.0</v>
      </c>
      <c r="G218" t="n" s="118">
        <v>0.0</v>
      </c>
      <c r="H218" t="n" s="118">
        <v>1.0</v>
      </c>
      <c r="I218" t="n" s="118">
        <v>0.0</v>
      </c>
      <c r="J218" t="n" s="118">
        <v>0.0</v>
      </c>
      <c r="K218" t="n" s="118">
        <v>0.0</v>
      </c>
      <c r="L218" t="n" s="118">
        <v>0.0</v>
      </c>
    </row>
    <row r="219">
      <c r="B219" t="s" s="118">
        <v>546</v>
      </c>
      <c r="C219" t="s" s="118">
        <v>4</v>
      </c>
      <c r="D219" t="n" s="118">
        <v>5.0</v>
      </c>
      <c r="E219" t="n" s="118">
        <v>0.0</v>
      </c>
      <c r="F219" t="n" s="118">
        <v>0.0</v>
      </c>
      <c r="G219" t="n" s="118">
        <v>0.0</v>
      </c>
      <c r="H219" t="n" s="118">
        <v>1.0</v>
      </c>
      <c r="I219" t="n" s="118">
        <v>0.0</v>
      </c>
      <c r="J219" t="n" s="118">
        <v>0.0</v>
      </c>
      <c r="K219" t="n" s="118">
        <v>0.0</v>
      </c>
      <c r="L219" t="n" s="118">
        <v>0.0</v>
      </c>
    </row>
    <row r="220">
      <c r="B220" t="s" s="118">
        <v>547</v>
      </c>
      <c r="C220" t="s" s="118">
        <v>9</v>
      </c>
      <c r="D220" t="n" s="118">
        <v>1.0</v>
      </c>
      <c r="E220" t="n" s="118">
        <v>0.0</v>
      </c>
      <c r="F220" t="n" s="118">
        <v>0.0</v>
      </c>
      <c r="G220" t="n" s="118">
        <v>0.0</v>
      </c>
      <c r="H220" t="n" s="118">
        <v>2.0</v>
      </c>
      <c r="I220" t="n" s="118">
        <v>0.0</v>
      </c>
      <c r="J220" t="n" s="118">
        <v>0.0</v>
      </c>
      <c r="K220" t="n" s="118">
        <v>0.0</v>
      </c>
      <c r="L220" t="n" s="118">
        <v>0.0</v>
      </c>
    </row>
    <row r="221">
      <c r="B221" t="s" s="118">
        <v>547</v>
      </c>
      <c r="C221" t="s" s="118">
        <v>4</v>
      </c>
      <c r="D221" t="n" s="118">
        <v>2.0</v>
      </c>
      <c r="E221" t="n" s="118">
        <v>0.0</v>
      </c>
      <c r="F221" t="n" s="118">
        <v>0.0</v>
      </c>
      <c r="G221" t="n" s="118">
        <v>0.0</v>
      </c>
      <c r="H221" t="n" s="118">
        <v>2.0</v>
      </c>
      <c r="I221" t="n" s="118">
        <v>0.0</v>
      </c>
      <c r="J221" t="n" s="118">
        <v>0.0</v>
      </c>
      <c r="K221" t="n" s="118">
        <v>0.0</v>
      </c>
      <c r="L221" t="n" s="118">
        <v>0.0</v>
      </c>
    </row>
    <row r="222">
      <c r="B222" t="s" s="118">
        <v>548</v>
      </c>
      <c r="C222" t="s" s="118">
        <v>4</v>
      </c>
      <c r="D222" t="n" s="118">
        <v>5.0</v>
      </c>
      <c r="E222" t="n" s="118">
        <v>0.0</v>
      </c>
      <c r="F222" t="n" s="118">
        <v>0.0</v>
      </c>
      <c r="G222" t="n" s="118">
        <v>0.0</v>
      </c>
      <c r="H222" t="n" s="118">
        <v>3.0</v>
      </c>
      <c r="I222" t="n" s="118">
        <v>0.0</v>
      </c>
      <c r="J222" t="n" s="118">
        <v>0.0</v>
      </c>
      <c r="K222" t="n" s="118">
        <v>0.0</v>
      </c>
      <c r="L222" t="n" s="118">
        <v>0.0</v>
      </c>
    </row>
    <row r="223">
      <c r="B223" t="s" s="118">
        <v>549</v>
      </c>
      <c r="C223" t="s" s="118">
        <v>9</v>
      </c>
      <c r="D223" t="n" s="118">
        <v>1.0</v>
      </c>
      <c r="E223" t="n" s="118">
        <v>0.0</v>
      </c>
      <c r="F223" t="n" s="118">
        <v>0.0</v>
      </c>
      <c r="G223" t="n" s="118">
        <v>0.0</v>
      </c>
      <c r="H223" t="n" s="118">
        <v>1.0</v>
      </c>
      <c r="I223" t="n" s="118">
        <v>0.0</v>
      </c>
      <c r="J223" t="n" s="118">
        <v>0.0</v>
      </c>
      <c r="K223" t="n" s="118">
        <v>0.0</v>
      </c>
      <c r="L223" t="n" s="118">
        <v>0.0</v>
      </c>
    </row>
    <row r="224">
      <c r="B224" t="s" s="118">
        <v>550</v>
      </c>
      <c r="C224" t="s" s="118">
        <v>4</v>
      </c>
      <c r="D224" t="n" s="118">
        <v>1.0</v>
      </c>
      <c r="E224" t="n" s="118">
        <v>0.0</v>
      </c>
      <c r="F224" t="n" s="118">
        <v>0.0</v>
      </c>
      <c r="G224" t="n" s="118">
        <v>0.0</v>
      </c>
      <c r="H224" t="n" s="118">
        <v>3.0</v>
      </c>
      <c r="I224" t="n" s="118">
        <v>0.0</v>
      </c>
      <c r="J224" t="n" s="118">
        <v>0.0</v>
      </c>
      <c r="K224" t="n" s="118">
        <v>0.0</v>
      </c>
      <c r="L224" t="n" s="118">
        <v>0.0</v>
      </c>
    </row>
    <row r="225">
      <c r="B225" t="s" s="118">
        <v>551</v>
      </c>
      <c r="C225" t="s" s="118">
        <v>9</v>
      </c>
      <c r="D225" t="n" s="118">
        <v>1.0</v>
      </c>
      <c r="E225" t="n" s="118">
        <v>0.0</v>
      </c>
      <c r="F225" t="n" s="118">
        <v>0.0</v>
      </c>
      <c r="G225" t="n" s="118">
        <v>0.0</v>
      </c>
      <c r="H225" t="n" s="118">
        <v>1.0</v>
      </c>
      <c r="I225" t="n" s="118">
        <v>0.0</v>
      </c>
      <c r="J225" t="n" s="118">
        <v>0.0</v>
      </c>
      <c r="K225" t="n" s="118">
        <v>0.0</v>
      </c>
      <c r="L225" t="n" s="118">
        <v>0.0</v>
      </c>
    </row>
    <row r="226">
      <c r="B226" t="s" s="118">
        <v>552</v>
      </c>
      <c r="C226" t="s" s="118">
        <v>4</v>
      </c>
      <c r="D226" t="n" s="118">
        <v>2.0</v>
      </c>
      <c r="E226" t="n" s="118">
        <v>0.0</v>
      </c>
      <c r="F226" t="n" s="118">
        <v>0.0</v>
      </c>
      <c r="G226" t="n" s="118">
        <v>0.0</v>
      </c>
      <c r="H226" t="n" s="118">
        <v>1.5</v>
      </c>
      <c r="I226" t="n" s="118">
        <v>0.0</v>
      </c>
      <c r="J226" t="n" s="118">
        <v>0.0</v>
      </c>
      <c r="K226" t="n" s="118">
        <v>0.0</v>
      </c>
      <c r="L226" t="n" s="118">
        <v>0.0</v>
      </c>
    </row>
    <row r="227">
      <c r="B227" t="s" s="118">
        <v>553</v>
      </c>
      <c r="C227" t="s" s="118">
        <v>9</v>
      </c>
      <c r="D227" t="n" s="118">
        <v>2.0</v>
      </c>
      <c r="E227" t="n" s="118">
        <v>0.0</v>
      </c>
      <c r="F227" t="n" s="118">
        <v>0.0</v>
      </c>
      <c r="G227" t="n" s="118">
        <v>0.0</v>
      </c>
      <c r="H227" t="n" s="118">
        <v>1.0</v>
      </c>
      <c r="I227" t="n" s="118">
        <v>0.0</v>
      </c>
      <c r="J227" t="n" s="118">
        <v>0.0</v>
      </c>
      <c r="K227" t="n" s="118">
        <v>0.0</v>
      </c>
      <c r="L227" t="n" s="118">
        <v>0.0</v>
      </c>
    </row>
    <row r="228">
      <c r="B228" t="s" s="118">
        <v>553</v>
      </c>
      <c r="C228" t="s" s="118">
        <v>4</v>
      </c>
      <c r="D228" t="n" s="118">
        <v>3.0</v>
      </c>
      <c r="E228" t="n" s="118">
        <v>0.0</v>
      </c>
      <c r="F228" t="n" s="118">
        <v>0.0</v>
      </c>
      <c r="G228" t="n" s="118">
        <v>0.0</v>
      </c>
      <c r="H228" t="n" s="118">
        <v>1.0</v>
      </c>
      <c r="I228" t="n" s="118">
        <v>0.0</v>
      </c>
      <c r="J228" t="n" s="118">
        <v>0.0</v>
      </c>
      <c r="K228" t="n" s="118">
        <v>0.0</v>
      </c>
      <c r="L228" t="n" s="118">
        <v>0.0</v>
      </c>
    </row>
    <row r="229">
      <c r="B229" t="s" s="118">
        <v>554</v>
      </c>
      <c r="C229" t="s" s="118">
        <v>4</v>
      </c>
      <c r="D229" t="n" s="118">
        <v>1.0</v>
      </c>
      <c r="E229" t="n" s="118">
        <v>0.0</v>
      </c>
      <c r="F229" t="n" s="118">
        <v>0.0</v>
      </c>
      <c r="G229" t="n" s="118">
        <v>0.0</v>
      </c>
      <c r="H229" t="n" s="118">
        <v>2.0</v>
      </c>
      <c r="I229" t="n" s="118">
        <v>0.0</v>
      </c>
      <c r="J229" t="n" s="118">
        <v>0.0</v>
      </c>
      <c r="K229" t="n" s="118">
        <v>0.0</v>
      </c>
      <c r="L229" t="n" s="118">
        <v>0.0</v>
      </c>
    </row>
    <row r="230">
      <c r="B230" t="s" s="118">
        <v>310</v>
      </c>
      <c r="C230" t="s" s="118">
        <v>9</v>
      </c>
      <c r="D230" t="n" s="118">
        <v>62.0</v>
      </c>
      <c r="E230" t="n" s="118">
        <v>2.0</v>
      </c>
      <c r="F230" t="n" s="118">
        <v>319.0</v>
      </c>
      <c r="G230" t="n" s="118">
        <v>638.0</v>
      </c>
      <c r="H230" t="n" s="118">
        <v>3.4</v>
      </c>
      <c r="I230" t="n" s="118">
        <v>2.33</v>
      </c>
      <c r="J230" t="n" s="118">
        <v>12.33</v>
      </c>
      <c r="K230" t="n" s="118">
        <v>2.0</v>
      </c>
      <c r="L230" t="n" s="118">
        <v>57000.0</v>
      </c>
    </row>
    <row r="231">
      <c r="B231" t="s" s="118">
        <v>310</v>
      </c>
      <c r="C231" t="s" s="118">
        <v>4</v>
      </c>
      <c r="D231" t="n" s="118">
        <v>212.0</v>
      </c>
      <c r="E231" t="n" s="118">
        <v>7.0</v>
      </c>
      <c r="F231" t="n" s="118">
        <v>300.0</v>
      </c>
      <c r="G231" t="n" s="118">
        <v>2101.0</v>
      </c>
      <c r="H231" t="n" s="118">
        <v>4.0</v>
      </c>
      <c r="I231" t="n" s="118">
        <v>3.08</v>
      </c>
      <c r="J231" t="n" s="118">
        <v>101.67</v>
      </c>
      <c r="K231" t="n" s="118">
        <v>3.0</v>
      </c>
      <c r="L231" t="n" s="118">
        <v>185000.0</v>
      </c>
    </row>
    <row r="232">
      <c r="B232" t="s" s="118">
        <v>555</v>
      </c>
      <c r="C232" t="s" s="118">
        <v>4</v>
      </c>
      <c r="D232" t="n" s="118">
        <v>5.0</v>
      </c>
      <c r="E232" t="n" s="118">
        <v>0.0</v>
      </c>
      <c r="F232" t="n" s="118">
        <v>0.0</v>
      </c>
      <c r="G232" t="n" s="118">
        <v>0.0</v>
      </c>
      <c r="H232" t="n" s="118">
        <v>3.0</v>
      </c>
      <c r="I232" t="n" s="118">
        <v>0.0</v>
      </c>
      <c r="J232" t="n" s="118">
        <v>0.0</v>
      </c>
      <c r="K232" t="n" s="118">
        <v>0.0</v>
      </c>
      <c r="L232" t="n" s="118">
        <v>0.0</v>
      </c>
    </row>
    <row r="233">
      <c r="B233" t="s" s="118">
        <v>556</v>
      </c>
      <c r="C233" t="s" s="118">
        <v>4</v>
      </c>
      <c r="D233" t="n" s="118">
        <v>2.0</v>
      </c>
      <c r="E233" t="n" s="118">
        <v>0.0</v>
      </c>
      <c r="F233" t="n" s="118">
        <v>0.0</v>
      </c>
      <c r="G233" t="n" s="118">
        <v>0.0</v>
      </c>
      <c r="H233" t="n" s="118">
        <v>1.5</v>
      </c>
      <c r="I233" t="n" s="118">
        <v>0.0</v>
      </c>
      <c r="J233" t="n" s="118">
        <v>0.0</v>
      </c>
      <c r="K233" t="n" s="118">
        <v>0.0</v>
      </c>
      <c r="L233" t="n" s="118">
        <v>0.0</v>
      </c>
    </row>
    <row r="234">
      <c r="B234" t="s" s="118">
        <v>557</v>
      </c>
      <c r="C234" t="s" s="118">
        <v>9</v>
      </c>
      <c r="D234" t="n" s="118">
        <v>4.0</v>
      </c>
      <c r="E234" t="n" s="118">
        <v>0.0</v>
      </c>
      <c r="F234" t="n" s="118">
        <v>0.0</v>
      </c>
      <c r="G234" t="n" s="118">
        <v>0.0</v>
      </c>
      <c r="H234" t="n" s="118">
        <v>1.5</v>
      </c>
      <c r="I234" t="n" s="118">
        <v>0.0</v>
      </c>
      <c r="J234" t="n" s="118">
        <v>0.0</v>
      </c>
      <c r="K234" t="n" s="118">
        <v>0.0</v>
      </c>
      <c r="L234" t="n" s="118">
        <v>0.0</v>
      </c>
    </row>
    <row r="235">
      <c r="B235" t="s" s="118">
        <v>557</v>
      </c>
      <c r="C235" t="s" s="118">
        <v>4</v>
      </c>
      <c r="D235" t="n" s="118">
        <v>192.0</v>
      </c>
      <c r="E235" t="n" s="118">
        <v>0.0</v>
      </c>
      <c r="F235" t="n" s="118">
        <v>0.0</v>
      </c>
      <c r="G235" t="n" s="118">
        <v>0.0</v>
      </c>
      <c r="H235" t="n" s="118">
        <v>1.5</v>
      </c>
      <c r="I235" t="n" s="118">
        <v>0.0</v>
      </c>
      <c r="J235" t="n" s="118">
        <v>0.0</v>
      </c>
      <c r="K235" t="n" s="118">
        <v>0.0</v>
      </c>
      <c r="L235" t="n" s="118">
        <v>0.0</v>
      </c>
    </row>
    <row r="236">
      <c r="B236" t="s" s="118">
        <v>311</v>
      </c>
      <c r="C236" t="s" s="118">
        <v>9</v>
      </c>
      <c r="D236" t="n" s="118">
        <v>210.0</v>
      </c>
      <c r="E236" t="n" s="118">
        <v>2.0</v>
      </c>
      <c r="F236" t="n" s="118">
        <v>193.0</v>
      </c>
      <c r="G236" t="n" s="118">
        <v>385.0</v>
      </c>
      <c r="H236" t="n" s="118">
        <v>2.0</v>
      </c>
      <c r="I236" t="n" s="118">
        <v>1.0</v>
      </c>
      <c r="J236" t="n" s="118">
        <v>0.0</v>
      </c>
      <c r="K236" t="n" s="118">
        <v>0.0</v>
      </c>
      <c r="L236" t="n" s="118">
        <v>0.0</v>
      </c>
    </row>
    <row r="237">
      <c r="B237" t="s" s="118">
        <v>311</v>
      </c>
      <c r="C237" t="s" s="118">
        <v>4</v>
      </c>
      <c r="D237" t="n" s="118">
        <v>384.0</v>
      </c>
      <c r="E237" t="n" s="118">
        <v>10.0</v>
      </c>
      <c r="F237" t="n" s="118">
        <v>286.0</v>
      </c>
      <c r="G237" t="n" s="118">
        <v>2860.0</v>
      </c>
      <c r="H237" t="n" s="118">
        <v>2.0</v>
      </c>
      <c r="I237" t="n" s="118">
        <v>2.69</v>
      </c>
      <c r="J237" t="n" s="118">
        <v>92.69</v>
      </c>
      <c r="K237" t="n" s="118">
        <v>3.0</v>
      </c>
      <c r="L237" t="n" s="118">
        <v>114000.0</v>
      </c>
    </row>
    <row r="238">
      <c r="B238" t="s" s="118">
        <v>558</v>
      </c>
      <c r="C238" t="s" s="118">
        <v>9</v>
      </c>
      <c r="D238" t="n" s="118">
        <v>13.0</v>
      </c>
      <c r="E238" t="n" s="118">
        <v>1.0</v>
      </c>
      <c r="F238" t="n" s="118">
        <v>330.0</v>
      </c>
      <c r="G238" t="n" s="118">
        <v>330.0</v>
      </c>
      <c r="H238" t="n" s="118">
        <v>2.0</v>
      </c>
      <c r="I238" t="n" s="118">
        <v>1.0</v>
      </c>
      <c r="J238" t="n" s="118">
        <v>0.0</v>
      </c>
      <c r="K238" t="n" s="118">
        <v>0.0</v>
      </c>
      <c r="L238" t="n" s="118">
        <v>0.0</v>
      </c>
    </row>
    <row r="239">
      <c r="B239" t="s" s="118">
        <v>558</v>
      </c>
      <c r="C239" t="s" s="118">
        <v>4</v>
      </c>
      <c r="D239" t="n" s="118">
        <v>23.0</v>
      </c>
      <c r="E239" t="n" s="118">
        <v>0.0</v>
      </c>
      <c r="F239" t="n" s="118">
        <v>0.0</v>
      </c>
      <c r="G239" t="n" s="118">
        <v>0.0</v>
      </c>
      <c r="H239" t="n" s="118">
        <v>1.7</v>
      </c>
      <c r="I239" t="n" s="118">
        <v>0.0</v>
      </c>
      <c r="J239" t="n" s="118">
        <v>0.0</v>
      </c>
      <c r="K239" t="n" s="118">
        <v>0.0</v>
      </c>
      <c r="L239" t="n" s="118">
        <v>0.0</v>
      </c>
    </row>
    <row r="240">
      <c r="B240" t="s" s="118">
        <v>559</v>
      </c>
      <c r="C240" t="s" s="118">
        <v>4</v>
      </c>
      <c r="D240" t="n" s="118">
        <v>2.0</v>
      </c>
      <c r="E240" t="n" s="118">
        <v>0.0</v>
      </c>
      <c r="F240" t="n" s="118">
        <v>0.0</v>
      </c>
      <c r="G240" t="n" s="118">
        <v>0.0</v>
      </c>
      <c r="H240" t="n" s="118">
        <v>1.5</v>
      </c>
      <c r="I240" t="n" s="118">
        <v>0.0</v>
      </c>
      <c r="J240" t="n" s="118">
        <v>0.0</v>
      </c>
      <c r="K240" t="n" s="118">
        <v>0.0</v>
      </c>
      <c r="L240" t="n" s="118">
        <v>0.0</v>
      </c>
    </row>
    <row r="241">
      <c r="B241" t="s" s="118">
        <v>560</v>
      </c>
      <c r="C241" t="s" s="118">
        <v>4</v>
      </c>
      <c r="D241" t="n" s="118">
        <v>8.0</v>
      </c>
      <c r="E241" t="n" s="118">
        <v>0.0</v>
      </c>
      <c r="F241" t="n" s="118">
        <v>0.0</v>
      </c>
      <c r="G241" t="n" s="118">
        <v>0.0</v>
      </c>
      <c r="H241" t="n" s="118">
        <v>2.4</v>
      </c>
      <c r="I241" t="n" s="118">
        <v>0.0</v>
      </c>
      <c r="J241" t="n" s="118">
        <v>0.0</v>
      </c>
      <c r="K241" t="n" s="118">
        <v>0.0</v>
      </c>
      <c r="L241" t="n" s="118">
        <v>0.0</v>
      </c>
    </row>
    <row r="242">
      <c r="B242" t="s" s="118">
        <v>561</v>
      </c>
      <c r="C242" t="s" s="118">
        <v>4</v>
      </c>
      <c r="D242" t="n" s="118">
        <v>18.0</v>
      </c>
      <c r="E242" t="n" s="118">
        <v>2.0</v>
      </c>
      <c r="F242" t="n" s="118">
        <v>193.0</v>
      </c>
      <c r="G242" t="n" s="118">
        <v>385.0</v>
      </c>
      <c r="H242" t="n" s="118">
        <v>4.2</v>
      </c>
      <c r="I242" t="n" s="118">
        <v>1.0</v>
      </c>
      <c r="J242" t="n" s="118">
        <v>0.0</v>
      </c>
      <c r="K242" t="n" s="118">
        <v>0.0</v>
      </c>
      <c r="L242" t="n" s="118">
        <v>0.0</v>
      </c>
    </row>
    <row r="243">
      <c r="B243" t="s" s="118">
        <v>562</v>
      </c>
      <c r="C243" t="s" s="118">
        <v>9</v>
      </c>
      <c r="D243" t="n" s="118">
        <v>10.0</v>
      </c>
      <c r="E243" t="n" s="118">
        <v>0.0</v>
      </c>
      <c r="F243" t="n" s="118">
        <v>0.0</v>
      </c>
      <c r="G243" t="n" s="118">
        <v>0.0</v>
      </c>
      <c r="H243" t="n" s="118">
        <v>1.5</v>
      </c>
      <c r="I243" t="n" s="118">
        <v>0.0</v>
      </c>
      <c r="J243" t="n" s="118">
        <v>0.0</v>
      </c>
      <c r="K243" t="n" s="118">
        <v>0.0</v>
      </c>
      <c r="L243" t="n" s="118">
        <v>0.0</v>
      </c>
    </row>
    <row r="244">
      <c r="B244" t="s" s="118">
        <v>562</v>
      </c>
      <c r="C244" t="s" s="118">
        <v>4</v>
      </c>
      <c r="D244" t="n" s="118">
        <v>51.0</v>
      </c>
      <c r="E244" t="n" s="118">
        <v>1.0</v>
      </c>
      <c r="F244" t="n" s="118">
        <v>55.0</v>
      </c>
      <c r="G244" t="n" s="118">
        <v>55.0</v>
      </c>
      <c r="H244" t="n" s="118">
        <v>2.0</v>
      </c>
      <c r="I244" t="n" s="118">
        <v>2.0</v>
      </c>
      <c r="J244" t="n" s="118">
        <v>12.5</v>
      </c>
      <c r="K244" t="n" s="118">
        <v>1.0</v>
      </c>
      <c r="L244" t="n" s="118">
        <v>109000.0</v>
      </c>
    </row>
    <row r="245">
      <c r="B245" t="s" s="118">
        <v>563</v>
      </c>
      <c r="C245" t="s" s="118">
        <v>9</v>
      </c>
      <c r="D245" t="n" s="118">
        <v>4.0</v>
      </c>
      <c r="E245" t="n" s="118">
        <v>0.0</v>
      </c>
      <c r="F245" t="n" s="118">
        <v>0.0</v>
      </c>
      <c r="G245" t="n" s="118">
        <v>0.0</v>
      </c>
      <c r="H245" t="n" s="118">
        <v>1.5</v>
      </c>
      <c r="I245" t="n" s="118">
        <v>0.0</v>
      </c>
      <c r="J245" t="n" s="118">
        <v>0.0</v>
      </c>
      <c r="K245" t="n" s="118">
        <v>0.0</v>
      </c>
      <c r="L245" t="n" s="118">
        <v>0.0</v>
      </c>
    </row>
    <row r="246">
      <c r="B246" t="s" s="118">
        <v>564</v>
      </c>
      <c r="C246" t="s" s="118">
        <v>9</v>
      </c>
      <c r="D246" t="n" s="118">
        <v>15.0</v>
      </c>
      <c r="E246" t="n" s="118">
        <v>0.0</v>
      </c>
      <c r="F246" t="n" s="118">
        <v>0.0</v>
      </c>
      <c r="G246" t="n" s="118">
        <v>0.0</v>
      </c>
      <c r="H246" t="n" s="118">
        <v>8.3</v>
      </c>
      <c r="I246" t="n" s="118">
        <v>0.0</v>
      </c>
      <c r="J246" t="n" s="118">
        <v>0.0</v>
      </c>
      <c r="K246" t="n" s="118">
        <v>0.0</v>
      </c>
      <c r="L246" t="n" s="118">
        <v>0.0</v>
      </c>
    </row>
    <row r="247">
      <c r="B247" t="s" s="118">
        <v>564</v>
      </c>
      <c r="C247" t="s" s="118">
        <v>4</v>
      </c>
      <c r="D247" t="n" s="118">
        <v>122.0</v>
      </c>
      <c r="E247" t="n" s="118">
        <v>0.0</v>
      </c>
      <c r="F247" t="n" s="118">
        <v>0.0</v>
      </c>
      <c r="G247" t="n" s="118">
        <v>0.0</v>
      </c>
      <c r="H247" t="n" s="118">
        <v>1.6</v>
      </c>
      <c r="I247" t="n" s="118">
        <v>0.0</v>
      </c>
      <c r="J247" t="n" s="118">
        <v>0.0</v>
      </c>
      <c r="K247" t="n" s="118">
        <v>0.0</v>
      </c>
      <c r="L247" t="n" s="118">
        <v>0.0</v>
      </c>
    </row>
    <row r="248">
      <c r="B248" t="s" s="118">
        <v>565</v>
      </c>
      <c r="C248" t="s" s="118">
        <v>4</v>
      </c>
      <c r="D248" t="n" s="118">
        <v>8.0</v>
      </c>
      <c r="E248" t="n" s="118">
        <v>0.0</v>
      </c>
      <c r="F248" t="n" s="118">
        <v>0.0</v>
      </c>
      <c r="G248" t="n" s="118">
        <v>0.0</v>
      </c>
      <c r="H248" t="n" s="118">
        <v>1.5</v>
      </c>
      <c r="I248" t="n" s="118">
        <v>0.0</v>
      </c>
      <c r="J248" t="n" s="118">
        <v>0.0</v>
      </c>
      <c r="K248" t="n" s="118">
        <v>0.0</v>
      </c>
      <c r="L248" t="n" s="118">
        <v>0.0</v>
      </c>
    </row>
    <row r="249">
      <c r="B249" t="s" s="118">
        <v>350</v>
      </c>
      <c r="C249" t="s" s="118">
        <v>4</v>
      </c>
      <c r="D249" t="n" s="118">
        <v>2.0</v>
      </c>
      <c r="E249" t="n" s="118">
        <v>0.0</v>
      </c>
      <c r="F249" t="n" s="118">
        <v>0.0</v>
      </c>
      <c r="G249" t="n" s="118">
        <v>0.0</v>
      </c>
      <c r="H249" t="n" s="118">
        <v>1.5</v>
      </c>
      <c r="I249" t="n" s="118">
        <v>0.0</v>
      </c>
      <c r="J249" t="n" s="118">
        <v>0.0</v>
      </c>
      <c r="K249" t="n" s="118">
        <v>0.0</v>
      </c>
      <c r="L249" t="n" s="118">
        <v>0.0</v>
      </c>
    </row>
    <row r="250">
      <c r="B250" t="s" s="118">
        <v>566</v>
      </c>
      <c r="C250" t="s" s="118">
        <v>9</v>
      </c>
      <c r="D250" t="n" s="118">
        <v>3.0</v>
      </c>
      <c r="E250" t="n" s="118">
        <v>0.0</v>
      </c>
      <c r="F250" t="n" s="118">
        <v>0.0</v>
      </c>
      <c r="G250" t="n" s="118">
        <v>0.0</v>
      </c>
      <c r="H250" t="n" s="118">
        <v>1.3</v>
      </c>
      <c r="I250" t="n" s="118">
        <v>0.0</v>
      </c>
      <c r="J250" t="n" s="118">
        <v>0.0</v>
      </c>
      <c r="K250" t="n" s="118">
        <v>0.0</v>
      </c>
      <c r="L250" t="n" s="118">
        <v>0.0</v>
      </c>
    </row>
    <row r="251">
      <c r="B251" t="s" s="118">
        <v>566</v>
      </c>
      <c r="C251" t="s" s="118">
        <v>4</v>
      </c>
      <c r="D251" t="n" s="118">
        <v>9.0</v>
      </c>
      <c r="E251" t="n" s="118">
        <v>0.0</v>
      </c>
      <c r="F251" t="n" s="118">
        <v>0.0</v>
      </c>
      <c r="G251" t="n" s="118">
        <v>0.0</v>
      </c>
      <c r="H251" t="n" s="118">
        <v>1.3</v>
      </c>
      <c r="I251" t="n" s="118">
        <v>0.0</v>
      </c>
      <c r="J251" t="n" s="118">
        <v>0.0</v>
      </c>
      <c r="K251" t="n" s="118">
        <v>0.0</v>
      </c>
      <c r="L251" t="n" s="118">
        <v>0.0</v>
      </c>
    </row>
    <row r="252">
      <c r="B252" t="s" s="118">
        <v>567</v>
      </c>
      <c r="C252" t="s" s="118">
        <v>9</v>
      </c>
      <c r="D252" t="n" s="118">
        <v>20.0</v>
      </c>
      <c r="E252" t="n" s="118">
        <v>0.0</v>
      </c>
      <c r="F252" t="n" s="118">
        <v>0.0</v>
      </c>
      <c r="G252" t="n" s="118">
        <v>0.0</v>
      </c>
      <c r="H252" t="n" s="118">
        <v>1.6</v>
      </c>
      <c r="I252" t="n" s="118">
        <v>0.0</v>
      </c>
      <c r="J252" t="n" s="118">
        <v>0.0</v>
      </c>
      <c r="K252" t="n" s="118">
        <v>0.0</v>
      </c>
      <c r="L252" t="n" s="118">
        <v>0.0</v>
      </c>
    </row>
    <row r="253">
      <c r="B253" t="s" s="118">
        <v>567</v>
      </c>
      <c r="C253" t="s" s="118">
        <v>4</v>
      </c>
      <c r="D253" t="n" s="118">
        <v>26.0</v>
      </c>
      <c r="E253" t="n" s="118">
        <v>0.0</v>
      </c>
      <c r="F253" t="n" s="118">
        <v>0.0</v>
      </c>
      <c r="G253" t="n" s="118">
        <v>0.0</v>
      </c>
      <c r="H253" t="n" s="118">
        <v>1.5</v>
      </c>
      <c r="I253" t="n" s="118">
        <v>0.0</v>
      </c>
      <c r="J253" t="n" s="118">
        <v>0.0</v>
      </c>
      <c r="K253" t="n" s="118">
        <v>0.0</v>
      </c>
      <c r="L253" t="n" s="118">
        <v>0.0</v>
      </c>
    </row>
    <row r="254">
      <c r="B254" t="s" s="118">
        <v>568</v>
      </c>
      <c r="C254" t="s" s="118">
        <v>4</v>
      </c>
      <c r="D254" t="n" s="118">
        <v>3.0</v>
      </c>
      <c r="E254" t="n" s="118">
        <v>0.0</v>
      </c>
      <c r="F254" t="n" s="118">
        <v>0.0</v>
      </c>
      <c r="G254" t="n" s="118">
        <v>0.0</v>
      </c>
      <c r="H254" t="n" s="118">
        <v>1.3</v>
      </c>
      <c r="I254" t="n" s="118">
        <v>0.0</v>
      </c>
      <c r="J254" t="n" s="118">
        <v>0.0</v>
      </c>
      <c r="K254" t="n" s="118">
        <v>0.0</v>
      </c>
      <c r="L254" t="n" s="118">
        <v>0.0</v>
      </c>
    </row>
    <row r="255">
      <c r="B255" t="s" s="118">
        <v>569</v>
      </c>
      <c r="C255" t="s" s="118">
        <v>4</v>
      </c>
      <c r="D255" t="n" s="118">
        <v>4.0</v>
      </c>
      <c r="E255" t="n" s="118">
        <v>0.0</v>
      </c>
      <c r="F255" t="n" s="118">
        <v>0.0</v>
      </c>
      <c r="G255" t="n" s="118">
        <v>0.0</v>
      </c>
      <c r="H255" t="n" s="118">
        <v>1.5</v>
      </c>
      <c r="I255" t="n" s="118">
        <v>0.0</v>
      </c>
      <c r="J255" t="n" s="118">
        <v>0.0</v>
      </c>
      <c r="K255" t="n" s="118">
        <v>0.0</v>
      </c>
      <c r="L255" t="n" s="118">
        <v>0.0</v>
      </c>
    </row>
    <row r="256">
      <c r="B256" t="s" s="118">
        <v>570</v>
      </c>
      <c r="C256" t="s" s="118">
        <v>4</v>
      </c>
      <c r="D256" t="n" s="118">
        <v>4.0</v>
      </c>
      <c r="E256" t="n" s="118">
        <v>0.0</v>
      </c>
      <c r="F256" t="n" s="118">
        <v>0.0</v>
      </c>
      <c r="G256" t="n" s="118">
        <v>0.0</v>
      </c>
      <c r="H256" t="n" s="118">
        <v>1.5</v>
      </c>
      <c r="I256" t="n" s="118">
        <v>0.0</v>
      </c>
      <c r="J256" t="n" s="118">
        <v>0.0</v>
      </c>
      <c r="K256" t="n" s="118">
        <v>0.0</v>
      </c>
      <c r="L256" t="n" s="118">
        <v>0.0</v>
      </c>
    </row>
    <row r="257">
      <c r="B257" t="s" s="118">
        <v>571</v>
      </c>
      <c r="C257" t="s" s="118">
        <v>4</v>
      </c>
      <c r="D257" t="n" s="118">
        <v>4.0</v>
      </c>
      <c r="E257" t="n" s="118">
        <v>1.0</v>
      </c>
      <c r="F257" t="n" s="118">
        <v>55.0</v>
      </c>
      <c r="G257" t="n" s="118">
        <v>55.0</v>
      </c>
      <c r="H257" t="n" s="118">
        <v>1.0</v>
      </c>
      <c r="I257" t="n" s="118">
        <v>1.0</v>
      </c>
      <c r="J257" t="n" s="118">
        <v>0.0</v>
      </c>
      <c r="K257" t="n" s="118">
        <v>0.0</v>
      </c>
      <c r="L257" t="n" s="118">
        <v>0.0</v>
      </c>
    </row>
    <row r="258">
      <c r="B258" t="s" s="118">
        <v>572</v>
      </c>
      <c r="C258" t="s" s="118">
        <v>9</v>
      </c>
      <c r="D258" t="n" s="118">
        <v>16.0</v>
      </c>
      <c r="E258" t="n" s="118">
        <v>0.0</v>
      </c>
      <c r="F258" t="n" s="118">
        <v>0.0</v>
      </c>
      <c r="G258" t="n" s="118">
        <v>0.0</v>
      </c>
      <c r="H258" t="n" s="118">
        <v>1.0</v>
      </c>
      <c r="I258" t="n" s="118">
        <v>0.0</v>
      </c>
      <c r="J258" t="n" s="118">
        <v>0.0</v>
      </c>
      <c r="K258" t="n" s="118">
        <v>0.0</v>
      </c>
      <c r="L258" t="n" s="118">
        <v>0.0</v>
      </c>
    </row>
    <row r="259">
      <c r="B259" t="s" s="118">
        <v>572</v>
      </c>
      <c r="C259" t="s" s="118">
        <v>4</v>
      </c>
      <c r="D259" t="n" s="118">
        <v>31.0</v>
      </c>
      <c r="E259" t="n" s="118">
        <v>1.0</v>
      </c>
      <c r="F259" t="n" s="118">
        <v>55.0</v>
      </c>
      <c r="G259" t="n" s="118">
        <v>55.0</v>
      </c>
      <c r="H259" t="n" s="118">
        <v>1.9</v>
      </c>
      <c r="I259" t="n" s="118">
        <v>1.5</v>
      </c>
      <c r="J259" t="n" s="118">
        <v>1.0</v>
      </c>
      <c r="K259" t="n" s="118">
        <v>0.0</v>
      </c>
      <c r="L259" t="n" s="118">
        <v>0.0</v>
      </c>
    </row>
    <row r="260">
      <c r="B260" t="s" s="118">
        <v>573</v>
      </c>
      <c r="C260" t="s" s="118">
        <v>4</v>
      </c>
      <c r="D260" t="n" s="118">
        <v>2.0</v>
      </c>
      <c r="E260" t="n" s="118">
        <v>0.0</v>
      </c>
      <c r="F260" t="n" s="118">
        <v>0.0</v>
      </c>
      <c r="G260" t="n" s="118">
        <v>0.0</v>
      </c>
      <c r="H260" t="n" s="118">
        <v>1.0</v>
      </c>
      <c r="I260" t="n" s="118">
        <v>0.0</v>
      </c>
      <c r="J260" t="n" s="118">
        <v>0.0</v>
      </c>
      <c r="K260" t="n" s="118">
        <v>0.0</v>
      </c>
      <c r="L260" t="n" s="118">
        <v>0.0</v>
      </c>
    </row>
    <row r="261">
      <c r="B261" t="s" s="118">
        <v>574</v>
      </c>
      <c r="C261" t="s" s="118">
        <v>4</v>
      </c>
      <c r="D261" t="n" s="118">
        <v>2.0</v>
      </c>
      <c r="E261" t="n" s="118">
        <v>0.0</v>
      </c>
      <c r="F261" t="n" s="118">
        <v>0.0</v>
      </c>
      <c r="G261" t="n" s="118">
        <v>0.0</v>
      </c>
      <c r="H261" t="n" s="118">
        <v>1.5</v>
      </c>
      <c r="I261" t="n" s="118">
        <v>0.0</v>
      </c>
      <c r="J261" t="n" s="118">
        <v>0.0</v>
      </c>
      <c r="K261" t="n" s="118">
        <v>0.0</v>
      </c>
      <c r="L261" t="n" s="118">
        <v>0.0</v>
      </c>
    </row>
    <row r="262">
      <c r="B262" t="s" s="118">
        <v>316</v>
      </c>
      <c r="C262" t="s" s="118">
        <v>4</v>
      </c>
      <c r="D262" t="n" s="118">
        <v>2.0</v>
      </c>
      <c r="E262" t="n" s="118">
        <v>0.0</v>
      </c>
      <c r="F262" t="n" s="118">
        <v>0.0</v>
      </c>
      <c r="G262" t="n" s="118">
        <v>0.0</v>
      </c>
      <c r="H262" t="n" s="118">
        <v>2.5</v>
      </c>
      <c r="I262" t="n" s="118">
        <v>0.0</v>
      </c>
      <c r="J262" t="n" s="118">
        <v>0.0</v>
      </c>
      <c r="K262" t="n" s="118">
        <v>0.0</v>
      </c>
      <c r="L262" t="n" s="118">
        <v>0.0</v>
      </c>
    </row>
    <row r="263">
      <c r="B263" t="s" s="118">
        <v>575</v>
      </c>
      <c r="C263" t="s" s="118">
        <v>9</v>
      </c>
      <c r="D263" t="n" s="118">
        <v>3.0</v>
      </c>
      <c r="E263" t="n" s="118">
        <v>0.0</v>
      </c>
      <c r="F263" t="n" s="118">
        <v>0.0</v>
      </c>
      <c r="G263" t="n" s="118">
        <v>0.0</v>
      </c>
      <c r="H263" t="n" s="118">
        <v>1.3</v>
      </c>
      <c r="I263" t="n" s="118">
        <v>0.0</v>
      </c>
      <c r="J263" t="n" s="118">
        <v>0.0</v>
      </c>
      <c r="K263" t="n" s="118">
        <v>0.0</v>
      </c>
      <c r="L263" t="n" s="118">
        <v>0.0</v>
      </c>
    </row>
    <row r="264">
      <c r="B264" t="s" s="118">
        <v>576</v>
      </c>
      <c r="C264" t="s" s="118">
        <v>9</v>
      </c>
      <c r="D264" t="n" s="118">
        <v>1.0</v>
      </c>
      <c r="E264" t="n" s="118">
        <v>0.0</v>
      </c>
      <c r="F264" t="n" s="118">
        <v>0.0</v>
      </c>
      <c r="G264" t="n" s="118">
        <v>0.0</v>
      </c>
      <c r="H264" t="n" s="118">
        <v>1.0</v>
      </c>
      <c r="I264" t="n" s="118">
        <v>0.0</v>
      </c>
      <c r="J264" t="n" s="118">
        <v>0.0</v>
      </c>
      <c r="K264" t="n" s="118">
        <v>0.0</v>
      </c>
      <c r="L264" t="n" s="118">
        <v>0.0</v>
      </c>
    </row>
    <row r="265">
      <c r="B265" t="s" s="118">
        <v>577</v>
      </c>
      <c r="C265" t="s" s="118">
        <v>4</v>
      </c>
      <c r="D265" t="n" s="118">
        <v>2.0</v>
      </c>
      <c r="E265" t="n" s="118">
        <v>1.0</v>
      </c>
      <c r="F265" t="n" s="118">
        <v>330.0</v>
      </c>
      <c r="G265" t="n" s="118">
        <v>330.0</v>
      </c>
      <c r="H265" t="n" s="118">
        <v>1.5</v>
      </c>
      <c r="I265" t="n" s="118">
        <v>1.0</v>
      </c>
      <c r="J265" t="n" s="118">
        <v>0.0</v>
      </c>
      <c r="K265" t="n" s="118">
        <v>0.0</v>
      </c>
      <c r="L265" t="n" s="118">
        <v>0.0</v>
      </c>
    </row>
    <row r="266">
      <c r="B266" t="s" s="118">
        <v>578</v>
      </c>
      <c r="C266" t="s" s="118">
        <v>4</v>
      </c>
      <c r="D266" t="n" s="118">
        <v>2.0</v>
      </c>
      <c r="E266" t="n" s="118">
        <v>0.0</v>
      </c>
      <c r="F266" t="n" s="118">
        <v>0.0</v>
      </c>
      <c r="G266" t="n" s="118">
        <v>0.0</v>
      </c>
      <c r="H266" t="n" s="118">
        <v>1.5</v>
      </c>
      <c r="I266" t="n" s="118">
        <v>0.0</v>
      </c>
      <c r="J266" t="n" s="118">
        <v>0.0</v>
      </c>
      <c r="K266" t="n" s="118">
        <v>0.0</v>
      </c>
      <c r="L266" t="n" s="118">
        <v>0.0</v>
      </c>
    </row>
    <row r="267">
      <c r="B267" t="s" s="118">
        <v>579</v>
      </c>
      <c r="C267" t="s" s="118">
        <v>9</v>
      </c>
      <c r="D267" t="n" s="118">
        <v>7.0</v>
      </c>
      <c r="E267" t="n" s="118">
        <v>0.0</v>
      </c>
      <c r="F267" t="n" s="118">
        <v>0.0</v>
      </c>
      <c r="G267" t="n" s="118">
        <v>0.0</v>
      </c>
      <c r="H267" t="n" s="118">
        <v>1.7</v>
      </c>
      <c r="I267" t="n" s="118">
        <v>0.0</v>
      </c>
      <c r="J267" t="n" s="118">
        <v>0.0</v>
      </c>
      <c r="K267" t="n" s="118">
        <v>0.0</v>
      </c>
      <c r="L267" t="n" s="118">
        <v>0.0</v>
      </c>
    </row>
    <row r="268">
      <c r="B268" t="s" s="118">
        <v>579</v>
      </c>
      <c r="C268" t="s" s="118">
        <v>4</v>
      </c>
      <c r="D268" t="n" s="118">
        <v>29.0</v>
      </c>
      <c r="E268" t="n" s="118">
        <v>2.0</v>
      </c>
      <c r="F268" t="n" s="118">
        <v>330.0</v>
      </c>
      <c r="G268" t="n" s="118">
        <v>660.0</v>
      </c>
      <c r="H268" t="n" s="118">
        <v>3.4</v>
      </c>
      <c r="I268" t="n" s="118">
        <v>1.0</v>
      </c>
      <c r="J268" t="n" s="118">
        <v>0.0</v>
      </c>
      <c r="K268" t="n" s="118">
        <v>0.0</v>
      </c>
      <c r="L268" t="n" s="118">
        <v>0.0</v>
      </c>
    </row>
    <row r="269">
      <c r="B269" t="s" s="118">
        <v>580</v>
      </c>
      <c r="C269" t="s" s="118">
        <v>9</v>
      </c>
      <c r="D269" t="n" s="118">
        <v>2.0</v>
      </c>
      <c r="E269" t="n" s="118">
        <v>0.0</v>
      </c>
      <c r="F269" t="n" s="118">
        <v>0.0</v>
      </c>
      <c r="G269" t="n" s="118">
        <v>0.0</v>
      </c>
      <c r="H269" t="n" s="118">
        <v>1.5</v>
      </c>
      <c r="I269" t="n" s="118">
        <v>0.0</v>
      </c>
      <c r="J269" t="n" s="118">
        <v>0.0</v>
      </c>
      <c r="K269" t="n" s="118">
        <v>0.0</v>
      </c>
      <c r="L269" t="n" s="118">
        <v>0.0</v>
      </c>
    </row>
    <row r="270">
      <c r="B270" t="s" s="118">
        <v>580</v>
      </c>
      <c r="C270" t="s" s="118">
        <v>4</v>
      </c>
      <c r="D270" t="n" s="118">
        <v>11.0</v>
      </c>
      <c r="E270" t="n" s="118">
        <v>1.0</v>
      </c>
      <c r="F270" t="n" s="118">
        <v>319.0</v>
      </c>
      <c r="G270" t="n" s="118">
        <v>319.0</v>
      </c>
      <c r="H270" t="n" s="118">
        <v>3.7</v>
      </c>
      <c r="I270" t="n" s="118">
        <v>1.0</v>
      </c>
      <c r="J270" t="n" s="118">
        <v>0.0</v>
      </c>
      <c r="K270" t="n" s="118">
        <v>0.0</v>
      </c>
      <c r="L270" t="n" s="118">
        <v>0.0</v>
      </c>
    </row>
    <row r="271">
      <c r="B271" t="s" s="118">
        <v>581</v>
      </c>
      <c r="C271" t="s" s="118">
        <v>9</v>
      </c>
      <c r="D271" t="n" s="118">
        <v>2.0</v>
      </c>
      <c r="E271" t="n" s="118">
        <v>0.0</v>
      </c>
      <c r="F271" t="n" s="118">
        <v>0.0</v>
      </c>
      <c r="G271" t="n" s="118">
        <v>0.0</v>
      </c>
      <c r="H271" t="n" s="118">
        <v>1.5</v>
      </c>
      <c r="I271" t="n" s="118">
        <v>0.0</v>
      </c>
      <c r="J271" t="n" s="118">
        <v>0.0</v>
      </c>
      <c r="K271" t="n" s="118">
        <v>0.0</v>
      </c>
      <c r="L271" t="n" s="118">
        <v>0.0</v>
      </c>
    </row>
    <row r="272">
      <c r="B272" t="s" s="118">
        <v>581</v>
      </c>
      <c r="C272" t="s" s="118">
        <v>4</v>
      </c>
      <c r="D272" t="n" s="118">
        <v>10.0</v>
      </c>
      <c r="E272" t="n" s="118">
        <v>0.0</v>
      </c>
      <c r="F272" t="n" s="118">
        <v>0.0</v>
      </c>
      <c r="G272" t="n" s="118">
        <v>0.0</v>
      </c>
      <c r="H272" t="n" s="118">
        <v>1.5</v>
      </c>
      <c r="I272" t="n" s="118">
        <v>0.0</v>
      </c>
      <c r="J272" t="n" s="118">
        <v>0.0</v>
      </c>
      <c r="K272" t="n" s="118">
        <v>0.0</v>
      </c>
      <c r="L272" t="n" s="118">
        <v>0.0</v>
      </c>
    </row>
    <row r="273">
      <c r="B273" t="s" s="118">
        <v>582</v>
      </c>
      <c r="C273" t="s" s="118">
        <v>4</v>
      </c>
      <c r="D273" t="n" s="118">
        <v>2.0</v>
      </c>
      <c r="E273" t="n" s="118">
        <v>0.0</v>
      </c>
      <c r="F273" t="n" s="118">
        <v>0.0</v>
      </c>
      <c r="G273" t="n" s="118">
        <v>0.0</v>
      </c>
      <c r="H273" t="n" s="118">
        <v>1.5</v>
      </c>
      <c r="I273" t="n" s="118">
        <v>0.0</v>
      </c>
      <c r="J273" t="n" s="118">
        <v>0.0</v>
      </c>
      <c r="K273" t="n" s="118">
        <v>0.0</v>
      </c>
      <c r="L273" t="n" s="118">
        <v>0.0</v>
      </c>
    </row>
    <row r="274">
      <c r="B274" t="s" s="118">
        <v>583</v>
      </c>
      <c r="C274" t="s" s="118">
        <v>4</v>
      </c>
      <c r="D274" t="n" s="118">
        <v>11.0</v>
      </c>
      <c r="E274" t="n" s="118">
        <v>1.0</v>
      </c>
      <c r="F274" t="n" s="118">
        <v>264.0</v>
      </c>
      <c r="G274" t="n" s="118">
        <v>264.0</v>
      </c>
      <c r="H274" t="n" s="118">
        <v>3.7</v>
      </c>
      <c r="I274" t="n" s="118">
        <v>1.0</v>
      </c>
      <c r="J274" t="n" s="118">
        <v>0.0</v>
      </c>
      <c r="K274" t="n" s="118">
        <v>0.0</v>
      </c>
      <c r="L274" t="n" s="118">
        <v>0.0</v>
      </c>
    </row>
    <row r="275">
      <c r="B275" t="s" s="118">
        <v>584</v>
      </c>
      <c r="C275" t="s" s="118">
        <v>9</v>
      </c>
      <c r="D275" t="n" s="118">
        <v>1.0</v>
      </c>
      <c r="E275" t="n" s="118">
        <v>0.0</v>
      </c>
      <c r="F275" t="n" s="118">
        <v>0.0</v>
      </c>
      <c r="G275" t="n" s="118">
        <v>0.0</v>
      </c>
      <c r="H275" t="n" s="118">
        <v>2.0</v>
      </c>
      <c r="I275" t="n" s="118">
        <v>0.0</v>
      </c>
      <c r="J275" t="n" s="118">
        <v>0.0</v>
      </c>
      <c r="K275" t="n" s="118">
        <v>0.0</v>
      </c>
      <c r="L275" t="n" s="118">
        <v>0.0</v>
      </c>
    </row>
    <row r="276">
      <c r="B276" t="s" s="118">
        <v>585</v>
      </c>
      <c r="C276" t="s" s="118">
        <v>4</v>
      </c>
      <c r="D276" t="n" s="118">
        <v>6.0</v>
      </c>
      <c r="E276" t="n" s="118">
        <v>0.0</v>
      </c>
      <c r="F276" t="n" s="118">
        <v>0.0</v>
      </c>
      <c r="G276" t="n" s="118">
        <v>0.0</v>
      </c>
      <c r="H276" t="n" s="118">
        <v>5.8</v>
      </c>
      <c r="I276" t="n" s="118">
        <v>0.0</v>
      </c>
      <c r="J276" t="n" s="118">
        <v>0.0</v>
      </c>
      <c r="K276" t="n" s="118">
        <v>0.0</v>
      </c>
      <c r="L276" t="n" s="118">
        <v>0.0</v>
      </c>
    </row>
    <row r="277">
      <c r="B277" t="s" s="118">
        <v>586</v>
      </c>
      <c r="C277" t="s" s="118">
        <v>9</v>
      </c>
      <c r="D277" t="n" s="118">
        <v>2.0</v>
      </c>
      <c r="E277" t="n" s="118">
        <v>0.0</v>
      </c>
      <c r="F277" t="n" s="118">
        <v>0.0</v>
      </c>
      <c r="G277" t="n" s="118">
        <v>0.0</v>
      </c>
      <c r="H277" t="n" s="118">
        <v>1.5</v>
      </c>
      <c r="I277" t="n" s="118">
        <v>0.0</v>
      </c>
      <c r="J277" t="n" s="118">
        <v>0.0</v>
      </c>
      <c r="K277" t="n" s="118">
        <v>0.0</v>
      </c>
      <c r="L277" t="n" s="118">
        <v>0.0</v>
      </c>
    </row>
    <row r="278">
      <c r="B278" t="s" s="118">
        <v>587</v>
      </c>
      <c r="C278" t="s" s="118">
        <v>4</v>
      </c>
      <c r="D278" t="n" s="118">
        <v>10.0</v>
      </c>
      <c r="E278" t="n" s="118">
        <v>0.0</v>
      </c>
      <c r="F278" t="n" s="118">
        <v>0.0</v>
      </c>
      <c r="G278" t="n" s="118">
        <v>0.0</v>
      </c>
      <c r="H278" t="n" s="118">
        <v>1.7</v>
      </c>
      <c r="I278" t="n" s="118">
        <v>0.0</v>
      </c>
      <c r="J278" t="n" s="118">
        <v>0.0</v>
      </c>
      <c r="K278" t="n" s="118">
        <v>0.0</v>
      </c>
      <c r="L278" t="n" s="118">
        <v>0.0</v>
      </c>
    </row>
    <row r="279">
      <c r="B279" t="s" s="118">
        <v>588</v>
      </c>
      <c r="C279" t="s" s="118">
        <v>9</v>
      </c>
      <c r="D279" t="n" s="118">
        <v>2.0</v>
      </c>
      <c r="E279" t="n" s="118">
        <v>0.0</v>
      </c>
      <c r="F279" t="n" s="118">
        <v>0.0</v>
      </c>
      <c r="G279" t="n" s="118">
        <v>0.0</v>
      </c>
      <c r="H279" t="n" s="118">
        <v>1.5</v>
      </c>
      <c r="I279" t="n" s="118">
        <v>0.0</v>
      </c>
      <c r="J279" t="n" s="118">
        <v>0.0</v>
      </c>
      <c r="K279" t="n" s="118">
        <v>0.0</v>
      </c>
      <c r="L279" t="n" s="118">
        <v>0.0</v>
      </c>
    </row>
    <row r="280">
      <c r="B280" t="s" s="118">
        <v>589</v>
      </c>
      <c r="C280" t="s" s="118">
        <v>4</v>
      </c>
      <c r="D280" t="n" s="118">
        <v>2.0</v>
      </c>
      <c r="E280" t="n" s="118">
        <v>0.0</v>
      </c>
      <c r="F280" t="n" s="118">
        <v>0.0</v>
      </c>
      <c r="G280" t="n" s="118">
        <v>0.0</v>
      </c>
      <c r="H280" t="n" s="118">
        <v>1.5</v>
      </c>
      <c r="I280" t="n" s="118">
        <v>0.0</v>
      </c>
      <c r="J280" t="n" s="118">
        <v>0.0</v>
      </c>
      <c r="K280" t="n" s="118">
        <v>0.0</v>
      </c>
      <c r="L280" t="n" s="118">
        <v>0.0</v>
      </c>
    </row>
    <row r="281">
      <c r="B281" t="s" s="118">
        <v>590</v>
      </c>
      <c r="C281" t="s" s="118">
        <v>9</v>
      </c>
      <c r="D281" t="n" s="118">
        <v>1.0</v>
      </c>
      <c r="E281" t="n" s="118">
        <v>0.0</v>
      </c>
      <c r="F281" t="n" s="118">
        <v>0.0</v>
      </c>
      <c r="G281" t="n" s="118">
        <v>0.0</v>
      </c>
      <c r="H281" t="n" s="118">
        <v>2.0</v>
      </c>
      <c r="I281" t="n" s="118">
        <v>0.0</v>
      </c>
      <c r="J281" t="n" s="118">
        <v>0.0</v>
      </c>
      <c r="K281" t="n" s="118">
        <v>0.0</v>
      </c>
      <c r="L281" t="n" s="118">
        <v>0.0</v>
      </c>
    </row>
    <row r="282">
      <c r="B282" t="s" s="118">
        <v>591</v>
      </c>
      <c r="C282" t="s" s="118">
        <v>4</v>
      </c>
      <c r="D282" t="n" s="118">
        <v>4.0</v>
      </c>
      <c r="E282" t="n" s="118">
        <v>0.0</v>
      </c>
      <c r="F282" t="n" s="118">
        <v>0.0</v>
      </c>
      <c r="G282" t="n" s="118">
        <v>0.0</v>
      </c>
      <c r="H282" t="n" s="118">
        <v>1.3</v>
      </c>
      <c r="I282" t="n" s="118">
        <v>0.0</v>
      </c>
      <c r="J282" t="n" s="118">
        <v>0.0</v>
      </c>
      <c r="K282" t="n" s="118">
        <v>0.0</v>
      </c>
      <c r="L282" t="n" s="118">
        <v>0.0</v>
      </c>
    </row>
    <row r="283">
      <c r="B283" t="s" s="118">
        <v>592</v>
      </c>
      <c r="C283" t="s" s="118">
        <v>4</v>
      </c>
      <c r="D283" t="n" s="118">
        <v>2.0</v>
      </c>
      <c r="E283" t="n" s="118">
        <v>0.0</v>
      </c>
      <c r="F283" t="n" s="118">
        <v>0.0</v>
      </c>
      <c r="G283" t="n" s="118">
        <v>0.0</v>
      </c>
      <c r="H283" t="n" s="118">
        <v>1.5</v>
      </c>
      <c r="I283" t="n" s="118">
        <v>0.0</v>
      </c>
      <c r="J283" t="n" s="118">
        <v>0.0</v>
      </c>
      <c r="K283" t="n" s="118">
        <v>0.0</v>
      </c>
      <c r="L283" t="n" s="118">
        <v>0.0</v>
      </c>
    </row>
    <row r="284">
      <c r="B284" t="s" s="118">
        <v>593</v>
      </c>
      <c r="C284" t="s" s="118">
        <v>4</v>
      </c>
      <c r="D284" t="n" s="118">
        <v>4.0</v>
      </c>
      <c r="E284" t="n" s="118">
        <v>0.0</v>
      </c>
      <c r="F284" t="n" s="118">
        <v>0.0</v>
      </c>
      <c r="G284" t="n" s="118">
        <v>0.0</v>
      </c>
      <c r="H284" t="n" s="118">
        <v>1.5</v>
      </c>
      <c r="I284" t="n" s="118">
        <v>0.0</v>
      </c>
      <c r="J284" t="n" s="118">
        <v>0.0</v>
      </c>
      <c r="K284" t="n" s="118">
        <v>0.0</v>
      </c>
      <c r="L284" t="n" s="118">
        <v>0.0</v>
      </c>
    </row>
    <row r="285">
      <c r="B285" t="s" s="118">
        <v>594</v>
      </c>
      <c r="C285" t="s" s="118">
        <v>4</v>
      </c>
      <c r="D285" t="n" s="118">
        <v>2.0</v>
      </c>
      <c r="E285" t="n" s="118">
        <v>0.0</v>
      </c>
      <c r="F285" t="n" s="118">
        <v>0.0</v>
      </c>
      <c r="G285" t="n" s="118">
        <v>0.0</v>
      </c>
      <c r="H285" t="n" s="118">
        <v>1.5</v>
      </c>
      <c r="I285" t="n" s="118">
        <v>0.0</v>
      </c>
      <c r="J285" t="n" s="118">
        <v>0.0</v>
      </c>
      <c r="K285" t="n" s="118">
        <v>0.0</v>
      </c>
      <c r="L285" t="n" s="118">
        <v>0.0</v>
      </c>
    </row>
    <row r="286">
      <c r="B286" t="s" s="118">
        <v>595</v>
      </c>
      <c r="C286" t="s" s="118">
        <v>4</v>
      </c>
      <c r="D286" t="n" s="118">
        <v>2.0</v>
      </c>
      <c r="E286" t="n" s="118">
        <v>0.0</v>
      </c>
      <c r="F286" t="n" s="118">
        <v>0.0</v>
      </c>
      <c r="G286" t="n" s="118">
        <v>0.0</v>
      </c>
      <c r="H286" t="n" s="118">
        <v>1.5</v>
      </c>
      <c r="I286" t="n" s="118">
        <v>0.0</v>
      </c>
      <c r="J286" t="n" s="118">
        <v>0.0</v>
      </c>
      <c r="K286" t="n" s="118">
        <v>0.0</v>
      </c>
      <c r="L286" t="n" s="118">
        <v>0.0</v>
      </c>
    </row>
    <row r="287">
      <c r="B287" t="s" s="118">
        <v>596</v>
      </c>
      <c r="C287" t="s" s="118">
        <v>9</v>
      </c>
      <c r="D287" t="n" s="118">
        <v>2.0</v>
      </c>
      <c r="E287" t="n" s="118">
        <v>0.0</v>
      </c>
      <c r="F287" t="n" s="118">
        <v>0.0</v>
      </c>
      <c r="G287" t="n" s="118">
        <v>0.0</v>
      </c>
      <c r="H287" t="n" s="118">
        <v>1.5</v>
      </c>
      <c r="I287" t="n" s="118">
        <v>0.0</v>
      </c>
      <c r="J287" t="n" s="118">
        <v>0.0</v>
      </c>
      <c r="K287" t="n" s="118">
        <v>0.0</v>
      </c>
      <c r="L287" t="n" s="118">
        <v>0.0</v>
      </c>
    </row>
    <row r="288">
      <c r="B288" t="s" s="118">
        <v>597</v>
      </c>
      <c r="C288" t="s" s="118">
        <v>9</v>
      </c>
      <c r="D288" t="n" s="118">
        <v>2.0</v>
      </c>
      <c r="E288" t="n" s="118">
        <v>0.0</v>
      </c>
      <c r="F288" t="n" s="118">
        <v>0.0</v>
      </c>
      <c r="G288" t="n" s="118">
        <v>0.0</v>
      </c>
      <c r="H288" t="n" s="118">
        <v>1.5</v>
      </c>
      <c r="I288" t="n" s="118">
        <v>0.0</v>
      </c>
      <c r="J288" t="n" s="118">
        <v>0.0</v>
      </c>
      <c r="K288" t="n" s="118">
        <v>0.0</v>
      </c>
      <c r="L288" t="n" s="118">
        <v>0.0</v>
      </c>
    </row>
    <row r="289">
      <c r="B289" t="s" s="118">
        <v>598</v>
      </c>
      <c r="C289" t="s" s="118">
        <v>9</v>
      </c>
      <c r="D289" t="n" s="118">
        <v>2.0</v>
      </c>
      <c r="E289" t="n" s="118">
        <v>0.0</v>
      </c>
      <c r="F289" t="n" s="118">
        <v>0.0</v>
      </c>
      <c r="G289" t="n" s="118">
        <v>0.0</v>
      </c>
      <c r="H289" t="n" s="118">
        <v>1.5</v>
      </c>
      <c r="I289" t="n" s="118">
        <v>0.0</v>
      </c>
      <c r="J289" t="n" s="118">
        <v>0.0</v>
      </c>
      <c r="K289" t="n" s="118">
        <v>0.0</v>
      </c>
      <c r="L289" t="n" s="118">
        <v>0.0</v>
      </c>
    </row>
    <row r="290">
      <c r="B290" t="s" s="118">
        <v>598</v>
      </c>
      <c r="C290" t="s" s="118">
        <v>4</v>
      </c>
      <c r="D290" t="n" s="118">
        <v>2.0</v>
      </c>
      <c r="E290" t="n" s="118">
        <v>0.0</v>
      </c>
      <c r="F290" t="n" s="118">
        <v>0.0</v>
      </c>
      <c r="G290" t="n" s="118">
        <v>0.0</v>
      </c>
      <c r="H290" t="n" s="118">
        <v>1.5</v>
      </c>
      <c r="I290" t="n" s="118">
        <v>0.0</v>
      </c>
      <c r="J290" t="n" s="118">
        <v>0.0</v>
      </c>
      <c r="K290" t="n" s="118">
        <v>0.0</v>
      </c>
      <c r="L290" t="n" s="118">
        <v>0.0</v>
      </c>
    </row>
    <row r="291">
      <c r="B291" t="s" s="118">
        <v>599</v>
      </c>
      <c r="C291" t="s" s="118">
        <v>9</v>
      </c>
      <c r="D291" t="n" s="118">
        <v>1.0</v>
      </c>
      <c r="E291" t="n" s="118">
        <v>0.0</v>
      </c>
      <c r="F291" t="n" s="118">
        <v>0.0</v>
      </c>
      <c r="G291" t="n" s="118">
        <v>0.0</v>
      </c>
      <c r="H291" t="n" s="118">
        <v>2.0</v>
      </c>
      <c r="I291" t="n" s="118">
        <v>0.0</v>
      </c>
      <c r="J291" t="n" s="118">
        <v>0.0</v>
      </c>
      <c r="K291" t="n" s="118">
        <v>0.0</v>
      </c>
      <c r="L291" t="n" s="118">
        <v>0.0</v>
      </c>
    </row>
    <row r="292">
      <c r="B292" t="s" s="118">
        <v>353</v>
      </c>
      <c r="C292" t="s" s="118">
        <v>4</v>
      </c>
      <c r="D292" t="n" s="118">
        <v>1.0</v>
      </c>
      <c r="E292" t="n" s="118">
        <v>0.0</v>
      </c>
      <c r="F292" t="n" s="118">
        <v>0.0</v>
      </c>
      <c r="G292" t="n" s="118">
        <v>0.0</v>
      </c>
      <c r="H292" t="n" s="118">
        <v>1.0</v>
      </c>
      <c r="I292" t="n" s="118">
        <v>0.0</v>
      </c>
      <c r="J292" t="n" s="118">
        <v>0.0</v>
      </c>
      <c r="K292" t="n" s="118">
        <v>0.0</v>
      </c>
      <c r="L292" t="n" s="118">
        <v>0.0</v>
      </c>
    </row>
    <row r="293">
      <c r="B293" t="s" s="118">
        <v>600</v>
      </c>
      <c r="C293" t="s" s="118">
        <v>9</v>
      </c>
      <c r="D293" t="n" s="118">
        <v>10.0</v>
      </c>
      <c r="E293" t="n" s="118">
        <v>0.0</v>
      </c>
      <c r="F293" t="n" s="118">
        <v>0.0</v>
      </c>
      <c r="G293" t="n" s="118">
        <v>0.0</v>
      </c>
      <c r="H293" t="n" s="118">
        <v>1.0</v>
      </c>
      <c r="I293" t="n" s="118">
        <v>0.0</v>
      </c>
      <c r="J293" t="n" s="118">
        <v>0.0</v>
      </c>
      <c r="K293" t="n" s="118">
        <v>0.0</v>
      </c>
      <c r="L293" t="n" s="118">
        <v>0.0</v>
      </c>
    </row>
    <row r="294">
      <c r="B294" t="s" s="118">
        <v>600</v>
      </c>
      <c r="C294" t="s" s="118">
        <v>4</v>
      </c>
      <c r="D294" t="n" s="118">
        <v>49.0</v>
      </c>
      <c r="E294" t="n" s="118">
        <v>3.0</v>
      </c>
      <c r="F294" t="n" s="118">
        <v>147.0</v>
      </c>
      <c r="G294" t="n" s="118">
        <v>440.0</v>
      </c>
      <c r="H294" t="n" s="118">
        <v>1.6</v>
      </c>
      <c r="I294" t="n" s="118">
        <v>1.17</v>
      </c>
      <c r="J294" t="n" s="118">
        <v>3.17</v>
      </c>
      <c r="K294" t="n" s="118">
        <v>1.0</v>
      </c>
      <c r="L294" t="n" s="118">
        <v>38000.0</v>
      </c>
    </row>
    <row r="295">
      <c r="B295" t="s" s="118">
        <v>601</v>
      </c>
      <c r="C295" t="s" s="118">
        <v>9</v>
      </c>
      <c r="D295" t="n" s="118">
        <v>2.0</v>
      </c>
      <c r="E295" t="n" s="118">
        <v>0.0</v>
      </c>
      <c r="F295" t="n" s="118">
        <v>0.0</v>
      </c>
      <c r="G295" t="n" s="118">
        <v>0.0</v>
      </c>
      <c r="H295" t="n" s="118">
        <v>1.0</v>
      </c>
      <c r="I295" t="n" s="118">
        <v>0.0</v>
      </c>
      <c r="J295" t="n" s="118">
        <v>0.0</v>
      </c>
      <c r="K295" t="n" s="118">
        <v>0.0</v>
      </c>
      <c r="L295" t="n" s="118">
        <v>0.0</v>
      </c>
    </row>
    <row r="296">
      <c r="B296" t="s" s="118">
        <v>602</v>
      </c>
      <c r="C296" t="s" s="118">
        <v>4</v>
      </c>
      <c r="D296" t="n" s="118">
        <v>2.0</v>
      </c>
      <c r="E296" t="n" s="118">
        <v>0.0</v>
      </c>
      <c r="F296" t="n" s="118">
        <v>0.0</v>
      </c>
      <c r="G296" t="n" s="118">
        <v>0.0</v>
      </c>
      <c r="H296" t="n" s="118">
        <v>1.0</v>
      </c>
      <c r="I296" t="n" s="118">
        <v>0.0</v>
      </c>
      <c r="J296" t="n" s="118">
        <v>0.0</v>
      </c>
      <c r="K296" t="n" s="118">
        <v>0.0</v>
      </c>
      <c r="L296" t="n" s="118">
        <v>0.0</v>
      </c>
    </row>
    <row r="297">
      <c r="B297" t="s" s="118">
        <v>603</v>
      </c>
      <c r="C297" t="s" s="118">
        <v>4</v>
      </c>
      <c r="D297" t="n" s="118">
        <v>1.0</v>
      </c>
      <c r="E297" t="n" s="118">
        <v>0.0</v>
      </c>
      <c r="F297" t="n" s="118">
        <v>0.0</v>
      </c>
      <c r="G297" t="n" s="118">
        <v>0.0</v>
      </c>
      <c r="H297" t="n" s="118">
        <v>1.0</v>
      </c>
      <c r="I297" t="n" s="118">
        <v>0.0</v>
      </c>
      <c r="J297" t="n" s="118">
        <v>0.0</v>
      </c>
      <c r="K297" t="n" s="118">
        <v>0.0</v>
      </c>
      <c r="L297" t="n" s="118">
        <v>0.0</v>
      </c>
    </row>
    <row r="298">
      <c r="B298" t="s" s="118">
        <v>604</v>
      </c>
      <c r="C298" t="s" s="118">
        <v>9</v>
      </c>
      <c r="D298" t="n" s="118">
        <v>3.0</v>
      </c>
      <c r="E298" t="n" s="118">
        <v>0.0</v>
      </c>
      <c r="F298" t="n" s="118">
        <v>0.0</v>
      </c>
      <c r="G298" t="n" s="118">
        <v>0.0</v>
      </c>
      <c r="H298" t="n" s="118">
        <v>1.3</v>
      </c>
      <c r="I298" t="n" s="118">
        <v>0.0</v>
      </c>
      <c r="J298" t="n" s="118">
        <v>0.0</v>
      </c>
      <c r="K298" t="n" s="118">
        <v>0.0</v>
      </c>
      <c r="L298" t="n" s="118">
        <v>0.0</v>
      </c>
    </row>
    <row r="299">
      <c r="B299" t="s" s="118">
        <v>604</v>
      </c>
      <c r="C299" t="s" s="118">
        <v>4</v>
      </c>
      <c r="D299" t="n" s="118">
        <v>3.0</v>
      </c>
      <c r="E299" t="n" s="118">
        <v>1.0</v>
      </c>
      <c r="F299" t="n" s="118">
        <v>297.0</v>
      </c>
      <c r="G299" t="n" s="118">
        <v>297.0</v>
      </c>
      <c r="H299" t="n" s="118">
        <v>1.3</v>
      </c>
      <c r="I299" t="n" s="118">
        <v>1.0</v>
      </c>
      <c r="J299" t="n" s="118">
        <v>0.0</v>
      </c>
      <c r="K299" t="n" s="118">
        <v>0.0</v>
      </c>
      <c r="L299" t="n" s="118">
        <v>0.0</v>
      </c>
    </row>
    <row r="300">
      <c r="B300" t="s" s="118">
        <v>605</v>
      </c>
      <c r="C300" t="s" s="118">
        <v>4</v>
      </c>
      <c r="D300" t="n" s="118">
        <v>2.0</v>
      </c>
      <c r="E300" t="n" s="118">
        <v>0.0</v>
      </c>
      <c r="F300" t="n" s="118">
        <v>0.0</v>
      </c>
      <c r="G300" t="n" s="118">
        <v>0.0</v>
      </c>
      <c r="H300" t="n" s="118">
        <v>1.5</v>
      </c>
      <c r="I300" t="n" s="118">
        <v>0.0</v>
      </c>
      <c r="J300" t="n" s="118">
        <v>0.0</v>
      </c>
      <c r="K300" t="n" s="118">
        <v>0.0</v>
      </c>
      <c r="L300" t="n" s="118">
        <v>0.0</v>
      </c>
    </row>
    <row r="301">
      <c r="B301" t="s" s="118">
        <v>606</v>
      </c>
      <c r="C301" t="s" s="118">
        <v>4</v>
      </c>
      <c r="D301" t="n" s="118">
        <v>2.0</v>
      </c>
      <c r="E301" t="n" s="118">
        <v>0.0</v>
      </c>
      <c r="F301" t="n" s="118">
        <v>0.0</v>
      </c>
      <c r="G301" t="n" s="118">
        <v>0.0</v>
      </c>
      <c r="H301" t="n" s="118">
        <v>1.5</v>
      </c>
      <c r="I301" t="n" s="118">
        <v>0.0</v>
      </c>
      <c r="J301" t="n" s="118">
        <v>0.0</v>
      </c>
      <c r="K301" t="n" s="118">
        <v>0.0</v>
      </c>
      <c r="L301" t="n" s="118">
        <v>0.0</v>
      </c>
    </row>
    <row r="302">
      <c r="B302" t="s" s="118">
        <v>607</v>
      </c>
      <c r="C302" t="s" s="118">
        <v>4</v>
      </c>
      <c r="D302" t="n" s="118">
        <v>4.0</v>
      </c>
      <c r="E302" t="n" s="118">
        <v>0.0</v>
      </c>
      <c r="F302" t="n" s="118">
        <v>0.0</v>
      </c>
      <c r="G302" t="n" s="118">
        <v>0.0</v>
      </c>
      <c r="H302" t="n" s="118">
        <v>1.5</v>
      </c>
      <c r="I302" t="n" s="118">
        <v>0.0</v>
      </c>
      <c r="J302" t="n" s="118">
        <v>0.0</v>
      </c>
      <c r="K302" t="n" s="118">
        <v>0.0</v>
      </c>
      <c r="L302" t="n" s="118">
        <v>0.0</v>
      </c>
    </row>
    <row r="303">
      <c r="B303" t="s" s="118">
        <v>608</v>
      </c>
      <c r="C303" t="s" s="118">
        <v>4</v>
      </c>
      <c r="D303" t="n" s="118">
        <v>2.0</v>
      </c>
      <c r="E303" t="n" s="118">
        <v>0.0</v>
      </c>
      <c r="F303" t="n" s="118">
        <v>0.0</v>
      </c>
      <c r="G303" t="n" s="118">
        <v>0.0</v>
      </c>
      <c r="H303" t="n" s="118">
        <v>1.5</v>
      </c>
      <c r="I303" t="n" s="118">
        <v>0.0</v>
      </c>
      <c r="J303" t="n" s="118">
        <v>0.0</v>
      </c>
      <c r="K303" t="n" s="118">
        <v>0.0</v>
      </c>
      <c r="L303" t="n" s="118">
        <v>0.0</v>
      </c>
    </row>
    <row r="304">
      <c r="B304" t="s" s="118">
        <v>609</v>
      </c>
      <c r="C304" t="s" s="118">
        <v>9</v>
      </c>
      <c r="D304" t="n" s="118">
        <v>3.0</v>
      </c>
      <c r="E304" t="n" s="118">
        <v>0.0</v>
      </c>
      <c r="F304" t="n" s="118">
        <v>0.0</v>
      </c>
      <c r="G304" t="n" s="118">
        <v>0.0</v>
      </c>
      <c r="H304" t="n" s="118">
        <v>1.3</v>
      </c>
      <c r="I304" t="n" s="118">
        <v>0.0</v>
      </c>
      <c r="J304" t="n" s="118">
        <v>0.0</v>
      </c>
      <c r="K304" t="n" s="118">
        <v>0.0</v>
      </c>
      <c r="L304" t="n" s="118">
        <v>0.0</v>
      </c>
    </row>
    <row r="305">
      <c r="B305" t="s" s="118">
        <v>610</v>
      </c>
      <c r="C305" t="s" s="118">
        <v>4</v>
      </c>
      <c r="D305" t="n" s="118">
        <v>2.0</v>
      </c>
      <c r="E305" t="n" s="118">
        <v>0.0</v>
      </c>
      <c r="F305" t="n" s="118">
        <v>0.0</v>
      </c>
      <c r="G305" t="n" s="118">
        <v>0.0</v>
      </c>
      <c r="H305" t="n" s="118">
        <v>1.0</v>
      </c>
      <c r="I305" t="n" s="118">
        <v>0.0</v>
      </c>
      <c r="J305" t="n" s="118">
        <v>0.0</v>
      </c>
      <c r="K305" t="n" s="118">
        <v>0.0</v>
      </c>
      <c r="L305" t="n" s="118">
        <v>0.0</v>
      </c>
    </row>
    <row r="306">
      <c r="B306" t="s" s="118">
        <v>611</v>
      </c>
      <c r="C306" t="s" s="118">
        <v>9</v>
      </c>
      <c r="D306" t="n" s="118">
        <v>1.0</v>
      </c>
      <c r="E306" t="n" s="118">
        <v>0.0</v>
      </c>
      <c r="F306" t="n" s="118">
        <v>0.0</v>
      </c>
      <c r="G306" t="n" s="118">
        <v>0.0</v>
      </c>
      <c r="H306" t="n" s="118">
        <v>1.0</v>
      </c>
      <c r="I306" t="n" s="118">
        <v>0.0</v>
      </c>
      <c r="J306" t="n" s="118">
        <v>0.0</v>
      </c>
      <c r="K306" t="n" s="118">
        <v>0.0</v>
      </c>
      <c r="L306" t="n" s="118">
        <v>0.0</v>
      </c>
    </row>
    <row r="307">
      <c r="B307" t="s" s="118">
        <v>612</v>
      </c>
      <c r="C307" t="s" s="118">
        <v>4</v>
      </c>
      <c r="D307" t="n" s="118">
        <v>3.0</v>
      </c>
      <c r="E307" t="n" s="118">
        <v>0.0</v>
      </c>
      <c r="F307" t="n" s="118">
        <v>0.0</v>
      </c>
      <c r="G307" t="n" s="118">
        <v>0.0</v>
      </c>
      <c r="H307" t="n" s="118">
        <v>2.0</v>
      </c>
      <c r="I307" t="n" s="118">
        <v>0.0</v>
      </c>
      <c r="J307" t="n" s="118">
        <v>0.0</v>
      </c>
      <c r="K307" t="n" s="118">
        <v>0.0</v>
      </c>
      <c r="L307" t="n" s="118">
        <v>0.0</v>
      </c>
    </row>
    <row r="308">
      <c r="B308" t="s" s="118">
        <v>613</v>
      </c>
      <c r="C308" t="s" s="118">
        <v>9</v>
      </c>
      <c r="D308" t="n" s="118">
        <v>15.0</v>
      </c>
      <c r="E308" t="n" s="118">
        <v>0.0</v>
      </c>
      <c r="F308" t="n" s="118">
        <v>0.0</v>
      </c>
      <c r="G308" t="n" s="118">
        <v>0.0</v>
      </c>
      <c r="H308" t="n" s="118">
        <v>1.9</v>
      </c>
      <c r="I308" t="n" s="118">
        <v>0.0</v>
      </c>
      <c r="J308" t="n" s="118">
        <v>0.0</v>
      </c>
      <c r="K308" t="n" s="118">
        <v>0.0</v>
      </c>
      <c r="L308" t="n" s="118">
        <v>0.0</v>
      </c>
    </row>
    <row r="309">
      <c r="B309" t="s" s="118">
        <v>613</v>
      </c>
      <c r="C309" t="s" s="118">
        <v>4</v>
      </c>
      <c r="D309" t="n" s="118">
        <v>2.0</v>
      </c>
      <c r="E309" t="n" s="118">
        <v>0.0</v>
      </c>
      <c r="F309" t="n" s="118">
        <v>0.0</v>
      </c>
      <c r="G309" t="n" s="118">
        <v>0.0</v>
      </c>
      <c r="H309" t="n" s="118">
        <v>1.5</v>
      </c>
      <c r="I309" t="n" s="118">
        <v>0.0</v>
      </c>
      <c r="J309" t="n" s="118">
        <v>0.0</v>
      </c>
      <c r="K309" t="n" s="118">
        <v>0.0</v>
      </c>
      <c r="L309" t="n" s="118">
        <v>0.0</v>
      </c>
    </row>
    <row r="310">
      <c r="B310" t="s" s="118">
        <v>614</v>
      </c>
      <c r="C310" t="s" s="118">
        <v>9</v>
      </c>
      <c r="D310" t="n" s="118">
        <v>3.0</v>
      </c>
      <c r="E310" t="n" s="118">
        <v>0.0</v>
      </c>
      <c r="F310" t="n" s="118">
        <v>0.0</v>
      </c>
      <c r="G310" t="n" s="118">
        <v>0.0</v>
      </c>
      <c r="H310" t="n" s="118">
        <v>1.3</v>
      </c>
      <c r="I310" t="n" s="118">
        <v>0.0</v>
      </c>
      <c r="J310" t="n" s="118">
        <v>0.0</v>
      </c>
      <c r="K310" t="n" s="118">
        <v>0.0</v>
      </c>
      <c r="L310" t="n" s="118">
        <v>0.0</v>
      </c>
    </row>
    <row r="311">
      <c r="B311" t="s" s="118">
        <v>327</v>
      </c>
      <c r="C311" t="s" s="118">
        <v>9</v>
      </c>
      <c r="D311" t="n" s="118">
        <v>42.0</v>
      </c>
      <c r="E311" t="n" s="118">
        <v>0.0</v>
      </c>
      <c r="F311" t="n" s="118">
        <v>0.0</v>
      </c>
      <c r="G311" t="n" s="118">
        <v>0.0</v>
      </c>
      <c r="H311" t="n" s="118">
        <v>1.5</v>
      </c>
      <c r="I311" t="n" s="118">
        <v>0.0</v>
      </c>
      <c r="J311" t="n" s="118">
        <v>0.0</v>
      </c>
      <c r="K311" t="n" s="118">
        <v>0.0</v>
      </c>
      <c r="L311" t="n" s="118">
        <v>0.0</v>
      </c>
    </row>
    <row r="312">
      <c r="B312" t="s" s="118">
        <v>327</v>
      </c>
      <c r="C312" t="s" s="118">
        <v>4</v>
      </c>
      <c r="D312" t="n" s="118">
        <v>82.0</v>
      </c>
      <c r="E312" t="n" s="118">
        <v>0.0</v>
      </c>
      <c r="F312" t="n" s="118">
        <v>0.0</v>
      </c>
      <c r="G312" t="n" s="118">
        <v>0.0</v>
      </c>
      <c r="H312" t="n" s="118">
        <v>1.6</v>
      </c>
      <c r="I312" t="n" s="118">
        <v>0.0</v>
      </c>
      <c r="J312" t="n" s="118">
        <v>0.0</v>
      </c>
      <c r="K312" t="n" s="118">
        <v>0.0</v>
      </c>
      <c r="L312" t="n" s="118">
        <v>0.0</v>
      </c>
    </row>
    <row r="313">
      <c r="B313" t="s" s="118">
        <v>615</v>
      </c>
      <c r="C313" t="s" s="118">
        <v>9</v>
      </c>
      <c r="D313" t="n" s="118">
        <v>2.0</v>
      </c>
      <c r="E313" t="n" s="118">
        <v>0.0</v>
      </c>
      <c r="F313" t="n" s="118">
        <v>0.0</v>
      </c>
      <c r="G313" t="n" s="118">
        <v>0.0</v>
      </c>
      <c r="H313" t="n" s="118">
        <v>1.0</v>
      </c>
      <c r="I313" t="n" s="118">
        <v>0.0</v>
      </c>
      <c r="J313" t="n" s="118">
        <v>0.0</v>
      </c>
      <c r="K313" t="n" s="118">
        <v>0.0</v>
      </c>
      <c r="L313" t="n" s="118">
        <v>0.0</v>
      </c>
    </row>
    <row r="314">
      <c r="B314" t="s" s="118">
        <v>615</v>
      </c>
      <c r="C314" t="s" s="118">
        <v>4</v>
      </c>
      <c r="D314" t="n" s="118">
        <v>2.0</v>
      </c>
      <c r="E314" t="n" s="118">
        <v>0.0</v>
      </c>
      <c r="F314" t="n" s="118">
        <v>0.0</v>
      </c>
      <c r="G314" t="n" s="118">
        <v>0.0</v>
      </c>
      <c r="H314" t="n" s="118">
        <v>1.0</v>
      </c>
      <c r="I314" t="n" s="118">
        <v>0.0</v>
      </c>
      <c r="J314" t="n" s="118">
        <v>0.0</v>
      </c>
      <c r="K314" t="n" s="118">
        <v>0.0</v>
      </c>
      <c r="L314" t="n" s="118">
        <v>0.0</v>
      </c>
    </row>
    <row r="315">
      <c r="B315" t="s" s="118">
        <v>616</v>
      </c>
      <c r="C315" t="s" s="118">
        <v>4</v>
      </c>
      <c r="D315" t="n" s="118">
        <v>1.0</v>
      </c>
      <c r="E315" t="n" s="118">
        <v>0.0</v>
      </c>
      <c r="F315" t="n" s="118">
        <v>0.0</v>
      </c>
      <c r="G315" t="n" s="118">
        <v>0.0</v>
      </c>
      <c r="H315" t="n" s="118">
        <v>1.0</v>
      </c>
      <c r="I315" t="n" s="118">
        <v>0.0</v>
      </c>
      <c r="J315" t="n" s="118">
        <v>0.0</v>
      </c>
      <c r="K315" t="n" s="118">
        <v>0.0</v>
      </c>
      <c r="L315" t="n" s="118">
        <v>0.0</v>
      </c>
    </row>
    <row r="316">
      <c r="B316" t="s" s="118">
        <v>617</v>
      </c>
      <c r="C316" t="s" s="118">
        <v>9</v>
      </c>
      <c r="D316" t="n" s="118">
        <v>1.0</v>
      </c>
      <c r="E316" t="n" s="118">
        <v>0.0</v>
      </c>
      <c r="F316" t="n" s="118">
        <v>0.0</v>
      </c>
      <c r="G316" t="n" s="118">
        <v>0.0</v>
      </c>
      <c r="H316" t="n" s="118">
        <v>1.0</v>
      </c>
      <c r="I316" t="n" s="118">
        <v>0.0</v>
      </c>
      <c r="J316" t="n" s="118">
        <v>0.0</v>
      </c>
      <c r="K316" t="n" s="118">
        <v>0.0</v>
      </c>
      <c r="L316" t="n" s="118">
        <v>0.0</v>
      </c>
    </row>
    <row r="317">
      <c r="B317" t="s" s="118">
        <v>618</v>
      </c>
      <c r="C317" t="s" s="118">
        <v>4</v>
      </c>
      <c r="D317" t="n" s="118">
        <v>2.0</v>
      </c>
      <c r="E317" t="n" s="118">
        <v>0.0</v>
      </c>
      <c r="F317" t="n" s="118">
        <v>0.0</v>
      </c>
      <c r="G317" t="n" s="118">
        <v>0.0</v>
      </c>
      <c r="H317" t="n" s="118">
        <v>1.0</v>
      </c>
      <c r="I317" t="n" s="118">
        <v>0.0</v>
      </c>
      <c r="J317" t="n" s="118">
        <v>0.0</v>
      </c>
      <c r="K317" t="n" s="118">
        <v>0.0</v>
      </c>
      <c r="L317" t="n" s="118">
        <v>0.0</v>
      </c>
    </row>
    <row r="318">
      <c r="B318" t="s" s="118">
        <v>619</v>
      </c>
      <c r="C318" t="s" s="118">
        <v>9</v>
      </c>
      <c r="D318" t="n" s="118">
        <v>2.0</v>
      </c>
      <c r="E318" t="n" s="118">
        <v>0.0</v>
      </c>
      <c r="F318" t="n" s="118">
        <v>0.0</v>
      </c>
      <c r="G318" t="n" s="118">
        <v>0.0</v>
      </c>
      <c r="H318" t="n" s="118">
        <v>1.0</v>
      </c>
      <c r="I318" t="n" s="118">
        <v>0.0</v>
      </c>
      <c r="J318" t="n" s="118">
        <v>0.0</v>
      </c>
      <c r="K318" t="n" s="118">
        <v>0.0</v>
      </c>
      <c r="L318" t="n" s="118">
        <v>0.0</v>
      </c>
    </row>
    <row r="319">
      <c r="B319" t="s" s="118">
        <v>619</v>
      </c>
      <c r="C319" t="s" s="118">
        <v>4</v>
      </c>
      <c r="D319" t="n" s="118">
        <v>8.0</v>
      </c>
      <c r="E319" t="n" s="118">
        <v>0.0</v>
      </c>
      <c r="F319" t="n" s="118">
        <v>0.0</v>
      </c>
      <c r="G319" t="n" s="118">
        <v>0.0</v>
      </c>
      <c r="H319" t="n" s="118">
        <v>1.0</v>
      </c>
      <c r="I319" t="n" s="118">
        <v>0.0</v>
      </c>
      <c r="J319" t="n" s="118">
        <v>0.0</v>
      </c>
      <c r="K319" t="n" s="118">
        <v>0.0</v>
      </c>
      <c r="L319" t="n" s="118">
        <v>0.0</v>
      </c>
    </row>
    <row r="320">
      <c r="B320" t="s" s="118">
        <v>620</v>
      </c>
      <c r="C320" t="s" s="118">
        <v>4</v>
      </c>
      <c r="D320" t="n" s="118">
        <v>3.0</v>
      </c>
      <c r="E320" t="n" s="118">
        <v>0.0</v>
      </c>
      <c r="F320" t="n" s="118">
        <v>0.0</v>
      </c>
      <c r="G320" t="n" s="118">
        <v>0.0</v>
      </c>
      <c r="H320" t="n" s="118">
        <v>1.3</v>
      </c>
      <c r="I320" t="n" s="118">
        <v>0.0</v>
      </c>
      <c r="J320" t="n" s="118">
        <v>0.0</v>
      </c>
      <c r="K320" t="n" s="118">
        <v>0.0</v>
      </c>
      <c r="L320" t="n" s="118">
        <v>0.0</v>
      </c>
    </row>
    <row r="321">
      <c r="B321" t="s" s="118">
        <v>621</v>
      </c>
      <c r="C321" t="s" s="118">
        <v>4</v>
      </c>
      <c r="D321" t="n" s="118">
        <v>2.0</v>
      </c>
      <c r="E321" t="n" s="118">
        <v>0.0</v>
      </c>
      <c r="F321" t="n" s="118">
        <v>0.0</v>
      </c>
      <c r="G321" t="n" s="118">
        <v>0.0</v>
      </c>
      <c r="H321" t="n" s="118">
        <v>1.5</v>
      </c>
      <c r="I321" t="n" s="118">
        <v>0.0</v>
      </c>
      <c r="J321" t="n" s="118">
        <v>0.0</v>
      </c>
      <c r="K321" t="n" s="118">
        <v>0.0</v>
      </c>
      <c r="L321" t="n" s="118">
        <v>0.0</v>
      </c>
    </row>
    <row r="322">
      <c r="B322" t="s" s="118">
        <v>622</v>
      </c>
      <c r="C322" t="s" s="118">
        <v>4</v>
      </c>
      <c r="D322" t="n" s="118">
        <v>1.0</v>
      </c>
      <c r="E322" t="n" s="118">
        <v>0.0</v>
      </c>
      <c r="F322" t="n" s="118">
        <v>0.0</v>
      </c>
      <c r="G322" t="n" s="118">
        <v>0.0</v>
      </c>
      <c r="H322" t="n" s="118">
        <v>2.0</v>
      </c>
      <c r="I322" t="n" s="118">
        <v>0.0</v>
      </c>
      <c r="J322" t="n" s="118">
        <v>0.0</v>
      </c>
      <c r="K322" t="n" s="118">
        <v>0.0</v>
      </c>
      <c r="L322" t="n" s="118">
        <v>0.0</v>
      </c>
    </row>
    <row r="323">
      <c r="B323" t="s" s="118">
        <v>623</v>
      </c>
      <c r="C323" t="s" s="118">
        <v>4</v>
      </c>
      <c r="D323" t="n" s="118">
        <v>1.0</v>
      </c>
      <c r="E323" t="n" s="118">
        <v>0.0</v>
      </c>
      <c r="F323" t="n" s="118">
        <v>0.0</v>
      </c>
      <c r="G323" t="n" s="118">
        <v>0.0</v>
      </c>
      <c r="H323" t="n" s="118">
        <v>9.0</v>
      </c>
      <c r="I323" t="n" s="118">
        <v>0.0</v>
      </c>
      <c r="J323" t="n" s="118">
        <v>0.0</v>
      </c>
      <c r="K323" t="n" s="118">
        <v>0.0</v>
      </c>
      <c r="L323" t="n" s="118">
        <v>0.0</v>
      </c>
    </row>
    <row r="324">
      <c r="B324" t="s" s="118">
        <v>624</v>
      </c>
      <c r="C324" t="s" s="118">
        <v>4</v>
      </c>
      <c r="D324" t="n" s="118">
        <v>1.0</v>
      </c>
      <c r="E324" t="n" s="118">
        <v>0.0</v>
      </c>
      <c r="F324" t="n" s="118">
        <v>0.0</v>
      </c>
      <c r="G324" t="n" s="118">
        <v>0.0</v>
      </c>
      <c r="H324" t="n" s="118">
        <v>2.0</v>
      </c>
      <c r="I324" t="n" s="118">
        <v>0.0</v>
      </c>
      <c r="J324" t="n" s="118">
        <v>0.0</v>
      </c>
      <c r="K324" t="n" s="118">
        <v>0.0</v>
      </c>
      <c r="L324" t="n" s="118">
        <v>0.0</v>
      </c>
    </row>
    <row r="325">
      <c r="B325" t="s" s="118">
        <v>625</v>
      </c>
      <c r="C325" t="s" s="118">
        <v>9</v>
      </c>
      <c r="D325" t="n" s="118">
        <v>2.0</v>
      </c>
      <c r="E325" t="n" s="118">
        <v>0.0</v>
      </c>
      <c r="F325" t="n" s="118">
        <v>0.0</v>
      </c>
      <c r="G325" t="n" s="118">
        <v>0.0</v>
      </c>
      <c r="H325" t="n" s="118">
        <v>1.5</v>
      </c>
      <c r="I325" t="n" s="118">
        <v>0.0</v>
      </c>
      <c r="J325" t="n" s="118">
        <v>0.0</v>
      </c>
      <c r="K325" t="n" s="118">
        <v>0.0</v>
      </c>
      <c r="L325" t="n" s="118">
        <v>0.0</v>
      </c>
    </row>
    <row r="326">
      <c r="B326" t="s" s="118">
        <v>625</v>
      </c>
      <c r="C326" t="s" s="118">
        <v>4</v>
      </c>
      <c r="D326" t="n" s="118">
        <v>3.0</v>
      </c>
      <c r="E326" t="n" s="118">
        <v>0.0</v>
      </c>
      <c r="F326" t="n" s="118">
        <v>0.0</v>
      </c>
      <c r="G326" t="n" s="118">
        <v>0.0</v>
      </c>
      <c r="H326" t="n" s="118">
        <v>1.7</v>
      </c>
      <c r="I326" t="n" s="118">
        <v>0.0</v>
      </c>
      <c r="J326" t="n" s="118">
        <v>0.0</v>
      </c>
      <c r="K326" t="n" s="118">
        <v>0.0</v>
      </c>
      <c r="L326" t="n" s="118">
        <v>0.0</v>
      </c>
    </row>
    <row r="327">
      <c r="B327" t="s" s="118">
        <v>626</v>
      </c>
      <c r="C327" t="s" s="118">
        <v>4</v>
      </c>
      <c r="D327" t="n" s="118">
        <v>1.0</v>
      </c>
      <c r="E327" t="n" s="118">
        <v>0.0</v>
      </c>
      <c r="F327" t="n" s="118">
        <v>0.0</v>
      </c>
      <c r="G327" t="n" s="118">
        <v>0.0</v>
      </c>
      <c r="H327" t="n" s="118">
        <v>3.0</v>
      </c>
      <c r="I327" t="n" s="118">
        <v>0.0</v>
      </c>
      <c r="J327" t="n" s="118">
        <v>0.0</v>
      </c>
      <c r="K327" t="n" s="118">
        <v>0.0</v>
      </c>
      <c r="L327" t="n" s="118">
        <v>0.0</v>
      </c>
    </row>
    <row r="328">
      <c r="B328" t="s" s="118">
        <v>627</v>
      </c>
      <c r="C328" t="s" s="118">
        <v>9</v>
      </c>
      <c r="D328" t="n" s="118">
        <v>1.0</v>
      </c>
      <c r="E328" t="n" s="118">
        <v>0.0</v>
      </c>
      <c r="F328" t="n" s="118">
        <v>0.0</v>
      </c>
      <c r="G328" t="n" s="118">
        <v>0.0</v>
      </c>
      <c r="H328" t="n" s="118">
        <v>1.0</v>
      </c>
      <c r="I328" t="n" s="118">
        <v>0.0</v>
      </c>
      <c r="J328" t="n" s="118">
        <v>0.0</v>
      </c>
      <c r="K328" t="n" s="118">
        <v>0.0</v>
      </c>
      <c r="L328" t="n" s="118">
        <v>0.0</v>
      </c>
    </row>
    <row r="329">
      <c r="B329" t="s" s="118">
        <v>628</v>
      </c>
      <c r="C329" t="s" s="118">
        <v>4</v>
      </c>
      <c r="D329" t="n" s="118">
        <v>1.0</v>
      </c>
      <c r="E329" t="n" s="118">
        <v>0.0</v>
      </c>
      <c r="F329" t="n" s="118">
        <v>0.0</v>
      </c>
      <c r="G329" t="n" s="118">
        <v>0.0</v>
      </c>
      <c r="H329" t="n" s="118">
        <v>3.0</v>
      </c>
      <c r="I329" t="n" s="118">
        <v>0.0</v>
      </c>
      <c r="J329" t="n" s="118">
        <v>0.0</v>
      </c>
      <c r="K329" t="n" s="118">
        <v>0.0</v>
      </c>
      <c r="L329" t="n" s="118">
        <v>0.0</v>
      </c>
    </row>
    <row r="330">
      <c r="B330" t="s" s="118">
        <v>629</v>
      </c>
      <c r="C330" t="s" s="118">
        <v>9</v>
      </c>
      <c r="D330" t="n" s="118">
        <v>1.0</v>
      </c>
      <c r="E330" t="n" s="118">
        <v>0.0</v>
      </c>
      <c r="F330" t="n" s="118">
        <v>0.0</v>
      </c>
      <c r="G330" t="n" s="118">
        <v>0.0</v>
      </c>
      <c r="H330" t="n" s="118">
        <v>1.0</v>
      </c>
      <c r="I330" t="n" s="118">
        <v>0.0</v>
      </c>
      <c r="J330" t="n" s="118">
        <v>0.0</v>
      </c>
      <c r="K330" t="n" s="118">
        <v>0.0</v>
      </c>
      <c r="L330" t="n" s="118">
        <v>0.0</v>
      </c>
    </row>
    <row r="331">
      <c r="B331" t="s" s="118">
        <v>630</v>
      </c>
      <c r="C331" t="s" s="118">
        <v>4</v>
      </c>
      <c r="D331" t="n" s="118">
        <v>3.0</v>
      </c>
      <c r="E331" t="n" s="118">
        <v>0.0</v>
      </c>
      <c r="F331" t="n" s="118">
        <v>0.0</v>
      </c>
      <c r="G331" t="n" s="118">
        <v>0.0</v>
      </c>
      <c r="H331" t="n" s="118">
        <v>1.3</v>
      </c>
      <c r="I331" t="n" s="118">
        <v>0.0</v>
      </c>
      <c r="J331" t="n" s="118">
        <v>0.0</v>
      </c>
      <c r="K331" t="n" s="118">
        <v>0.0</v>
      </c>
      <c r="L331" t="n" s="118">
        <v>0.0</v>
      </c>
    </row>
    <row r="332">
      <c r="B332" t="s" s="118">
        <v>631</v>
      </c>
      <c r="C332" t="s" s="118">
        <v>4</v>
      </c>
      <c r="D332" t="n" s="118">
        <v>1.0</v>
      </c>
      <c r="E332" t="n" s="118">
        <v>0.0</v>
      </c>
      <c r="F332" t="n" s="118">
        <v>0.0</v>
      </c>
      <c r="G332" t="n" s="118">
        <v>0.0</v>
      </c>
      <c r="H332" t="n" s="118">
        <v>9.0</v>
      </c>
      <c r="I332" t="n" s="118">
        <v>0.0</v>
      </c>
      <c r="J332" t="n" s="118">
        <v>0.0</v>
      </c>
      <c r="K332" t="n" s="118">
        <v>0.0</v>
      </c>
      <c r="L332" t="n" s="118">
        <v>0.0</v>
      </c>
    </row>
    <row r="333">
      <c r="B333" t="s" s="118">
        <v>632</v>
      </c>
      <c r="C333" t="s" s="118">
        <v>4</v>
      </c>
      <c r="D333" t="n" s="118">
        <v>1.0</v>
      </c>
      <c r="E333" t="n" s="118">
        <v>0.0</v>
      </c>
      <c r="F333" t="n" s="118">
        <v>0.0</v>
      </c>
      <c r="G333" t="n" s="118">
        <v>0.0</v>
      </c>
      <c r="H333" t="n" s="118">
        <v>2.0</v>
      </c>
      <c r="I333" t="n" s="118">
        <v>0.0</v>
      </c>
      <c r="J333" t="n" s="118">
        <v>0.0</v>
      </c>
      <c r="K333" t="n" s="118">
        <v>0.0</v>
      </c>
      <c r="L333" t="n" s="118">
        <v>0.0</v>
      </c>
    </row>
    <row r="334">
      <c r="B334" t="s" s="118">
        <v>633</v>
      </c>
      <c r="C334" t="s" s="118">
        <v>9</v>
      </c>
      <c r="D334" t="n" s="118">
        <v>1.0</v>
      </c>
      <c r="E334" t="n" s="118">
        <v>0.0</v>
      </c>
      <c r="F334" t="n" s="118">
        <v>0.0</v>
      </c>
      <c r="G334" t="n" s="118">
        <v>0.0</v>
      </c>
      <c r="H334" t="n" s="118">
        <v>1.0</v>
      </c>
      <c r="I334" t="n" s="118">
        <v>0.0</v>
      </c>
      <c r="J334" t="n" s="118">
        <v>0.0</v>
      </c>
      <c r="K334" t="n" s="118">
        <v>0.0</v>
      </c>
      <c r="L334" t="n" s="118">
        <v>0.0</v>
      </c>
    </row>
    <row r="335">
      <c r="B335" t="s" s="118">
        <v>634</v>
      </c>
      <c r="C335" t="s" s="118">
        <v>4</v>
      </c>
      <c r="D335" t="n" s="118">
        <v>2.0</v>
      </c>
      <c r="E335" t="n" s="118">
        <v>0.0</v>
      </c>
      <c r="F335" t="n" s="118">
        <v>0.0</v>
      </c>
      <c r="G335" t="n" s="118">
        <v>0.0</v>
      </c>
      <c r="H335" t="n" s="118">
        <v>1.5</v>
      </c>
      <c r="I335" t="n" s="118">
        <v>0.0</v>
      </c>
      <c r="J335" t="n" s="118">
        <v>0.0</v>
      </c>
      <c r="K335" t="n" s="118">
        <v>0.0</v>
      </c>
      <c r="L335" t="n" s="118">
        <v>0.0</v>
      </c>
    </row>
    <row r="336">
      <c r="B336" t="s" s="118">
        <v>635</v>
      </c>
      <c r="C336" t="s" s="118">
        <v>9</v>
      </c>
      <c r="D336" t="n" s="118">
        <v>1.0</v>
      </c>
      <c r="E336" t="n" s="118">
        <v>0.0</v>
      </c>
      <c r="F336" t="n" s="118">
        <v>0.0</v>
      </c>
      <c r="G336" t="n" s="118">
        <v>0.0</v>
      </c>
      <c r="H336" t="n" s="118">
        <v>1.0</v>
      </c>
      <c r="I336" t="n" s="118">
        <v>0.0</v>
      </c>
      <c r="J336" t="n" s="118">
        <v>0.0</v>
      </c>
      <c r="K336" t="n" s="118">
        <v>0.0</v>
      </c>
      <c r="L336" t="n" s="118">
        <v>0.0</v>
      </c>
    </row>
    <row r="337">
      <c r="B337" t="s" s="118">
        <v>636</v>
      </c>
      <c r="C337" t="s" s="118">
        <v>4</v>
      </c>
      <c r="D337" t="n" s="118">
        <v>1.0</v>
      </c>
      <c r="E337" t="n" s="118">
        <v>0.0</v>
      </c>
      <c r="F337" t="n" s="118">
        <v>0.0</v>
      </c>
      <c r="G337" t="n" s="118">
        <v>0.0</v>
      </c>
      <c r="H337" t="n" s="118">
        <v>1.0</v>
      </c>
      <c r="I337" t="n" s="118">
        <v>0.0</v>
      </c>
      <c r="J337" t="n" s="118">
        <v>0.0</v>
      </c>
      <c r="K337" t="n" s="118">
        <v>0.0</v>
      </c>
      <c r="L337" t="n" s="118">
        <v>0.0</v>
      </c>
    </row>
    <row r="338">
      <c r="B338" t="s" s="118">
        <v>637</v>
      </c>
      <c r="C338" t="s" s="118">
        <v>4</v>
      </c>
      <c r="D338" t="n" s="118">
        <v>2.0</v>
      </c>
      <c r="E338" t="n" s="118">
        <v>0.0</v>
      </c>
      <c r="F338" t="n" s="118">
        <v>0.0</v>
      </c>
      <c r="G338" t="n" s="118">
        <v>0.0</v>
      </c>
      <c r="H338" t="n" s="118">
        <v>1.5</v>
      </c>
      <c r="I338" t="n" s="118">
        <v>0.0</v>
      </c>
      <c r="J338" t="n" s="118">
        <v>0.0</v>
      </c>
      <c r="K338" t="n" s="118">
        <v>0.0</v>
      </c>
      <c r="L338" t="n" s="118">
        <v>0.0</v>
      </c>
    </row>
    <row r="339">
      <c r="B339" t="s" s="118">
        <v>638</v>
      </c>
      <c r="C339" t="s" s="118">
        <v>9</v>
      </c>
      <c r="D339" t="n" s="118">
        <v>2.0</v>
      </c>
      <c r="E339" t="n" s="118">
        <v>0.0</v>
      </c>
      <c r="F339" t="n" s="118">
        <v>0.0</v>
      </c>
      <c r="G339" t="n" s="118">
        <v>0.0</v>
      </c>
      <c r="H339" t="n" s="118">
        <v>1.5</v>
      </c>
      <c r="I339" t="n" s="118">
        <v>0.0</v>
      </c>
      <c r="J339" t="n" s="118">
        <v>0.0</v>
      </c>
      <c r="K339" t="n" s="118">
        <v>0.0</v>
      </c>
      <c r="L339" t="n" s="118">
        <v>0.0</v>
      </c>
    </row>
    <row r="340">
      <c r="B340" t="s" s="118">
        <v>638</v>
      </c>
      <c r="C340" t="s" s="118">
        <v>4</v>
      </c>
      <c r="D340" t="n" s="118">
        <v>2.0</v>
      </c>
      <c r="E340" t="n" s="118">
        <v>0.0</v>
      </c>
      <c r="F340" t="n" s="118">
        <v>0.0</v>
      </c>
      <c r="G340" t="n" s="118">
        <v>0.0</v>
      </c>
      <c r="H340" t="n" s="118">
        <v>1.5</v>
      </c>
      <c r="I340" t="n" s="118">
        <v>0.0</v>
      </c>
      <c r="J340" t="n" s="118">
        <v>0.0</v>
      </c>
      <c r="K340" t="n" s="118">
        <v>0.0</v>
      </c>
      <c r="L340" t="n" s="118">
        <v>0.0</v>
      </c>
    </row>
    <row r="341">
      <c r="B341" t="s" s="118">
        <v>639</v>
      </c>
      <c r="C341" t="s" s="118">
        <v>4</v>
      </c>
      <c r="D341" t="n" s="118">
        <v>2.0</v>
      </c>
      <c r="E341" t="n" s="118">
        <v>0.0</v>
      </c>
      <c r="F341" t="n" s="118">
        <v>0.0</v>
      </c>
      <c r="G341" t="n" s="118">
        <v>0.0</v>
      </c>
      <c r="H341" t="n" s="118">
        <v>1.5</v>
      </c>
      <c r="I341" t="n" s="118">
        <v>0.0</v>
      </c>
      <c r="J341" t="n" s="118">
        <v>0.0</v>
      </c>
      <c r="K341" t="n" s="118">
        <v>0.0</v>
      </c>
      <c r="L341" t="n" s="118">
        <v>0.0</v>
      </c>
    </row>
    <row r="342">
      <c r="B342" t="s" s="118">
        <v>640</v>
      </c>
      <c r="C342" t="s" s="118">
        <v>4</v>
      </c>
      <c r="D342" t="n" s="118">
        <v>2.0</v>
      </c>
      <c r="E342" t="n" s="118">
        <v>0.0</v>
      </c>
      <c r="F342" t="n" s="118">
        <v>0.0</v>
      </c>
      <c r="G342" t="n" s="118">
        <v>0.0</v>
      </c>
      <c r="H342" t="n" s="118">
        <v>1.5</v>
      </c>
      <c r="I342" t="n" s="118">
        <v>0.0</v>
      </c>
      <c r="J342" t="n" s="118">
        <v>0.0</v>
      </c>
      <c r="K342" t="n" s="118">
        <v>0.0</v>
      </c>
      <c r="L342" t="n" s="118">
        <v>0.0</v>
      </c>
    </row>
    <row r="343">
      <c r="B343" t="s" s="118">
        <v>641</v>
      </c>
      <c r="C343" t="s" s="118">
        <v>4</v>
      </c>
      <c r="D343" t="n" s="118">
        <v>2.0</v>
      </c>
      <c r="E343" t="n" s="118">
        <v>0.0</v>
      </c>
      <c r="F343" t="n" s="118">
        <v>0.0</v>
      </c>
      <c r="G343" t="n" s="118">
        <v>0.0</v>
      </c>
      <c r="H343" t="n" s="118">
        <v>8.0</v>
      </c>
      <c r="I343" t="n" s="118">
        <v>0.0</v>
      </c>
      <c r="J343" t="n" s="118">
        <v>0.0</v>
      </c>
      <c r="K343" t="n" s="118">
        <v>0.0</v>
      </c>
      <c r="L343" t="n" s="118">
        <v>0.0</v>
      </c>
    </row>
    <row r="344">
      <c r="B344" t="s" s="118">
        <v>642</v>
      </c>
      <c r="C344" t="s" s="118">
        <v>9</v>
      </c>
      <c r="D344" t="n" s="118">
        <v>2.0</v>
      </c>
      <c r="E344" t="n" s="118">
        <v>0.0</v>
      </c>
      <c r="F344" t="n" s="118">
        <v>0.0</v>
      </c>
      <c r="G344" t="n" s="118">
        <v>0.0</v>
      </c>
      <c r="H344" t="n" s="118">
        <v>1.5</v>
      </c>
      <c r="I344" t="n" s="118">
        <v>0.0</v>
      </c>
      <c r="J344" t="n" s="118">
        <v>0.0</v>
      </c>
      <c r="K344" t="n" s="118">
        <v>0.0</v>
      </c>
      <c r="L344" t="n" s="118">
        <v>0.0</v>
      </c>
    </row>
    <row r="345">
      <c r="B345" t="s" s="118">
        <v>643</v>
      </c>
      <c r="C345" t="s" s="118">
        <v>9</v>
      </c>
      <c r="D345" t="n" s="118">
        <v>12.0</v>
      </c>
      <c r="E345" t="n" s="118">
        <v>1.0</v>
      </c>
      <c r="F345" t="n" s="118">
        <v>319.0</v>
      </c>
      <c r="G345" t="n" s="118">
        <v>319.0</v>
      </c>
      <c r="H345" t="n" s="118">
        <v>2.4</v>
      </c>
      <c r="I345" t="n" s="118">
        <v>2.0</v>
      </c>
      <c r="J345" t="n" s="118">
        <v>5.0</v>
      </c>
      <c r="K345" t="n" s="118">
        <v>0.0</v>
      </c>
      <c r="L345" t="n" s="118">
        <v>0.0</v>
      </c>
    </row>
    <row r="346">
      <c r="B346" t="s" s="118">
        <v>643</v>
      </c>
      <c r="C346" t="s" s="118">
        <v>4</v>
      </c>
      <c r="D346" t="n" s="118">
        <v>31.0</v>
      </c>
      <c r="E346" t="n" s="118">
        <v>1.0</v>
      </c>
      <c r="F346" t="n" s="118">
        <v>330.0</v>
      </c>
      <c r="G346" t="n" s="118">
        <v>330.0</v>
      </c>
      <c r="H346" t="n" s="118">
        <v>1.7</v>
      </c>
      <c r="I346" t="n" s="118">
        <v>0.0</v>
      </c>
      <c r="J346" t="n" s="118">
        <v>0.0</v>
      </c>
      <c r="K346" t="n" s="118">
        <v>0.0</v>
      </c>
      <c r="L346" t="n" s="118">
        <v>0.0</v>
      </c>
    </row>
    <row r="347">
      <c r="B347" t="s" s="118">
        <v>644</v>
      </c>
      <c r="C347" t="s" s="118">
        <v>4</v>
      </c>
      <c r="D347" t="n" s="118">
        <v>2.0</v>
      </c>
      <c r="E347" t="n" s="118">
        <v>0.0</v>
      </c>
      <c r="F347" t="n" s="118">
        <v>0.0</v>
      </c>
      <c r="G347" t="n" s="118">
        <v>0.0</v>
      </c>
      <c r="H347" t="n" s="118">
        <v>1.5</v>
      </c>
      <c r="I347" t="n" s="118">
        <v>0.0</v>
      </c>
      <c r="J347" t="n" s="118">
        <v>0.0</v>
      </c>
      <c r="K347" t="n" s="118">
        <v>0.0</v>
      </c>
      <c r="L347" t="n" s="118">
        <v>0.0</v>
      </c>
    </row>
    <row r="348">
      <c r="B348" t="s" s="118">
        <v>645</v>
      </c>
      <c r="C348" t="s" s="118">
        <v>9</v>
      </c>
      <c r="D348" t="n" s="118">
        <v>25.0</v>
      </c>
      <c r="E348" t="n" s="118">
        <v>0.0</v>
      </c>
      <c r="F348" t="n" s="118">
        <v>0.0</v>
      </c>
      <c r="G348" t="n" s="118">
        <v>0.0</v>
      </c>
      <c r="H348" t="n" s="118">
        <v>1.0</v>
      </c>
      <c r="I348" t="n" s="118">
        <v>0.0</v>
      </c>
      <c r="J348" t="n" s="118">
        <v>0.0</v>
      </c>
      <c r="K348" t="n" s="118">
        <v>0.0</v>
      </c>
      <c r="L348" t="n" s="118">
        <v>0.0</v>
      </c>
    </row>
    <row r="349">
      <c r="B349" t="s" s="118">
        <v>645</v>
      </c>
      <c r="C349" t="s" s="118">
        <v>4</v>
      </c>
      <c r="D349" t="n" s="118">
        <v>2.0</v>
      </c>
      <c r="E349" t="n" s="118">
        <v>0.0</v>
      </c>
      <c r="F349" t="n" s="118">
        <v>0.0</v>
      </c>
      <c r="G349" t="n" s="118">
        <v>0.0</v>
      </c>
      <c r="H349" t="n" s="118">
        <v>1.0</v>
      </c>
      <c r="I349" t="n" s="118">
        <v>0.0</v>
      </c>
      <c r="J349" t="n" s="118">
        <v>0.0</v>
      </c>
      <c r="K349" t="n" s="118">
        <v>0.0</v>
      </c>
      <c r="L349" t="n" s="118">
        <v>0.0</v>
      </c>
    </row>
    <row r="350">
      <c r="B350" t="s" s="118">
        <v>331</v>
      </c>
      <c r="C350" t="s" s="118">
        <v>4</v>
      </c>
      <c r="D350" t="n" s="118">
        <v>4.0</v>
      </c>
      <c r="E350" t="n" s="118">
        <v>0.0</v>
      </c>
      <c r="F350" t="n" s="118">
        <v>0.0</v>
      </c>
      <c r="G350" t="n" s="118">
        <v>0.0</v>
      </c>
      <c r="H350" t="n" s="118">
        <v>1.5</v>
      </c>
      <c r="I350" t="n" s="118">
        <v>0.0</v>
      </c>
      <c r="J350" t="n" s="118">
        <v>0.0</v>
      </c>
      <c r="K350" t="n" s="118">
        <v>0.0</v>
      </c>
      <c r="L350" t="n" s="118">
        <v>0.0</v>
      </c>
    </row>
    <row r="351">
      <c r="B351" t="s" s="118">
        <v>646</v>
      </c>
      <c r="C351" t="s" s="118">
        <v>4</v>
      </c>
      <c r="D351" t="n" s="118">
        <v>3.0</v>
      </c>
      <c r="E351" t="n" s="118">
        <v>0.0</v>
      </c>
      <c r="F351" t="n" s="118">
        <v>0.0</v>
      </c>
      <c r="G351" t="n" s="118">
        <v>0.0</v>
      </c>
      <c r="H351" t="n" s="118">
        <v>1.3</v>
      </c>
      <c r="I351" t="n" s="118">
        <v>0.0</v>
      </c>
      <c r="J351" t="n" s="118">
        <v>0.0</v>
      </c>
      <c r="K351" t="n" s="118">
        <v>0.0</v>
      </c>
      <c r="L351" t="n" s="118">
        <v>0.0</v>
      </c>
    </row>
    <row r="352">
      <c r="B352" t="s" s="118">
        <v>647</v>
      </c>
      <c r="C352" t="s" s="118">
        <v>9</v>
      </c>
      <c r="D352" t="n" s="118">
        <v>2.0</v>
      </c>
      <c r="E352" t="n" s="118">
        <v>0.0</v>
      </c>
      <c r="F352" t="n" s="118">
        <v>0.0</v>
      </c>
      <c r="G352" t="n" s="118">
        <v>0.0</v>
      </c>
      <c r="H352" t="n" s="118">
        <v>1.5</v>
      </c>
      <c r="I352" t="n" s="118">
        <v>0.0</v>
      </c>
      <c r="J352" t="n" s="118">
        <v>0.0</v>
      </c>
      <c r="K352" t="n" s="118">
        <v>0.0</v>
      </c>
      <c r="L352" t="n" s="118">
        <v>0.0</v>
      </c>
    </row>
    <row r="353">
      <c r="B353" t="s" s="118">
        <v>648</v>
      </c>
      <c r="C353" t="s" s="118">
        <v>9</v>
      </c>
      <c r="D353" t="n" s="118">
        <v>3.0</v>
      </c>
      <c r="E353" t="n" s="118">
        <v>0.0</v>
      </c>
      <c r="F353" t="n" s="118">
        <v>0.0</v>
      </c>
      <c r="G353" t="n" s="118">
        <v>0.0</v>
      </c>
      <c r="H353" t="n" s="118">
        <v>1.0</v>
      </c>
      <c r="I353" t="n" s="118">
        <v>0.0</v>
      </c>
      <c r="J353" t="n" s="118">
        <v>0.0</v>
      </c>
      <c r="K353" t="n" s="118">
        <v>0.0</v>
      </c>
      <c r="L353" t="n" s="118">
        <v>0.0</v>
      </c>
    </row>
    <row r="354">
      <c r="B354" t="s" s="118">
        <v>649</v>
      </c>
      <c r="C354" t="s" s="118">
        <v>9</v>
      </c>
      <c r="D354" t="n" s="118">
        <v>1.0</v>
      </c>
      <c r="E354" t="n" s="118">
        <v>0.0</v>
      </c>
      <c r="F354" t="n" s="118">
        <v>0.0</v>
      </c>
      <c r="G354" t="n" s="118">
        <v>0.0</v>
      </c>
      <c r="H354" t="n" s="118">
        <v>1.0</v>
      </c>
      <c r="I354" t="n" s="118">
        <v>0.0</v>
      </c>
      <c r="J354" t="n" s="118">
        <v>0.0</v>
      </c>
      <c r="K354" t="n" s="118">
        <v>0.0</v>
      </c>
      <c r="L354" t="n" s="118">
        <v>0.0</v>
      </c>
    </row>
    <row r="355">
      <c r="B355" t="s" s="118">
        <v>649</v>
      </c>
      <c r="C355" t="s" s="118">
        <v>4</v>
      </c>
      <c r="D355" t="n" s="118">
        <v>2.0</v>
      </c>
      <c r="E355" t="n" s="118">
        <v>0.0</v>
      </c>
      <c r="F355" t="n" s="118">
        <v>0.0</v>
      </c>
      <c r="G355" t="n" s="118">
        <v>0.0</v>
      </c>
      <c r="H355" t="n" s="118">
        <v>1.0</v>
      </c>
      <c r="I355" t="n" s="118">
        <v>0.0</v>
      </c>
      <c r="J355" t="n" s="118">
        <v>0.0</v>
      </c>
      <c r="K355" t="n" s="118">
        <v>0.0</v>
      </c>
      <c r="L355" t="n" s="118">
        <v>0.0</v>
      </c>
    </row>
    <row r="356">
      <c r="B356" t="s" s="118">
        <v>650</v>
      </c>
      <c r="C356" t="s" s="118">
        <v>4</v>
      </c>
      <c r="D356" t="n" s="118">
        <v>1.0</v>
      </c>
      <c r="E356" t="n" s="118">
        <v>0.0</v>
      </c>
      <c r="F356" t="n" s="118">
        <v>0.0</v>
      </c>
      <c r="G356" t="n" s="118">
        <v>0.0</v>
      </c>
      <c r="H356" t="n" s="118">
        <v>1.0</v>
      </c>
      <c r="I356" t="n" s="118">
        <v>0.0</v>
      </c>
      <c r="J356" t="n" s="118">
        <v>0.0</v>
      </c>
      <c r="K356" t="n" s="118">
        <v>0.0</v>
      </c>
      <c r="L356" t="n" s="118">
        <v>0.0</v>
      </c>
    </row>
    <row r="357">
      <c r="B357" t="s" s="118">
        <v>651</v>
      </c>
      <c r="C357" t="s" s="118">
        <v>4</v>
      </c>
      <c r="D357" t="n" s="118">
        <v>4.0</v>
      </c>
      <c r="E357" t="n" s="118">
        <v>0.0</v>
      </c>
      <c r="F357" t="n" s="118">
        <v>0.0</v>
      </c>
      <c r="G357" t="n" s="118">
        <v>0.0</v>
      </c>
      <c r="H357" t="n" s="118">
        <v>1.5</v>
      </c>
      <c r="I357" t="n" s="118">
        <v>0.0</v>
      </c>
      <c r="J357" t="n" s="118">
        <v>0.0</v>
      </c>
      <c r="K357" t="n" s="118">
        <v>0.0</v>
      </c>
      <c r="L357" t="n" s="118">
        <v>0.0</v>
      </c>
    </row>
    <row r="358">
      <c r="B358" t="s" s="118">
        <v>652</v>
      </c>
      <c r="C358" t="s" s="118">
        <v>4</v>
      </c>
      <c r="D358" t="n" s="118">
        <v>4.0</v>
      </c>
      <c r="E358" t="n" s="118">
        <v>0.0</v>
      </c>
      <c r="F358" t="n" s="118">
        <v>0.0</v>
      </c>
      <c r="G358" t="n" s="118">
        <v>0.0</v>
      </c>
      <c r="H358" t="n" s="118">
        <v>1.0</v>
      </c>
      <c r="I358" t="n" s="118">
        <v>0.0</v>
      </c>
      <c r="J358" t="n" s="118">
        <v>0.0</v>
      </c>
      <c r="K358" t="n" s="118">
        <v>0.0</v>
      </c>
      <c r="L358" t="n" s="118">
        <v>0.0</v>
      </c>
    </row>
    <row r="359">
      <c r="B359" t="s" s="118">
        <v>653</v>
      </c>
      <c r="C359" t="s" s="118">
        <v>4</v>
      </c>
      <c r="D359" t="n" s="118">
        <v>1.0</v>
      </c>
      <c r="E359" t="n" s="118">
        <v>0.0</v>
      </c>
      <c r="F359" t="n" s="118">
        <v>0.0</v>
      </c>
      <c r="G359" t="n" s="118">
        <v>0.0</v>
      </c>
      <c r="H359" t="n" s="118">
        <v>1.0</v>
      </c>
      <c r="I359" t="n" s="118">
        <v>0.0</v>
      </c>
      <c r="J359" t="n" s="118">
        <v>0.0</v>
      </c>
      <c r="K359" t="n" s="118">
        <v>0.0</v>
      </c>
      <c r="L359" t="n" s="118">
        <v>0.0</v>
      </c>
    </row>
    <row r="360">
      <c r="B360" t="s" s="118">
        <v>654</v>
      </c>
      <c r="C360" t="s" s="118">
        <v>4</v>
      </c>
      <c r="D360" t="n" s="118">
        <v>3.0</v>
      </c>
      <c r="E360" t="n" s="118">
        <v>0.0</v>
      </c>
      <c r="F360" t="n" s="118">
        <v>0.0</v>
      </c>
      <c r="G360" t="n" s="118">
        <v>0.0</v>
      </c>
      <c r="H360" t="n" s="118">
        <v>1.3</v>
      </c>
      <c r="I360" t="n" s="118">
        <v>0.0</v>
      </c>
      <c r="J360" t="n" s="118">
        <v>0.0</v>
      </c>
      <c r="K360" t="n" s="118">
        <v>0.0</v>
      </c>
      <c r="L360" t="n" s="118">
        <v>0.0</v>
      </c>
    </row>
    <row r="361">
      <c r="B361" t="s" s="118">
        <v>655</v>
      </c>
      <c r="C361" t="s" s="118">
        <v>4</v>
      </c>
      <c r="D361" t="n" s="118">
        <v>2.0</v>
      </c>
      <c r="E361" t="n" s="118">
        <v>0.0</v>
      </c>
      <c r="F361" t="n" s="118">
        <v>0.0</v>
      </c>
      <c r="G361" t="n" s="118">
        <v>0.0</v>
      </c>
      <c r="H361" t="n" s="118">
        <v>4.5</v>
      </c>
      <c r="I361" t="n" s="118">
        <v>0.0</v>
      </c>
      <c r="J361" t="n" s="118">
        <v>0.0</v>
      </c>
      <c r="K361" t="n" s="118">
        <v>0.0</v>
      </c>
      <c r="L361" t="n" s="118">
        <v>0.0</v>
      </c>
    </row>
    <row r="362">
      <c r="B362" t="s" s="118">
        <v>656</v>
      </c>
      <c r="C362" t="s" s="118">
        <v>9</v>
      </c>
      <c r="D362" t="n" s="118">
        <v>6.0</v>
      </c>
      <c r="E362" t="n" s="118">
        <v>0.0</v>
      </c>
      <c r="F362" t="n" s="118">
        <v>0.0</v>
      </c>
      <c r="G362" t="n" s="118">
        <v>0.0</v>
      </c>
      <c r="H362" t="n" s="118">
        <v>1.5</v>
      </c>
      <c r="I362" t="n" s="118">
        <v>0.0</v>
      </c>
      <c r="J362" t="n" s="118">
        <v>0.0</v>
      </c>
      <c r="K362" t="n" s="118">
        <v>0.0</v>
      </c>
      <c r="L362" t="n" s="118">
        <v>0.0</v>
      </c>
    </row>
    <row r="363">
      <c r="B363" t="s" s="118">
        <v>656</v>
      </c>
      <c r="C363" t="s" s="118">
        <v>4</v>
      </c>
      <c r="D363" t="n" s="118">
        <v>2.0</v>
      </c>
      <c r="E363" t="n" s="118">
        <v>0.0</v>
      </c>
      <c r="F363" t="n" s="118">
        <v>0.0</v>
      </c>
      <c r="G363" t="n" s="118">
        <v>0.0</v>
      </c>
      <c r="H363" t="n" s="118">
        <v>1.5</v>
      </c>
      <c r="I363" t="n" s="118">
        <v>0.0</v>
      </c>
      <c r="J363" t="n" s="118">
        <v>0.0</v>
      </c>
      <c r="K363" t="n" s="118">
        <v>0.0</v>
      </c>
      <c r="L363" t="n" s="118">
        <v>0.0</v>
      </c>
    </row>
    <row r="364">
      <c r="B364" t="s" s="118">
        <v>657</v>
      </c>
      <c r="C364" t="s" s="118">
        <v>9</v>
      </c>
      <c r="D364" t="n" s="118">
        <v>145.0</v>
      </c>
      <c r="E364" t="n" s="118">
        <v>0.0</v>
      </c>
      <c r="F364" t="n" s="118">
        <v>0.0</v>
      </c>
      <c r="G364" t="n" s="118">
        <v>0.0</v>
      </c>
      <c r="H364" t="n" s="118">
        <v>1.3</v>
      </c>
      <c r="I364" t="n" s="118">
        <v>0.0</v>
      </c>
      <c r="J364" t="n" s="118">
        <v>0.0</v>
      </c>
      <c r="K364" t="n" s="118">
        <v>0.0</v>
      </c>
      <c r="L364" t="n" s="118">
        <v>0.0</v>
      </c>
    </row>
    <row r="365">
      <c r="B365" t="s" s="118">
        <v>657</v>
      </c>
      <c r="C365" t="s" s="118">
        <v>4</v>
      </c>
      <c r="D365" t="n" s="118">
        <v>837.0</v>
      </c>
      <c r="E365" t="n" s="118">
        <v>0.0</v>
      </c>
      <c r="F365" t="n" s="118">
        <v>0.0</v>
      </c>
      <c r="G365" t="n" s="118">
        <v>0.0</v>
      </c>
      <c r="H365" t="n" s="118">
        <v>1.3</v>
      </c>
      <c r="I365" t="n" s="118">
        <v>0.0</v>
      </c>
      <c r="J365" t="n" s="118">
        <v>0.0</v>
      </c>
      <c r="K365" t="n" s="118">
        <v>0.0</v>
      </c>
      <c r="L365" t="n" s="118">
        <v>0.0</v>
      </c>
    </row>
    <row r="366">
      <c r="B366" t="s" s="118">
        <v>658</v>
      </c>
      <c r="C366" t="s" s="118">
        <v>4</v>
      </c>
      <c r="D366" t="n" s="118">
        <v>12.0</v>
      </c>
      <c r="E366" t="n" s="118">
        <v>0.0</v>
      </c>
      <c r="F366" t="n" s="118">
        <v>0.0</v>
      </c>
      <c r="G366" t="n" s="118">
        <v>0.0</v>
      </c>
      <c r="H366" t="n" s="118">
        <v>1.3</v>
      </c>
      <c r="I366" t="n" s="118">
        <v>0.0</v>
      </c>
      <c r="J366" t="n" s="118">
        <v>0.0</v>
      </c>
      <c r="K366" t="n" s="118">
        <v>0.0</v>
      </c>
      <c r="L366" t="n" s="118">
        <v>0.0</v>
      </c>
    </row>
    <row r="367">
      <c r="B367" t="s" s="118">
        <v>659</v>
      </c>
      <c r="C367" t="s" s="118">
        <v>4</v>
      </c>
      <c r="D367" t="n" s="118">
        <v>3.0</v>
      </c>
      <c r="E367" t="n" s="118">
        <v>0.0</v>
      </c>
      <c r="F367" t="n" s="118">
        <v>0.0</v>
      </c>
      <c r="G367" t="n" s="118">
        <v>0.0</v>
      </c>
      <c r="H367" t="n" s="118">
        <v>1.3</v>
      </c>
      <c r="I367" t="n" s="118">
        <v>0.0</v>
      </c>
      <c r="J367" t="n" s="118">
        <v>0.0</v>
      </c>
      <c r="K367" t="n" s="118">
        <v>0.0</v>
      </c>
      <c r="L367" t="n" s="118">
        <v>0.0</v>
      </c>
    </row>
    <row r="368">
      <c r="B368" t="s" s="118">
        <v>660</v>
      </c>
      <c r="C368" t="s" s="118">
        <v>4</v>
      </c>
      <c r="D368" t="n" s="118">
        <v>3.0</v>
      </c>
      <c r="E368" t="n" s="118">
        <v>0.0</v>
      </c>
      <c r="F368" t="n" s="118">
        <v>0.0</v>
      </c>
      <c r="G368" t="n" s="118">
        <v>0.0</v>
      </c>
      <c r="H368" t="n" s="118">
        <v>1.3</v>
      </c>
      <c r="I368" t="n" s="118">
        <v>0.0</v>
      </c>
      <c r="J368" t="n" s="118">
        <v>0.0</v>
      </c>
      <c r="K368" t="n" s="118">
        <v>0.0</v>
      </c>
      <c r="L368" t="n" s="118">
        <v>0.0</v>
      </c>
    </row>
    <row r="369">
      <c r="B369" t="s" s="118">
        <v>661</v>
      </c>
      <c r="C369" t="s" s="118">
        <v>9</v>
      </c>
      <c r="D369" t="n" s="118">
        <v>39.0</v>
      </c>
      <c r="E369" t="n" s="118">
        <v>1.0</v>
      </c>
      <c r="F369" t="n" s="118">
        <v>330.0</v>
      </c>
      <c r="G369" t="n" s="118">
        <v>330.0</v>
      </c>
      <c r="H369" t="n" s="118">
        <v>1.3</v>
      </c>
      <c r="I369" t="n" s="118">
        <v>1.0</v>
      </c>
      <c r="J369" t="n" s="118">
        <v>0.0</v>
      </c>
      <c r="K369" t="n" s="118">
        <v>1.0</v>
      </c>
      <c r="L369" t="n" s="118">
        <v>19000.0</v>
      </c>
    </row>
    <row r="370">
      <c r="B370" t="s" s="118">
        <v>661</v>
      </c>
      <c r="C370" t="s" s="118">
        <v>4</v>
      </c>
      <c r="D370" t="n" s="118">
        <v>65.0</v>
      </c>
      <c r="E370" t="n" s="118">
        <v>0.0</v>
      </c>
      <c r="F370" t="n" s="118">
        <v>0.0</v>
      </c>
      <c r="G370" t="n" s="118">
        <v>0.0</v>
      </c>
      <c r="H370" t="n" s="118">
        <v>1.3</v>
      </c>
      <c r="I370" t="n" s="118">
        <v>0.0</v>
      </c>
      <c r="J370" t="n" s="118">
        <v>0.0</v>
      </c>
      <c r="K370" t="n" s="118">
        <v>0.0</v>
      </c>
      <c r="L370" t="n" s="118">
        <v>0.0</v>
      </c>
    </row>
    <row r="371">
      <c r="B371" t="s" s="118">
        <v>662</v>
      </c>
      <c r="C371" t="s" s="118">
        <v>9</v>
      </c>
      <c r="D371" t="n" s="118">
        <v>3.0</v>
      </c>
      <c r="E371" t="n" s="118">
        <v>0.0</v>
      </c>
      <c r="F371" t="n" s="118">
        <v>0.0</v>
      </c>
      <c r="G371" t="n" s="118">
        <v>0.0</v>
      </c>
      <c r="H371" t="n" s="118">
        <v>1.3</v>
      </c>
      <c r="I371" t="n" s="118">
        <v>0.0</v>
      </c>
      <c r="J371" t="n" s="118">
        <v>0.0</v>
      </c>
      <c r="K371" t="n" s="118">
        <v>0.0</v>
      </c>
      <c r="L371" t="n" s="118">
        <v>0.0</v>
      </c>
    </row>
    <row r="372">
      <c r="B372" t="s" s="118">
        <v>662</v>
      </c>
      <c r="C372" t="s" s="118">
        <v>4</v>
      </c>
      <c r="D372" t="n" s="118">
        <v>3.0</v>
      </c>
      <c r="E372" t="n" s="118">
        <v>0.0</v>
      </c>
      <c r="F372" t="n" s="118">
        <v>0.0</v>
      </c>
      <c r="G372" t="n" s="118">
        <v>0.0</v>
      </c>
      <c r="H372" t="n" s="118">
        <v>1.3</v>
      </c>
      <c r="I372" t="n" s="118">
        <v>0.0</v>
      </c>
      <c r="J372" t="n" s="118">
        <v>0.0</v>
      </c>
      <c r="K372" t="n" s="118">
        <v>0.0</v>
      </c>
      <c r="L372" t="n" s="118">
        <v>0.0</v>
      </c>
    </row>
    <row r="373">
      <c r="B373" t="s" s="118">
        <v>663</v>
      </c>
      <c r="C373" t="s" s="118">
        <v>4</v>
      </c>
      <c r="D373" t="n" s="118">
        <v>4.0</v>
      </c>
      <c r="E373" t="n" s="118">
        <v>0.0</v>
      </c>
      <c r="F373" t="n" s="118">
        <v>0.0</v>
      </c>
      <c r="G373" t="n" s="118">
        <v>0.0</v>
      </c>
      <c r="H373" t="n" s="118">
        <v>1.5</v>
      </c>
      <c r="I373" t="n" s="118">
        <v>0.0</v>
      </c>
      <c r="J373" t="n" s="118">
        <v>0.0</v>
      </c>
      <c r="K373" t="n" s="118">
        <v>0.0</v>
      </c>
      <c r="L373" t="n" s="118">
        <v>0.0</v>
      </c>
    </row>
    <row r="374">
      <c r="B374" t="s" s="118">
        <v>664</v>
      </c>
      <c r="C374" t="s" s="118">
        <v>4</v>
      </c>
      <c r="D374" t="n" s="118">
        <v>1.0</v>
      </c>
      <c r="E374" t="n" s="118">
        <v>0.0</v>
      </c>
      <c r="F374" t="n" s="118">
        <v>0.0</v>
      </c>
      <c r="G374" t="n" s="118">
        <v>0.0</v>
      </c>
      <c r="H374" t="n" s="118">
        <v>2.0</v>
      </c>
      <c r="I374" t="n" s="118">
        <v>0.0</v>
      </c>
      <c r="J374" t="n" s="118">
        <v>0.0</v>
      </c>
      <c r="K374" t="n" s="118">
        <v>0.0</v>
      </c>
      <c r="L374" t="n" s="118">
        <v>0.0</v>
      </c>
    </row>
    <row r="375">
      <c r="B375" t="s" s="118">
        <v>665</v>
      </c>
      <c r="C375" t="s" s="118">
        <v>9</v>
      </c>
      <c r="D375" t="n" s="118">
        <v>1.0</v>
      </c>
      <c r="E375" t="n" s="118">
        <v>0.0</v>
      </c>
      <c r="F375" t="n" s="118">
        <v>0.0</v>
      </c>
      <c r="G375" t="n" s="118">
        <v>0.0</v>
      </c>
      <c r="H375" t="n" s="118">
        <v>2.0</v>
      </c>
      <c r="I375" t="n" s="118">
        <v>0.0</v>
      </c>
      <c r="J375" t="n" s="118">
        <v>0.0</v>
      </c>
      <c r="K375" t="n" s="118">
        <v>0.0</v>
      </c>
      <c r="L375" t="n" s="118">
        <v>0.0</v>
      </c>
    </row>
    <row r="376">
      <c r="B376" t="s" s="118">
        <v>666</v>
      </c>
      <c r="C376" t="s" s="118">
        <v>9</v>
      </c>
      <c r="D376" t="n" s="118">
        <v>30.0</v>
      </c>
      <c r="E376" t="n" s="118">
        <v>0.0</v>
      </c>
      <c r="F376" t="n" s="118">
        <v>0.0</v>
      </c>
      <c r="G376" t="n" s="118">
        <v>0.0</v>
      </c>
      <c r="H376" t="n" s="118">
        <v>1.5</v>
      </c>
      <c r="I376" t="n" s="118">
        <v>0.0</v>
      </c>
      <c r="J376" t="n" s="118">
        <v>0.0</v>
      </c>
      <c r="K376" t="n" s="118">
        <v>0.0</v>
      </c>
      <c r="L376" t="n" s="118">
        <v>0.0</v>
      </c>
    </row>
    <row r="377">
      <c r="B377" t="s" s="118">
        <v>666</v>
      </c>
      <c r="C377" t="s" s="118">
        <v>4</v>
      </c>
      <c r="D377" t="n" s="118">
        <v>274.0</v>
      </c>
      <c r="E377" t="n" s="118">
        <v>0.0</v>
      </c>
      <c r="F377" t="n" s="118">
        <v>0.0</v>
      </c>
      <c r="G377" t="n" s="118">
        <v>0.0</v>
      </c>
      <c r="H377" t="n" s="118">
        <v>1.5</v>
      </c>
      <c r="I377" t="n" s="118">
        <v>0.0</v>
      </c>
      <c r="J377" t="n" s="118">
        <v>0.0</v>
      </c>
      <c r="K377" t="n" s="118">
        <v>0.0</v>
      </c>
      <c r="L377" t="n" s="118">
        <v>0.0</v>
      </c>
    </row>
    <row r="378">
      <c r="B378" t="s" s="118">
        <v>667</v>
      </c>
      <c r="C378" t="s" s="118">
        <v>4</v>
      </c>
      <c r="D378" t="n" s="118">
        <v>8.0</v>
      </c>
      <c r="E378" t="n" s="118">
        <v>0.0</v>
      </c>
      <c r="F378" t="n" s="118">
        <v>0.0</v>
      </c>
      <c r="G378" t="n" s="118">
        <v>0.0</v>
      </c>
      <c r="H378" t="n" s="118">
        <v>1.5</v>
      </c>
      <c r="I378" t="n" s="118">
        <v>0.0</v>
      </c>
      <c r="J378" t="n" s="118">
        <v>0.0</v>
      </c>
      <c r="K378" t="n" s="118">
        <v>0.0</v>
      </c>
      <c r="L378" t="n" s="118">
        <v>0.0</v>
      </c>
    </row>
    <row r="379">
      <c r="B379" t="s" s="118">
        <v>668</v>
      </c>
      <c r="C379" t="s" s="118">
        <v>4</v>
      </c>
      <c r="D379" t="n" s="118">
        <v>4.0</v>
      </c>
      <c r="E379" t="n" s="118">
        <v>0.0</v>
      </c>
      <c r="F379" t="n" s="118">
        <v>0.0</v>
      </c>
      <c r="G379" t="n" s="118">
        <v>0.0</v>
      </c>
      <c r="H379" t="n" s="118">
        <v>1.5</v>
      </c>
      <c r="I379" t="n" s="118">
        <v>0.0</v>
      </c>
      <c r="J379" t="n" s="118">
        <v>0.0</v>
      </c>
      <c r="K379" t="n" s="118">
        <v>0.0</v>
      </c>
      <c r="L379" t="n" s="118">
        <v>0.0</v>
      </c>
    </row>
    <row r="380">
      <c r="B380" t="s" s="118">
        <v>669</v>
      </c>
      <c r="C380" t="s" s="118">
        <v>4</v>
      </c>
      <c r="D380" t="n" s="118">
        <v>14.0</v>
      </c>
      <c r="E380" t="n" s="118">
        <v>0.0</v>
      </c>
      <c r="F380" t="n" s="118">
        <v>0.0</v>
      </c>
      <c r="G380" t="n" s="118">
        <v>0.0</v>
      </c>
      <c r="H380" t="n" s="118">
        <v>1.5</v>
      </c>
      <c r="I380" t="n" s="118">
        <v>0.0</v>
      </c>
      <c r="J380" t="n" s="118">
        <v>0.0</v>
      </c>
      <c r="K380" t="n" s="118">
        <v>0.0</v>
      </c>
      <c r="L380" t="n" s="118">
        <v>0.0</v>
      </c>
    </row>
    <row r="381">
      <c r="B381" t="s" s="118">
        <v>670</v>
      </c>
      <c r="C381" t="s" s="118">
        <v>4</v>
      </c>
      <c r="D381" t="n" s="118">
        <v>2.0</v>
      </c>
      <c r="E381" t="n" s="118">
        <v>0.0</v>
      </c>
      <c r="F381" t="n" s="118">
        <v>0.0</v>
      </c>
      <c r="G381" t="n" s="118">
        <v>0.0</v>
      </c>
      <c r="H381" t="n" s="118">
        <v>1.5</v>
      </c>
      <c r="I381" t="n" s="118">
        <v>0.0</v>
      </c>
      <c r="J381" t="n" s="118">
        <v>0.0</v>
      </c>
      <c r="K381" t="n" s="118">
        <v>0.0</v>
      </c>
      <c r="L381" t="n" s="118">
        <v>0.0</v>
      </c>
    </row>
    <row r="382">
      <c r="B382" t="s" s="118">
        <v>671</v>
      </c>
      <c r="C382" t="s" s="118">
        <v>4</v>
      </c>
      <c r="D382" t="n" s="118">
        <v>1.0</v>
      </c>
      <c r="E382" t="n" s="118">
        <v>0.0</v>
      </c>
      <c r="F382" t="n" s="118">
        <v>0.0</v>
      </c>
      <c r="G382" t="n" s="118">
        <v>0.0</v>
      </c>
      <c r="H382" t="n" s="118">
        <v>3.0</v>
      </c>
      <c r="I382" t="n" s="118">
        <v>0.0</v>
      </c>
      <c r="J382" t="n" s="118">
        <v>0.0</v>
      </c>
      <c r="K382" t="n" s="118">
        <v>0.0</v>
      </c>
      <c r="L382" t="n" s="118">
        <v>0.0</v>
      </c>
    </row>
    <row r="383">
      <c r="B383" t="s" s="118">
        <v>672</v>
      </c>
      <c r="C383" t="s" s="118">
        <v>9</v>
      </c>
      <c r="D383" t="n" s="118">
        <v>30.0</v>
      </c>
      <c r="E383" t="n" s="118">
        <v>0.0</v>
      </c>
      <c r="F383" t="n" s="118">
        <v>0.0</v>
      </c>
      <c r="G383" t="n" s="118">
        <v>0.0</v>
      </c>
      <c r="H383" t="n" s="118">
        <v>2.1</v>
      </c>
      <c r="I383" t="n" s="118">
        <v>0.0</v>
      </c>
      <c r="J383" t="n" s="118">
        <v>0.0</v>
      </c>
      <c r="K383" t="n" s="118">
        <v>0.0</v>
      </c>
      <c r="L383" t="n" s="118">
        <v>0.0</v>
      </c>
    </row>
    <row r="384">
      <c r="B384" t="s" s="118">
        <v>672</v>
      </c>
      <c r="C384" t="s" s="118">
        <v>4</v>
      </c>
      <c r="D384" t="n" s="118">
        <v>8.0</v>
      </c>
      <c r="E384" t="n" s="118">
        <v>0.0</v>
      </c>
      <c r="F384" t="n" s="118">
        <v>0.0</v>
      </c>
      <c r="G384" t="n" s="118">
        <v>0.0</v>
      </c>
      <c r="H384" t="n" s="118">
        <v>2.5</v>
      </c>
      <c r="I384" t="n" s="118">
        <v>0.0</v>
      </c>
      <c r="J384" t="n" s="118">
        <v>0.0</v>
      </c>
      <c r="K384" t="n" s="118">
        <v>0.0</v>
      </c>
      <c r="L384" t="n" s="118">
        <v>0.0</v>
      </c>
    </row>
    <row r="385">
      <c r="B385" t="s" s="118">
        <v>673</v>
      </c>
      <c r="C385" t="s" s="118">
        <v>9</v>
      </c>
      <c r="D385" t="n" s="118">
        <v>3.0</v>
      </c>
      <c r="E385" t="n" s="118">
        <v>0.0</v>
      </c>
      <c r="F385" t="n" s="118">
        <v>0.0</v>
      </c>
      <c r="G385" t="n" s="118">
        <v>0.0</v>
      </c>
      <c r="H385" t="n" s="118">
        <v>1.0</v>
      </c>
      <c r="I385" t="n" s="118">
        <v>0.0</v>
      </c>
      <c r="J385" t="n" s="118">
        <v>0.0</v>
      </c>
      <c r="K385" t="n" s="118">
        <v>0.0</v>
      </c>
      <c r="L385" t="n" s="118">
        <v>0.0</v>
      </c>
    </row>
    <row r="386">
      <c r="B386" t="s" s="118">
        <v>673</v>
      </c>
      <c r="C386" t="s" s="118">
        <v>4</v>
      </c>
      <c r="D386" t="n" s="118">
        <v>17.0</v>
      </c>
      <c r="E386" t="n" s="118">
        <v>0.0</v>
      </c>
      <c r="F386" t="n" s="118">
        <v>0.0</v>
      </c>
      <c r="G386" t="n" s="118">
        <v>0.0</v>
      </c>
      <c r="H386" t="n" s="118">
        <v>1.0</v>
      </c>
      <c r="I386" t="n" s="118">
        <v>0.0</v>
      </c>
      <c r="J386" t="n" s="118">
        <v>0.0</v>
      </c>
      <c r="K386" t="n" s="118">
        <v>0.0</v>
      </c>
      <c r="L386" t="n" s="118">
        <v>0.0</v>
      </c>
    </row>
    <row r="387">
      <c r="B387" t="s" s="118">
        <v>674</v>
      </c>
      <c r="C387" t="s" s="118">
        <v>4</v>
      </c>
      <c r="D387" t="n" s="118">
        <v>1.0</v>
      </c>
      <c r="E387" t="n" s="118">
        <v>0.0</v>
      </c>
      <c r="F387" t="n" s="118">
        <v>0.0</v>
      </c>
      <c r="G387" t="n" s="118">
        <v>0.0</v>
      </c>
      <c r="H387" t="n" s="118">
        <v>2.0</v>
      </c>
      <c r="I387" t="n" s="118">
        <v>0.0</v>
      </c>
      <c r="J387" t="n" s="118">
        <v>0.0</v>
      </c>
      <c r="K387" t="n" s="118">
        <v>0.0</v>
      </c>
      <c r="L387" t="n" s="118">
        <v>0.0</v>
      </c>
    </row>
    <row r="388">
      <c r="B388" t="s" s="118">
        <v>675</v>
      </c>
      <c r="C388" t="s" s="118">
        <v>4</v>
      </c>
      <c r="D388" t="n" s="118">
        <v>23.0</v>
      </c>
      <c r="E388" t="n" s="118">
        <v>2.0</v>
      </c>
      <c r="F388" t="n" s="118">
        <v>319.0</v>
      </c>
      <c r="G388" t="n" s="118">
        <v>638.0</v>
      </c>
      <c r="H388" t="n" s="118">
        <v>3.0</v>
      </c>
      <c r="I388" t="n" s="118">
        <v>1.0</v>
      </c>
      <c r="J388" t="n" s="118">
        <v>0.0</v>
      </c>
      <c r="K388" t="n" s="118">
        <v>0.0</v>
      </c>
      <c r="L388" t="n" s="118">
        <v>0.0</v>
      </c>
    </row>
    <row r="389">
      <c r="B389" t="s" s="118">
        <v>676</v>
      </c>
      <c r="C389" t="s" s="118">
        <v>9</v>
      </c>
      <c r="D389" t="n" s="118">
        <v>29.0</v>
      </c>
      <c r="E389" t="n" s="118">
        <v>1.0</v>
      </c>
      <c r="F389" t="n" s="118">
        <v>55.0</v>
      </c>
      <c r="G389" t="n" s="118">
        <v>55.0</v>
      </c>
      <c r="H389" t="n" s="118">
        <v>1.0</v>
      </c>
      <c r="I389" t="n" s="118">
        <v>1.0</v>
      </c>
      <c r="J389" t="n" s="118">
        <v>0.0</v>
      </c>
      <c r="K389" t="n" s="118">
        <v>0.0</v>
      </c>
      <c r="L389" t="n" s="118">
        <v>0.0</v>
      </c>
    </row>
    <row r="390">
      <c r="B390" t="s" s="118">
        <v>676</v>
      </c>
      <c r="C390" t="s" s="118">
        <v>4</v>
      </c>
      <c r="D390" t="n" s="118">
        <v>43.0</v>
      </c>
      <c r="E390" t="n" s="118">
        <v>0.0</v>
      </c>
      <c r="F390" t="n" s="118">
        <v>0.0</v>
      </c>
      <c r="G390" t="n" s="118">
        <v>0.0</v>
      </c>
      <c r="H390" t="n" s="118">
        <v>1.0</v>
      </c>
      <c r="I390" t="n" s="118">
        <v>1.0</v>
      </c>
      <c r="J390" t="n" s="118">
        <v>0.0</v>
      </c>
      <c r="K390" t="n" s="118">
        <v>0.0</v>
      </c>
      <c r="L390" t="n" s="118">
        <v>0.0</v>
      </c>
    </row>
    <row r="391">
      <c r="B391" t="s" s="118">
        <v>677</v>
      </c>
      <c r="C391" t="s" s="118">
        <v>9</v>
      </c>
      <c r="D391" t="n" s="118">
        <v>2.0</v>
      </c>
      <c r="E391" t="n" s="118">
        <v>0.0</v>
      </c>
      <c r="F391" t="n" s="118">
        <v>0.0</v>
      </c>
      <c r="G391" t="n" s="118">
        <v>0.0</v>
      </c>
      <c r="H391" t="n" s="118">
        <v>1.0</v>
      </c>
      <c r="I391" t="n" s="118">
        <v>0.0</v>
      </c>
      <c r="J391" t="n" s="118">
        <v>0.0</v>
      </c>
      <c r="K391" t="n" s="118">
        <v>0.0</v>
      </c>
      <c r="L391" t="n" s="118">
        <v>0.0</v>
      </c>
    </row>
    <row r="392">
      <c r="B392" t="s" s="118">
        <v>677</v>
      </c>
      <c r="C392" t="s" s="118">
        <v>4</v>
      </c>
      <c r="D392" t="n" s="118">
        <v>2.0</v>
      </c>
      <c r="E392" t="n" s="118">
        <v>0.0</v>
      </c>
      <c r="F392" t="n" s="118">
        <v>0.0</v>
      </c>
      <c r="G392" t="n" s="118">
        <v>0.0</v>
      </c>
      <c r="H392" t="n" s="118">
        <v>1.0</v>
      </c>
      <c r="I392" t="n" s="118">
        <v>0.0</v>
      </c>
      <c r="J392" t="n" s="118">
        <v>0.0</v>
      </c>
      <c r="K392" t="n" s="118">
        <v>0.0</v>
      </c>
      <c r="L392" t="n" s="118">
        <v>0.0</v>
      </c>
    </row>
    <row r="393">
      <c r="B393" t="s" s="118">
        <v>678</v>
      </c>
      <c r="C393" t="s" s="118">
        <v>4</v>
      </c>
      <c r="D393" t="n" s="118">
        <v>6.0</v>
      </c>
      <c r="E393" t="n" s="118">
        <v>0.0</v>
      </c>
      <c r="F393" t="n" s="118">
        <v>0.0</v>
      </c>
      <c r="G393" t="n" s="118">
        <v>0.0</v>
      </c>
      <c r="H393" t="n" s="118">
        <v>1.5</v>
      </c>
      <c r="I393" t="n" s="118">
        <v>0.0</v>
      </c>
      <c r="J393" t="n" s="118">
        <v>0.0</v>
      </c>
      <c r="K393" t="n" s="118">
        <v>0.0</v>
      </c>
      <c r="L393" t="n" s="118">
        <v>0.0</v>
      </c>
    </row>
    <row r="394">
      <c r="B394" t="s" s="118">
        <v>679</v>
      </c>
      <c r="C394" t="s" s="118">
        <v>4</v>
      </c>
      <c r="D394" t="n" s="118">
        <v>2.0</v>
      </c>
      <c r="E394" t="n" s="118">
        <v>0.0</v>
      </c>
      <c r="F394" t="n" s="118">
        <v>0.0</v>
      </c>
      <c r="G394" t="n" s="118">
        <v>0.0</v>
      </c>
      <c r="H394" t="n" s="118">
        <v>1.0</v>
      </c>
      <c r="I394" t="n" s="118">
        <v>0.0</v>
      </c>
      <c r="J394" t="n" s="118">
        <v>0.0</v>
      </c>
      <c r="K394" t="n" s="118">
        <v>0.0</v>
      </c>
      <c r="L394" t="n" s="118">
        <v>0.0</v>
      </c>
    </row>
    <row r="395">
      <c r="B395" t="s" s="118">
        <v>680</v>
      </c>
      <c r="C395" t="s" s="118">
        <v>4</v>
      </c>
      <c r="D395" t="n" s="118">
        <v>1.0</v>
      </c>
      <c r="E395" t="n" s="118">
        <v>0.0</v>
      </c>
      <c r="F395" t="n" s="118">
        <v>0.0</v>
      </c>
      <c r="G395" t="n" s="118">
        <v>0.0</v>
      </c>
      <c r="H395" t="n" s="118">
        <v>2.0</v>
      </c>
      <c r="I395" t="n" s="118">
        <v>0.0</v>
      </c>
      <c r="J395" t="n" s="118">
        <v>0.0</v>
      </c>
      <c r="K395" t="n" s="118">
        <v>0.0</v>
      </c>
      <c r="L395" t="n" s="118">
        <v>0.0</v>
      </c>
    </row>
    <row r="396">
      <c r="B396" t="s" s="118">
        <v>681</v>
      </c>
      <c r="C396" t="s" s="118">
        <v>9</v>
      </c>
      <c r="D396" t="n" s="118">
        <v>5.0</v>
      </c>
      <c r="E396" t="n" s="118">
        <v>0.0</v>
      </c>
      <c r="F396" t="n" s="118">
        <v>0.0</v>
      </c>
      <c r="G396" t="n" s="118">
        <v>0.0</v>
      </c>
      <c r="H396" t="n" s="118">
        <v>4.0</v>
      </c>
      <c r="I396" t="n" s="118">
        <v>0.0</v>
      </c>
      <c r="J396" t="n" s="118">
        <v>0.0</v>
      </c>
      <c r="K396" t="n" s="118">
        <v>0.0</v>
      </c>
      <c r="L396" t="n" s="118">
        <v>0.0</v>
      </c>
    </row>
    <row r="397">
      <c r="B397" t="s" s="118">
        <v>681</v>
      </c>
      <c r="C397" t="s" s="118">
        <v>4</v>
      </c>
      <c r="D397" t="n" s="118">
        <v>10.0</v>
      </c>
      <c r="E397" t="n" s="118">
        <v>0.0</v>
      </c>
      <c r="F397" t="n" s="118">
        <v>0.0</v>
      </c>
      <c r="G397" t="n" s="118">
        <v>0.0</v>
      </c>
      <c r="H397" t="n" s="118">
        <v>4.1</v>
      </c>
      <c r="I397" t="n" s="118">
        <v>0.0</v>
      </c>
      <c r="J397" t="n" s="118">
        <v>0.0</v>
      </c>
      <c r="K397" t="n" s="118">
        <v>0.0</v>
      </c>
      <c r="L397" t="n" s="118">
        <v>0.0</v>
      </c>
    </row>
    <row r="398">
      <c r="B398" t="s" s="118">
        <v>682</v>
      </c>
      <c r="C398" t="s" s="118">
        <v>4</v>
      </c>
      <c r="D398" t="n" s="118">
        <v>2.0</v>
      </c>
      <c r="E398" t="n" s="118">
        <v>0.0</v>
      </c>
      <c r="F398" t="n" s="118">
        <v>0.0</v>
      </c>
      <c r="G398" t="n" s="118">
        <v>0.0</v>
      </c>
      <c r="H398" t="n" s="118">
        <v>5.0</v>
      </c>
      <c r="I398" t="n" s="118">
        <v>0.0</v>
      </c>
      <c r="J398" t="n" s="118">
        <v>0.0</v>
      </c>
      <c r="K398" t="n" s="118">
        <v>0.0</v>
      </c>
      <c r="L398" t="n" s="118">
        <v>0.0</v>
      </c>
    </row>
    <row r="399">
      <c r="B399" t="s" s="118">
        <v>683</v>
      </c>
      <c r="C399" t="s" s="118">
        <v>4</v>
      </c>
      <c r="D399" t="n" s="118">
        <v>2.0</v>
      </c>
      <c r="E399" t="n" s="118">
        <v>0.0</v>
      </c>
      <c r="F399" t="n" s="118">
        <v>0.0</v>
      </c>
      <c r="G399" t="n" s="118">
        <v>0.0</v>
      </c>
      <c r="H399" t="n" s="118">
        <v>5.0</v>
      </c>
      <c r="I399" t="n" s="118">
        <v>0.0</v>
      </c>
      <c r="J399" t="n" s="118">
        <v>0.0</v>
      </c>
      <c r="K399" t="n" s="118">
        <v>0.0</v>
      </c>
      <c r="L399" t="n" s="118">
        <v>0.0</v>
      </c>
    </row>
    <row r="400">
      <c r="B400" t="s" s="118">
        <v>684</v>
      </c>
      <c r="C400" t="s" s="118">
        <v>9</v>
      </c>
      <c r="D400" t="n" s="118">
        <v>1.0</v>
      </c>
      <c r="E400" t="n" s="118">
        <v>0.0</v>
      </c>
      <c r="F400" t="n" s="118">
        <v>0.0</v>
      </c>
      <c r="G400" t="n" s="118">
        <v>0.0</v>
      </c>
      <c r="H400" t="n" s="118">
        <v>1.0</v>
      </c>
      <c r="I400" t="n" s="118">
        <v>0.0</v>
      </c>
      <c r="J400" t="n" s="118">
        <v>0.0</v>
      </c>
      <c r="K400" t="n" s="118">
        <v>0.0</v>
      </c>
      <c r="L400" t="n" s="118">
        <v>0.0</v>
      </c>
    </row>
    <row r="401">
      <c r="B401" t="s" s="118">
        <v>685</v>
      </c>
      <c r="C401" t="s" s="118">
        <v>9</v>
      </c>
      <c r="D401" t="n" s="118">
        <v>4.0</v>
      </c>
      <c r="E401" t="n" s="118">
        <v>0.0</v>
      </c>
      <c r="F401" t="n" s="118">
        <v>0.0</v>
      </c>
      <c r="G401" t="n" s="118">
        <v>0.0</v>
      </c>
      <c r="H401" t="n" s="118">
        <v>1.0</v>
      </c>
      <c r="I401" t="n" s="118">
        <v>0.0</v>
      </c>
      <c r="J401" t="n" s="118">
        <v>0.0</v>
      </c>
      <c r="K401" t="n" s="118">
        <v>0.0</v>
      </c>
      <c r="L401" t="n" s="118">
        <v>0.0</v>
      </c>
    </row>
    <row r="402">
      <c r="B402" t="s" s="118">
        <v>685</v>
      </c>
      <c r="C402" t="s" s="118">
        <v>4</v>
      </c>
      <c r="D402" t="n" s="118">
        <v>2.0</v>
      </c>
      <c r="E402" t="n" s="118">
        <v>0.0</v>
      </c>
      <c r="F402" t="n" s="118">
        <v>0.0</v>
      </c>
      <c r="G402" t="n" s="118">
        <v>0.0</v>
      </c>
      <c r="H402" t="n" s="118">
        <v>1.0</v>
      </c>
      <c r="I402" t="n" s="118">
        <v>0.0</v>
      </c>
      <c r="J402" t="n" s="118">
        <v>0.0</v>
      </c>
      <c r="K402" t="n" s="118">
        <v>0.0</v>
      </c>
      <c r="L402" t="n" s="118">
        <v>0.0</v>
      </c>
    </row>
    <row r="403">
      <c r="B403" t="s" s="118">
        <v>686</v>
      </c>
      <c r="C403" t="s" s="118">
        <v>9</v>
      </c>
      <c r="D403" t="n" s="118">
        <v>1.0</v>
      </c>
      <c r="E403" t="n" s="118">
        <v>0.0</v>
      </c>
      <c r="F403" t="n" s="118">
        <v>0.0</v>
      </c>
      <c r="G403" t="n" s="118">
        <v>0.0</v>
      </c>
      <c r="H403" t="n" s="118">
        <v>1.0</v>
      </c>
      <c r="I403" t="n" s="118">
        <v>0.0</v>
      </c>
      <c r="J403" t="n" s="118">
        <v>0.0</v>
      </c>
      <c r="K403" t="n" s="118">
        <v>0.0</v>
      </c>
      <c r="L403" t="n" s="118">
        <v>0.0</v>
      </c>
    </row>
    <row r="404">
      <c r="B404" t="s" s="118">
        <v>687</v>
      </c>
      <c r="C404" t="s" s="118">
        <v>4</v>
      </c>
      <c r="D404" t="n" s="118">
        <v>2.0</v>
      </c>
      <c r="E404" t="n" s="118">
        <v>0.0</v>
      </c>
      <c r="F404" t="n" s="118">
        <v>0.0</v>
      </c>
      <c r="G404" t="n" s="118">
        <v>0.0</v>
      </c>
      <c r="H404" t="n" s="118">
        <v>1.5</v>
      </c>
      <c r="I404" t="n" s="118">
        <v>0.0</v>
      </c>
      <c r="J404" t="n" s="118">
        <v>0.0</v>
      </c>
      <c r="K404" t="n" s="118">
        <v>0.0</v>
      </c>
      <c r="L404" t="n" s="118">
        <v>0.0</v>
      </c>
    </row>
    <row r="405">
      <c r="B405" t="s" s="118">
        <v>688</v>
      </c>
      <c r="C405" t="s" s="118">
        <v>9</v>
      </c>
      <c r="D405" t="n" s="118">
        <v>5.0</v>
      </c>
      <c r="E405" t="n" s="118">
        <v>0.0</v>
      </c>
      <c r="F405" t="n" s="118">
        <v>0.0</v>
      </c>
      <c r="G405" t="n" s="118">
        <v>0.0</v>
      </c>
      <c r="H405" t="n" s="118">
        <v>1.4</v>
      </c>
      <c r="I405" t="n" s="118">
        <v>0.0</v>
      </c>
      <c r="J405" t="n" s="118">
        <v>0.0</v>
      </c>
      <c r="K405" t="n" s="118">
        <v>0.0</v>
      </c>
      <c r="L405" t="n" s="118">
        <v>0.0</v>
      </c>
    </row>
    <row r="406">
      <c r="B406" t="s" s="118">
        <v>688</v>
      </c>
      <c r="C406" t="s" s="118">
        <v>4</v>
      </c>
      <c r="D406" t="n" s="118">
        <v>15.0</v>
      </c>
      <c r="E406" t="n" s="118">
        <v>0.0</v>
      </c>
      <c r="F406" t="n" s="118">
        <v>0.0</v>
      </c>
      <c r="G406" t="n" s="118">
        <v>0.0</v>
      </c>
      <c r="H406" t="n" s="118">
        <v>1.3</v>
      </c>
      <c r="I406" t="n" s="118">
        <v>0.0</v>
      </c>
      <c r="J406" t="n" s="118">
        <v>0.0</v>
      </c>
      <c r="K406" t="n" s="118">
        <v>0.0</v>
      </c>
      <c r="L406" t="n" s="118">
        <v>0.0</v>
      </c>
    </row>
    <row r="407">
      <c r="B407" t="s" s="118">
        <v>689</v>
      </c>
      <c r="C407" t="s" s="118">
        <v>4</v>
      </c>
      <c r="D407" t="n" s="118">
        <v>10.0</v>
      </c>
      <c r="E407" t="n" s="118">
        <v>0.0</v>
      </c>
      <c r="F407" t="n" s="118">
        <v>0.0</v>
      </c>
      <c r="G407" t="n" s="118">
        <v>0.0</v>
      </c>
      <c r="H407" t="n" s="118">
        <v>1.5</v>
      </c>
      <c r="I407" t="n" s="118">
        <v>0.0</v>
      </c>
      <c r="J407" t="n" s="118">
        <v>0.0</v>
      </c>
      <c r="K407" t="n" s="118">
        <v>0.0</v>
      </c>
      <c r="L407" t="n" s="118">
        <v>0.0</v>
      </c>
    </row>
    <row r="408">
      <c r="B408" t="s" s="118">
        <v>690</v>
      </c>
      <c r="C408" t="s" s="118">
        <v>4</v>
      </c>
      <c r="D408" t="n" s="118">
        <v>1.0</v>
      </c>
      <c r="E408" t="n" s="118">
        <v>0.0</v>
      </c>
      <c r="F408" t="n" s="118">
        <v>0.0</v>
      </c>
      <c r="G408" t="n" s="118">
        <v>0.0</v>
      </c>
      <c r="H408" t="n" s="118">
        <v>9.0</v>
      </c>
      <c r="I408" t="n" s="118">
        <v>0.0</v>
      </c>
      <c r="J408" t="n" s="118">
        <v>0.0</v>
      </c>
      <c r="K408" t="n" s="118">
        <v>0.0</v>
      </c>
      <c r="L408" t="n" s="118">
        <v>0.0</v>
      </c>
    </row>
    <row r="409">
      <c r="B409" t="s" s="118">
        <v>691</v>
      </c>
      <c r="C409" t="s" s="118">
        <v>9</v>
      </c>
      <c r="D409" t="n" s="118">
        <v>1.0</v>
      </c>
      <c r="E409" t="n" s="118">
        <v>0.0</v>
      </c>
      <c r="F409" t="n" s="118">
        <v>0.0</v>
      </c>
      <c r="G409" t="n" s="118">
        <v>0.0</v>
      </c>
      <c r="H409" t="n" s="118">
        <v>1.0</v>
      </c>
      <c r="I409" t="n" s="118">
        <v>0.0</v>
      </c>
      <c r="J409" t="n" s="118">
        <v>0.0</v>
      </c>
      <c r="K409" t="n" s="118">
        <v>0.0</v>
      </c>
      <c r="L409" t="n" s="118">
        <v>0.0</v>
      </c>
    </row>
    <row r="410">
      <c r="B410" t="s" s="118">
        <v>692</v>
      </c>
      <c r="C410" t="s" s="118">
        <v>4</v>
      </c>
      <c r="D410" t="n" s="118">
        <v>2.0</v>
      </c>
      <c r="E410" t="n" s="118">
        <v>0.0</v>
      </c>
      <c r="F410" t="n" s="118">
        <v>0.0</v>
      </c>
      <c r="G410" t="n" s="118">
        <v>0.0</v>
      </c>
      <c r="H410" t="n" s="118">
        <v>1.5</v>
      </c>
      <c r="I410" t="n" s="118">
        <v>0.0</v>
      </c>
      <c r="J410" t="n" s="118">
        <v>0.0</v>
      </c>
      <c r="K410" t="n" s="118">
        <v>0.0</v>
      </c>
      <c r="L410" t="n" s="118">
        <v>0.0</v>
      </c>
    </row>
    <row r="411">
      <c r="B411" t="s" s="118">
        <v>693</v>
      </c>
      <c r="C411" t="s" s="118">
        <v>4</v>
      </c>
      <c r="D411" t="n" s="118">
        <v>2.0</v>
      </c>
      <c r="E411" t="n" s="118">
        <v>0.0</v>
      </c>
      <c r="F411" t="n" s="118">
        <v>0.0</v>
      </c>
      <c r="G411" t="n" s="118">
        <v>0.0</v>
      </c>
      <c r="H411" t="n" s="118">
        <v>1.0</v>
      </c>
      <c r="I411" t="n" s="118">
        <v>0.0</v>
      </c>
      <c r="J411" t="n" s="118">
        <v>0.0</v>
      </c>
      <c r="K411" t="n" s="118">
        <v>0.0</v>
      </c>
      <c r="L411" t="n" s="118">
        <v>0.0</v>
      </c>
    </row>
    <row r="412">
      <c r="B412" t="s" s="118">
        <v>694</v>
      </c>
      <c r="C412" t="s" s="118">
        <v>9</v>
      </c>
      <c r="D412" t="n" s="118">
        <v>1.0</v>
      </c>
      <c r="E412" t="n" s="118">
        <v>0.0</v>
      </c>
      <c r="F412" t="n" s="118">
        <v>0.0</v>
      </c>
      <c r="G412" t="n" s="118">
        <v>0.0</v>
      </c>
      <c r="H412" t="n" s="118">
        <v>1.0</v>
      </c>
      <c r="I412" t="n" s="118">
        <v>0.0</v>
      </c>
      <c r="J412" t="n" s="118">
        <v>0.0</v>
      </c>
      <c r="K412" t="n" s="118">
        <v>0.0</v>
      </c>
      <c r="L412" t="n" s="118">
        <v>0.0</v>
      </c>
    </row>
    <row r="413">
      <c r="B413" t="s" s="118">
        <v>695</v>
      </c>
      <c r="C413" t="s" s="118">
        <v>9</v>
      </c>
      <c r="D413" t="n" s="118">
        <v>1.0</v>
      </c>
      <c r="E413" t="n" s="118">
        <v>0.0</v>
      </c>
      <c r="F413" t="n" s="118">
        <v>0.0</v>
      </c>
      <c r="G413" t="n" s="118">
        <v>0.0</v>
      </c>
      <c r="H413" t="n" s="118">
        <v>1.0</v>
      </c>
      <c r="I413" t="n" s="118">
        <v>0.0</v>
      </c>
      <c r="J413" t="n" s="118">
        <v>0.0</v>
      </c>
      <c r="K413" t="n" s="118">
        <v>0.0</v>
      </c>
      <c r="L413" t="n" s="118">
        <v>0.0</v>
      </c>
    </row>
    <row r="414">
      <c r="B414" t="s" s="118">
        <v>696</v>
      </c>
      <c r="C414" t="s" s="118">
        <v>4</v>
      </c>
      <c r="D414" t="n" s="118">
        <v>1.0</v>
      </c>
      <c r="E414" t="n" s="118">
        <v>0.0</v>
      </c>
      <c r="F414" t="n" s="118">
        <v>0.0</v>
      </c>
      <c r="G414" t="n" s="118">
        <v>0.0</v>
      </c>
      <c r="H414" t="n" s="118">
        <v>1.0</v>
      </c>
      <c r="I414" t="n" s="118">
        <v>0.0</v>
      </c>
      <c r="J414" t="n" s="118">
        <v>0.0</v>
      </c>
      <c r="K414" t="n" s="118">
        <v>0.0</v>
      </c>
      <c r="L414" t="n" s="118">
        <v>0.0</v>
      </c>
    </row>
    <row r="415">
      <c r="B415" t="s" s="118">
        <v>697</v>
      </c>
      <c r="C415" t="s" s="118">
        <v>4</v>
      </c>
      <c r="D415" t="n" s="118">
        <v>1.0</v>
      </c>
      <c r="E415" t="n" s="118">
        <v>0.0</v>
      </c>
      <c r="F415" t="n" s="118">
        <v>0.0</v>
      </c>
      <c r="G415" t="n" s="118">
        <v>0.0</v>
      </c>
      <c r="H415" t="n" s="118">
        <v>1.0</v>
      </c>
      <c r="I415" t="n" s="118">
        <v>0.0</v>
      </c>
      <c r="J415" t="n" s="118">
        <v>0.0</v>
      </c>
      <c r="K415" t="n" s="118">
        <v>0.0</v>
      </c>
      <c r="L415" t="n" s="118">
        <v>0.0</v>
      </c>
    </row>
    <row r="416">
      <c r="B416" t="s" s="118">
        <v>698</v>
      </c>
      <c r="C416" t="s" s="118">
        <v>4</v>
      </c>
      <c r="D416" t="n" s="118">
        <v>3.0</v>
      </c>
      <c r="E416" t="n" s="118">
        <v>0.0</v>
      </c>
      <c r="F416" t="n" s="118">
        <v>0.0</v>
      </c>
      <c r="G416" t="n" s="118">
        <v>0.0</v>
      </c>
      <c r="H416" t="n" s="118">
        <v>2.0</v>
      </c>
      <c r="I416" t="n" s="118">
        <v>0.0</v>
      </c>
      <c r="J416" t="n" s="118">
        <v>0.0</v>
      </c>
      <c r="K416" t="n" s="118">
        <v>0.0</v>
      </c>
      <c r="L416" t="n" s="118">
        <v>0.0</v>
      </c>
    </row>
    <row r="417">
      <c r="B417" t="s" s="118">
        <v>699</v>
      </c>
      <c r="C417" t="s" s="118">
        <v>4</v>
      </c>
      <c r="D417" t="n" s="118">
        <v>3.0</v>
      </c>
      <c r="E417" t="n" s="118">
        <v>0.0</v>
      </c>
      <c r="F417" t="n" s="118">
        <v>0.0</v>
      </c>
      <c r="G417" t="n" s="118">
        <v>0.0</v>
      </c>
      <c r="H417" t="n" s="118">
        <v>2.0</v>
      </c>
      <c r="I417" t="n" s="118">
        <v>0.0</v>
      </c>
      <c r="J417" t="n" s="118">
        <v>0.0</v>
      </c>
      <c r="K417" t="n" s="118">
        <v>0.0</v>
      </c>
      <c r="L417" t="n" s="118">
        <v>0.0</v>
      </c>
    </row>
    <row r="418">
      <c r="B418" t="s" s="118">
        <v>700</v>
      </c>
      <c r="C418" t="s" s="118">
        <v>9</v>
      </c>
      <c r="D418" t="n" s="118">
        <v>1.0</v>
      </c>
      <c r="E418" t="n" s="118">
        <v>0.0</v>
      </c>
      <c r="F418" t="n" s="118">
        <v>0.0</v>
      </c>
      <c r="G418" t="n" s="118">
        <v>0.0</v>
      </c>
      <c r="H418" t="n" s="118">
        <v>1.0</v>
      </c>
      <c r="I418" t="n" s="118">
        <v>0.0</v>
      </c>
      <c r="J418" t="n" s="118">
        <v>0.0</v>
      </c>
      <c r="K418" t="n" s="118">
        <v>0.0</v>
      </c>
      <c r="L418" t="n" s="118">
        <v>0.0</v>
      </c>
    </row>
    <row r="419">
      <c r="B419" t="s" s="118">
        <v>701</v>
      </c>
      <c r="C419" t="s" s="118">
        <v>4</v>
      </c>
      <c r="D419" t="n" s="118">
        <v>1.0</v>
      </c>
      <c r="E419" t="n" s="118">
        <v>0.0</v>
      </c>
      <c r="F419" t="n" s="118">
        <v>0.0</v>
      </c>
      <c r="G419" t="n" s="118">
        <v>0.0</v>
      </c>
      <c r="H419" t="n" s="118">
        <v>1.0</v>
      </c>
      <c r="I419" t="n" s="118">
        <v>0.0</v>
      </c>
      <c r="J419" t="n" s="118">
        <v>0.0</v>
      </c>
      <c r="K419" t="n" s="118">
        <v>0.0</v>
      </c>
      <c r="L419" t="n" s="118">
        <v>0.0</v>
      </c>
    </row>
    <row r="420">
      <c r="B420" t="s" s="118">
        <v>702</v>
      </c>
      <c r="C420" t="s" s="118">
        <v>9</v>
      </c>
      <c r="D420" t="n" s="118">
        <v>1.0</v>
      </c>
      <c r="E420" t="n" s="118">
        <v>0.0</v>
      </c>
      <c r="F420" t="n" s="118">
        <v>0.0</v>
      </c>
      <c r="G420" t="n" s="118">
        <v>0.0</v>
      </c>
      <c r="H420" t="n" s="118">
        <v>1.0</v>
      </c>
      <c r="I420" t="n" s="118">
        <v>0.0</v>
      </c>
      <c r="J420" t="n" s="118">
        <v>0.0</v>
      </c>
      <c r="K420" t="n" s="118">
        <v>0.0</v>
      </c>
      <c r="L420" t="n" s="118">
        <v>0.0</v>
      </c>
    </row>
    <row r="421">
      <c r="B421" t="s" s="118">
        <v>703</v>
      </c>
      <c r="C421" t="s" s="118">
        <v>9</v>
      </c>
      <c r="D421" t="n" s="118">
        <v>1.0</v>
      </c>
      <c r="E421" t="n" s="118">
        <v>0.0</v>
      </c>
      <c r="F421" t="n" s="118">
        <v>0.0</v>
      </c>
      <c r="G421" t="n" s="118">
        <v>0.0</v>
      </c>
      <c r="H421" t="n" s="118">
        <v>6.0</v>
      </c>
      <c r="I421" t="n" s="118">
        <v>0.0</v>
      </c>
      <c r="J421" t="n" s="118">
        <v>0.0</v>
      </c>
      <c r="K421" t="n" s="118">
        <v>0.0</v>
      </c>
      <c r="L421" t="n" s="118">
        <v>0.0</v>
      </c>
    </row>
    <row r="422">
      <c r="B422" t="s" s="118">
        <v>703</v>
      </c>
      <c r="C422" t="s" s="118">
        <v>4</v>
      </c>
      <c r="D422" t="n" s="118">
        <v>6.0</v>
      </c>
      <c r="E422" t="n" s="118">
        <v>0.0</v>
      </c>
      <c r="F422" t="n" s="118">
        <v>0.0</v>
      </c>
      <c r="G422" t="n" s="118">
        <v>0.0</v>
      </c>
      <c r="H422" t="n" s="118">
        <v>3.0</v>
      </c>
      <c r="I422" t="n" s="118">
        <v>0.0</v>
      </c>
      <c r="J422" t="n" s="118">
        <v>0.0</v>
      </c>
      <c r="K422" t="n" s="118">
        <v>0.0</v>
      </c>
      <c r="L422" t="n" s="118">
        <v>0.0</v>
      </c>
    </row>
    <row r="423">
      <c r="B423" t="s" s="118">
        <v>704</v>
      </c>
      <c r="C423" t="s" s="118">
        <v>9</v>
      </c>
      <c r="D423" t="n" s="118">
        <v>1.0</v>
      </c>
      <c r="E423" t="n" s="118">
        <v>0.0</v>
      </c>
      <c r="F423" t="n" s="118">
        <v>0.0</v>
      </c>
      <c r="G423" t="n" s="118">
        <v>0.0</v>
      </c>
      <c r="H423" t="n" s="118">
        <v>1.0</v>
      </c>
      <c r="I423" t="n" s="118">
        <v>0.0</v>
      </c>
      <c r="J423" t="n" s="118">
        <v>0.0</v>
      </c>
      <c r="K423" t="n" s="118">
        <v>0.0</v>
      </c>
      <c r="L423" t="n" s="118">
        <v>0.0</v>
      </c>
    </row>
    <row r="424">
      <c r="B424" t="s" s="118">
        <v>705</v>
      </c>
      <c r="C424" t="s" s="118">
        <v>9</v>
      </c>
      <c r="D424" t="n" s="118">
        <v>2.0</v>
      </c>
      <c r="E424" t="n" s="118">
        <v>0.0</v>
      </c>
      <c r="F424" t="n" s="118">
        <v>0.0</v>
      </c>
      <c r="G424" t="n" s="118">
        <v>0.0</v>
      </c>
      <c r="H424" t="n" s="118">
        <v>1.5</v>
      </c>
      <c r="I424" t="n" s="118">
        <v>0.0</v>
      </c>
      <c r="J424" t="n" s="118">
        <v>0.0</v>
      </c>
      <c r="K424" t="n" s="118">
        <v>0.0</v>
      </c>
      <c r="L424" t="n" s="118">
        <v>0.0</v>
      </c>
    </row>
    <row r="425">
      <c r="B425" t="s" s="118">
        <v>706</v>
      </c>
      <c r="C425" t="s" s="118">
        <v>4</v>
      </c>
      <c r="D425" t="n" s="118">
        <v>4.0</v>
      </c>
      <c r="E425" t="n" s="118">
        <v>0.0</v>
      </c>
      <c r="F425" t="n" s="118">
        <v>0.0</v>
      </c>
      <c r="G425" t="n" s="118">
        <v>0.0</v>
      </c>
      <c r="H425" t="n" s="118">
        <v>1.5</v>
      </c>
      <c r="I425" t="n" s="118">
        <v>0.0</v>
      </c>
      <c r="J425" t="n" s="118">
        <v>0.0</v>
      </c>
      <c r="K425" t="n" s="118">
        <v>0.0</v>
      </c>
      <c r="L425" t="n" s="118">
        <v>0.0</v>
      </c>
    </row>
    <row r="426">
      <c r="B426" t="s" s="118">
        <v>707</v>
      </c>
      <c r="C426" t="s" s="118">
        <v>9</v>
      </c>
      <c r="D426" t="n" s="118">
        <v>6.0</v>
      </c>
      <c r="E426" t="n" s="118">
        <v>0.0</v>
      </c>
      <c r="F426" t="n" s="118">
        <v>0.0</v>
      </c>
      <c r="G426" t="n" s="118">
        <v>0.0</v>
      </c>
      <c r="H426" t="n" s="118">
        <v>2.0</v>
      </c>
      <c r="I426" t="n" s="118">
        <v>0.0</v>
      </c>
      <c r="J426" t="n" s="118">
        <v>0.0</v>
      </c>
      <c r="K426" t="n" s="118">
        <v>0.0</v>
      </c>
      <c r="L426" t="n" s="118">
        <v>0.0</v>
      </c>
    </row>
    <row r="427">
      <c r="B427" t="s" s="118">
        <v>708</v>
      </c>
      <c r="C427" t="s" s="118">
        <v>4</v>
      </c>
      <c r="D427" t="n" s="118">
        <v>1.0</v>
      </c>
      <c r="E427" t="n" s="118">
        <v>0.0</v>
      </c>
      <c r="F427" t="n" s="118">
        <v>0.0</v>
      </c>
      <c r="G427" t="n" s="118">
        <v>0.0</v>
      </c>
      <c r="H427" t="n" s="118">
        <v>9.0</v>
      </c>
      <c r="I427" t="n" s="118">
        <v>0.0</v>
      </c>
      <c r="J427" t="n" s="118">
        <v>0.0</v>
      </c>
      <c r="K427" t="n" s="118">
        <v>0.0</v>
      </c>
      <c r="L427" t="n" s="118">
        <v>0.0</v>
      </c>
    </row>
    <row r="428">
      <c r="B428" t="s" s="118">
        <v>709</v>
      </c>
      <c r="C428" t="s" s="118">
        <v>4</v>
      </c>
      <c r="D428" t="n" s="118">
        <v>2.0</v>
      </c>
      <c r="E428" t="n" s="118">
        <v>0.0</v>
      </c>
      <c r="F428" t="n" s="118">
        <v>0.0</v>
      </c>
      <c r="G428" t="n" s="118">
        <v>0.0</v>
      </c>
      <c r="H428" t="n" s="118">
        <v>2.0</v>
      </c>
      <c r="I428" t="n" s="118">
        <v>0.0</v>
      </c>
      <c r="J428" t="n" s="118">
        <v>0.0</v>
      </c>
      <c r="K428" t="n" s="118">
        <v>0.0</v>
      </c>
      <c r="L428" t="n" s="118">
        <v>0.0</v>
      </c>
    </row>
    <row r="429">
      <c r="B429" t="s" s="118">
        <v>710</v>
      </c>
      <c r="C429" t="s" s="118">
        <v>9</v>
      </c>
      <c r="D429" t="n" s="118">
        <v>2.0</v>
      </c>
      <c r="E429" t="n" s="118">
        <v>0.0</v>
      </c>
      <c r="F429" t="n" s="118">
        <v>0.0</v>
      </c>
      <c r="G429" t="n" s="118">
        <v>0.0</v>
      </c>
      <c r="H429" t="n" s="118">
        <v>1.5</v>
      </c>
      <c r="I429" t="n" s="118">
        <v>0.0</v>
      </c>
      <c r="J429" t="n" s="118">
        <v>0.0</v>
      </c>
      <c r="K429" t="n" s="118">
        <v>0.0</v>
      </c>
      <c r="L429" t="n" s="118">
        <v>0.0</v>
      </c>
    </row>
    <row r="430">
      <c r="B430" t="s" s="118">
        <v>711</v>
      </c>
      <c r="C430" t="s" s="118">
        <v>4</v>
      </c>
      <c r="D430" t="n" s="118">
        <v>1.0</v>
      </c>
      <c r="E430" t="n" s="118">
        <v>0.0</v>
      </c>
      <c r="F430" t="n" s="118">
        <v>0.0</v>
      </c>
      <c r="G430" t="n" s="118">
        <v>0.0</v>
      </c>
      <c r="H430" t="n" s="118">
        <v>3.0</v>
      </c>
      <c r="I430" t="n" s="118">
        <v>0.0</v>
      </c>
      <c r="J430" t="n" s="118">
        <v>0.0</v>
      </c>
      <c r="K430" t="n" s="118">
        <v>0.0</v>
      </c>
      <c r="L430" t="n" s="118">
        <v>0.0</v>
      </c>
    </row>
    <row r="431">
      <c r="B431" t="s" s="118">
        <v>712</v>
      </c>
      <c r="C431" t="s" s="118">
        <v>4</v>
      </c>
      <c r="D431" t="n" s="118">
        <v>3.0</v>
      </c>
      <c r="E431" t="n" s="118">
        <v>0.0</v>
      </c>
      <c r="F431" t="n" s="118">
        <v>0.0</v>
      </c>
      <c r="G431" t="n" s="118">
        <v>0.0</v>
      </c>
      <c r="H431" t="n" s="118">
        <v>2.0</v>
      </c>
      <c r="I431" t="n" s="118">
        <v>0.0</v>
      </c>
      <c r="J431" t="n" s="118">
        <v>0.0</v>
      </c>
      <c r="K431" t="n" s="118">
        <v>0.0</v>
      </c>
      <c r="L431" t="n" s="118">
        <v>0.0</v>
      </c>
    </row>
    <row r="432">
      <c r="B432" t="s" s="118">
        <v>713</v>
      </c>
      <c r="C432" t="s" s="118">
        <v>9</v>
      </c>
      <c r="D432" t="n" s="118">
        <v>1.0</v>
      </c>
      <c r="E432" t="n" s="118">
        <v>0.0</v>
      </c>
      <c r="F432" t="n" s="118">
        <v>0.0</v>
      </c>
      <c r="G432" t="n" s="118">
        <v>0.0</v>
      </c>
      <c r="H432" t="n" s="118">
        <v>1.0</v>
      </c>
      <c r="I432" t="n" s="118">
        <v>0.0</v>
      </c>
      <c r="J432" t="n" s="118">
        <v>0.0</v>
      </c>
      <c r="K432" t="n" s="118">
        <v>0.0</v>
      </c>
      <c r="L432" t="n" s="118">
        <v>0.0</v>
      </c>
    </row>
    <row r="433">
      <c r="B433" t="s" s="118">
        <v>713</v>
      </c>
      <c r="C433" t="s" s="118">
        <v>4</v>
      </c>
      <c r="D433" t="n" s="118">
        <v>1.0</v>
      </c>
      <c r="E433" t="n" s="118">
        <v>0.0</v>
      </c>
      <c r="F433" t="n" s="118">
        <v>0.0</v>
      </c>
      <c r="G433" t="n" s="118">
        <v>0.0</v>
      </c>
      <c r="H433" t="n" s="118">
        <v>3.0</v>
      </c>
      <c r="I433" t="n" s="118">
        <v>0.0</v>
      </c>
      <c r="J433" t="n" s="118">
        <v>0.0</v>
      </c>
      <c r="K433" t="n" s="118">
        <v>0.0</v>
      </c>
      <c r="L433" t="n" s="118">
        <v>0.0</v>
      </c>
    </row>
  </sheetData>
  <sheetProtection selectLockedCells="1" sort="0" autoFilter="0"/>
  <protectedRanges>
    <protectedRange password="CEAF" sqref="B8:G9 B20:J24 B10:K19 B6:K6 B7:H7 K7:K9" name="서식"/>
    <protectedRange password="CEAF" sqref="K20:K24" name="서식_1"/>
    <protectedRange password="CEAF" sqref="H8:J9 I7:J7" name="서식_2"/>
  </protectedRanges>
  <autoFilter ref="B28:L28" xr:uid="{00000000-0009-0000-0000-000004000000}">
    <sortState xmlns:xlrd2="http://schemas.microsoft.com/office/spreadsheetml/2017/richdata2" ref="B30:L199">
      <sortCondition descending="1" ref="E29"/>
    </sortState>
  </autoFilter>
  <phoneticPr fontId="23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일자별</vt:lpstr>
      <vt:lpstr>시간별</vt:lpstr>
      <vt:lpstr>파워링크</vt:lpstr>
      <vt:lpstr>쇼핑검색</vt:lpstr>
      <vt:lpstr>플레이스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김진호</cp:lastModifiedBy>
  <dcterms:modified xsi:type="dcterms:W3CDTF">2025-07-20T04:25:51Z</dcterms:modified>
  <cp:revision>2</cp:revision>
  <cp:version>1200.0100.01</cp:version>
</cp:coreProperties>
</file>