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840" tabRatio="600" firstSheet="0" activeTab="0" autoFilterDateGrouping="1"/>
  </bookViews>
  <sheets>
    <sheet name="표지" sheetId="1" state="visible" r:id="rId1"/>
    <sheet name="일자별" sheetId="2" state="visible" r:id="rId2"/>
    <sheet name="시간별" sheetId="3" state="visible" r:id="rId3"/>
    <sheet name="파워링크" sheetId="4" state="visible" r:id="rId4"/>
  </sheets>
  <definedNames>
    <definedName name="_xlnm._FilterDatabase" localSheetId="2" hidden="1">'시간별'!$B$60:$J$60</definedName>
    <definedName name="_xlnm._FilterDatabase" localSheetId="3" hidden="1">'파워링크'!$B$28:$L$28</definedName>
  </definedNames>
  <calcPr calcId="191029" fullCalcOnLoad="1"/>
</workbook>
</file>

<file path=xl/styles.xml><?xml version="1.0" encoding="utf-8"?>
<styleSheet xmlns="http://schemas.openxmlformats.org/spreadsheetml/2006/main">
  <numFmts count="14">
    <numFmt numFmtId="164" formatCode="_-&quot;₩&quot;* #,##0_-;\-&quot;₩&quot;* #,##0_-;_-&quot;₩&quot;* &quot;-&quot;_-;_-@_-"/>
    <numFmt numFmtId="165" formatCode="_-* #,##0_-;\-* #,##0_-;_-* &quot;-&quot;_-;_-@_-"/>
    <numFmt numFmtId="166" formatCode="_-* #,##0.0_-;\-* #,##0.0_-;_-* &quot;-&quot;?_-;_-@_-"/>
    <numFmt numFmtId="167" formatCode="0.0%"/>
    <numFmt numFmtId="168" formatCode="yyyy/mm"/>
    <numFmt numFmtId="169" formatCode="[Red]\▲#,##0;[Blue]\▼#,##0;"/>
    <numFmt numFmtId="170" formatCode="[Red]\▲#,##0.00%;[Blue]\▼#,##0.00%;"/>
    <numFmt numFmtId="171" formatCode="mm&quot;월&quot;\ dd&quot;일&quot;"/>
    <numFmt numFmtId="172" formatCode="0.00_ "/>
    <numFmt numFmtId="173" formatCode="_-* #,##0.00_-;\-* #,##0.00_-;_-* &quot;-&quot;_-;_-@_-"/>
    <numFmt numFmtId="174" formatCode="#,###"/>
    <numFmt numFmtId="175" formatCode="#,###.0"/>
    <numFmt numFmtId="176" formatCode="#,###.00"/>
    <numFmt numFmtId="177" formatCode="#,##0.0"/>
  </numFmts>
  <fonts count="38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sz val="8"/>
      <scheme val="minor"/>
    </font>
    <font>
      <name val="맑은 고딕"/>
      <charset val="129"/>
      <family val="3"/>
      <color theme="1"/>
      <sz val="11"/>
    </font>
    <font>
      <name val="맑은 고딕"/>
      <charset val="129"/>
      <family val="3"/>
      <b val="1"/>
      <color theme="1"/>
      <sz val="11"/>
    </font>
    <font>
      <name val="맑은 고딕"/>
      <charset val="129"/>
      <family val="3"/>
      <sz val="11"/>
    </font>
    <font>
      <name val="맑은 고딕"/>
      <charset val="129"/>
      <family val="3"/>
      <color theme="1"/>
      <sz val="11"/>
      <scheme val="minor"/>
    </font>
    <font>
      <name val="돋움"/>
      <charset val="129"/>
      <family val="3"/>
      <sz val="11"/>
    </font>
    <font>
      <name val="맑은 고딕"/>
      <charset val="129"/>
      <family val="3"/>
      <b val="1"/>
      <color theme="0"/>
      <sz val="9"/>
      <scheme val="minor"/>
    </font>
    <font>
      <name val="맑은 고딕"/>
      <charset val="129"/>
      <family val="3"/>
      <b val="1"/>
      <color theme="0"/>
      <sz val="9"/>
    </font>
    <font>
      <name val="맑은 고딕"/>
      <charset val="129"/>
      <family val="3"/>
      <b val="1"/>
      <color rgb="FF000000"/>
      <sz val="11"/>
      <scheme val="minor"/>
    </font>
    <font>
      <name val="맑은 고딕"/>
      <charset val="129"/>
      <family val="3"/>
      <color theme="0"/>
      <sz val="9"/>
      <scheme val="minor"/>
    </font>
    <font>
      <name val="맑은 고딕"/>
      <charset val="129"/>
      <family val="3"/>
      <color theme="1"/>
      <sz val="9"/>
      <scheme val="minor"/>
    </font>
    <font>
      <name val="맑은 고딕"/>
      <charset val="129"/>
      <family val="3"/>
      <b val="1"/>
      <color rgb="FF000000"/>
      <sz val="22"/>
      <scheme val="minor"/>
    </font>
    <font>
      <name val="맑은 고딕"/>
      <charset val="129"/>
      <family val="3"/>
      <color theme="0"/>
      <sz val="10"/>
      <scheme val="minor"/>
    </font>
    <font>
      <name val="맑은 고딕"/>
      <charset val="129"/>
      <family val="3"/>
      <color theme="1"/>
      <sz val="10"/>
      <scheme val="minor"/>
    </font>
    <font>
      <name val="맑은 고딕"/>
      <charset val="129"/>
      <family val="3"/>
      <b val="1"/>
      <color rgb="FFFF0000"/>
      <sz val="10"/>
      <scheme val="minor"/>
    </font>
    <font>
      <name val="맑은 고딕"/>
      <charset val="129"/>
      <family val="3"/>
      <b val="1"/>
      <color theme="0"/>
      <sz val="10"/>
      <scheme val="minor"/>
    </font>
    <font>
      <name val="나눔고딕"/>
      <charset val="129"/>
      <family val="3"/>
      <b val="1"/>
      <color theme="1"/>
      <sz val="10"/>
    </font>
    <font>
      <name val="Tahoma"/>
      <family val="2"/>
      <sz val="10"/>
    </font>
    <font>
      <name val="맑은 고딕"/>
      <charset val="129"/>
      <family val="3"/>
      <b val="1"/>
      <color theme="1"/>
      <sz val="10"/>
      <scheme val="minor"/>
    </font>
    <font>
      <name val="맑은 고딕"/>
      <charset val="129"/>
      <family val="3"/>
      <b val="1"/>
      <sz val="10"/>
      <scheme val="minor"/>
    </font>
    <font>
      <name val="맑은 고딕"/>
      <charset val="129"/>
      <family val="3"/>
      <b val="1"/>
      <color theme="0"/>
      <sz val="17"/>
      <scheme val="major"/>
    </font>
    <font>
      <name val="맑은 고딕"/>
      <charset val="129"/>
      <family val="3"/>
      <sz val="8"/>
    </font>
    <font>
      <name val="맑은 고딕"/>
      <charset val="129"/>
      <family val="3"/>
      <b val="1"/>
      <color rgb="FF343539"/>
      <sz val="13"/>
      <scheme val="major"/>
    </font>
    <font>
      <name val="맑은 고딕"/>
      <charset val="129"/>
      <family val="3"/>
      <b val="1"/>
      <color rgb="FF343539"/>
      <sz val="11"/>
      <scheme val="minor"/>
    </font>
    <font>
      <name val="맑은 고딕"/>
      <charset val="129"/>
      <family val="3"/>
      <color rgb="FF343539"/>
      <sz val="11"/>
      <scheme val="minor"/>
    </font>
    <font>
      <name val="맑은 고딕"/>
      <charset val="129"/>
      <family val="3"/>
      <color indexed="8"/>
      <sz val="10"/>
      <scheme val="minor"/>
    </font>
    <font>
      <name val="맑은 고딕"/>
      <charset val="129"/>
      <family val="3"/>
      <color indexed="8"/>
      <sz val="10"/>
    </font>
    <font>
      <name val="맑은 고딕"/>
      <charset val="129"/>
      <family val="3"/>
      <color rgb="FF343539"/>
      <sz val="10"/>
      <scheme val="minor"/>
    </font>
    <font>
      <name val="맑은 고딕"/>
      <charset val="129"/>
      <family val="2"/>
      <color theme="1"/>
      <sz val="10"/>
      <scheme val="minor"/>
    </font>
    <font>
      <name val="맑은 고딕"/>
      <charset val="129"/>
      <family val="3"/>
      <color rgb="FF343539"/>
      <sz val="10"/>
    </font>
    <font>
      <name val="맑은 고딕"/>
      <charset val="129"/>
      <family val="3"/>
      <b val="1"/>
      <color rgb="FF343539"/>
      <sz val="10"/>
      <scheme val="minor"/>
    </font>
    <font>
      <name val="나눔고딕"/>
      <charset val="129"/>
      <family val="3"/>
      <color rgb="FF343539"/>
      <sz val="10"/>
    </font>
    <font>
      <name val="맑은 고딕"/>
      <charset val="129"/>
      <family val="2"/>
      <color rgb="FF343539"/>
      <sz val="11"/>
      <scheme val="minor"/>
    </font>
    <font>
      <name val="맑은 고딕"/>
      <charset val="129"/>
      <family val="2"/>
      <color theme="0"/>
      <sz val="11"/>
      <scheme val="minor"/>
    </font>
    <font>
      <name val="맑은 고딕"/>
      <charset val="129"/>
      <family val="3"/>
      <color theme="0"/>
      <sz val="11"/>
      <scheme val="minor"/>
    </font>
    <font>
      <color rgb="00FFFFFF"/>
    </font>
  </fonts>
  <fills count="12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000000"/>
        <bgColor rgb="FFFFFFFF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FFFFFF"/>
      </patternFill>
    </fill>
    <fill>
      <patternFill patternType="solid">
        <fgColor theme="2" tint="-0.899990844447157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1499679555650502"/>
        <bgColor indexed="64"/>
      </patternFill>
    </fill>
    <fill>
      <patternFill patternType="solid">
        <fgColor rgb="FFF3F3F3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249946592608417"/>
      </left>
      <right/>
      <top style="thin">
        <color theme="0" tint="-0.249946592608417"/>
      </top>
      <bottom style="thin">
        <color theme="0" tint="-0.249946592608417"/>
      </bottom>
      <diagonal/>
    </border>
    <border>
      <left/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/>
      <bottom style="medium">
        <color theme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0" tint="-0.249946592608417"/>
      </top>
      <bottom/>
      <diagonal/>
    </border>
    <border>
      <left/>
      <right style="thin">
        <color theme="0" tint="-0.249946592608417"/>
      </right>
      <top style="thin">
        <color theme="0" tint="-0.249946592608417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/>
      <right style="thin"/>
      <top style="thin"/>
      <bottom style="thin"/>
    </border>
  </borders>
  <cellStyleXfs count="7">
    <xf numFmtId="0" fontId="1" fillId="0" borderId="0" applyAlignment="1">
      <alignment vertical="center"/>
    </xf>
    <xf numFmtId="41" fontId="1" fillId="0" borderId="0" applyAlignment="1">
      <alignment vertical="center"/>
    </xf>
    <xf numFmtId="42" fontId="1" fillId="0" borderId="0" applyAlignment="1">
      <alignment vertical="center"/>
    </xf>
    <xf numFmtId="0" fontId="7" fillId="0" borderId="0"/>
    <xf numFmtId="9" fontId="1" fillId="0" borderId="0" applyAlignment="1">
      <alignment vertical="center"/>
    </xf>
    <xf numFmtId="9" fontId="19" fillId="0" borderId="0" applyAlignment="1">
      <alignment vertical="center"/>
    </xf>
    <xf numFmtId="41" fontId="19" fillId="0" borderId="0" applyAlignment="1">
      <alignment vertical="center"/>
    </xf>
  </cellStyleXfs>
  <cellXfs count="211"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164" fontId="3" fillId="0" borderId="0" applyAlignment="1" pivotButton="0" quotePrefix="0" xfId="2">
      <alignment vertical="center"/>
    </xf>
    <xf numFmtId="0" fontId="3" fillId="0" borderId="0" applyAlignment="1" applyProtection="1" pivotButton="0" quotePrefix="0" xfId="0">
      <alignment vertical="center"/>
      <protection locked="0" hidden="0"/>
    </xf>
    <xf numFmtId="0" fontId="3" fillId="2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0" fontId="5" fillId="0" borderId="1" applyAlignment="1" pivotButton="0" quotePrefix="0" xfId="0">
      <alignment horizontal="center" vertical="center"/>
    </xf>
    <xf numFmtId="164" fontId="3" fillId="3" borderId="1" applyAlignment="1" pivotButton="0" quotePrefix="0" xfId="2">
      <alignment horizontal="center" vertical="center"/>
    </xf>
    <xf numFmtId="0" fontId="6" fillId="4" borderId="0" applyAlignment="1" pivotButton="0" quotePrefix="0" xfId="0">
      <alignment vertical="center"/>
    </xf>
    <xf numFmtId="0" fontId="3" fillId="0" borderId="0" applyAlignment="1" applyProtection="1" pivotButton="0" quotePrefix="0" xfId="0">
      <alignment horizontal="center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0" fontId="8" fillId="5" borderId="2" applyAlignment="1" pivotButton="0" quotePrefix="0" xfId="3">
      <alignment horizontal="center"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0" fontId="9" fillId="6" borderId="3" applyAlignment="1" pivotButton="0" quotePrefix="0" xfId="0">
      <alignment horizontal="center" vertical="center"/>
    </xf>
    <xf numFmtId="0" fontId="9" fillId="6" borderId="4" applyAlignment="1" pivotButton="0" quotePrefix="0" xfId="0">
      <alignment horizontal="center" vertical="center"/>
    </xf>
    <xf numFmtId="0" fontId="9" fillId="6" borderId="5" applyAlignment="1" pivotButton="0" quotePrefix="0" xfId="0">
      <alignment horizontal="center" vertical="center"/>
    </xf>
    <xf numFmtId="165" fontId="3" fillId="3" borderId="1" applyAlignment="1" pivotButton="0" quotePrefix="0" xfId="1">
      <alignment horizontal="right" vertical="center"/>
    </xf>
    <xf numFmtId="0" fontId="6" fillId="2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6" fillId="0" borderId="0" applyAlignment="1" applyProtection="1" pivotButton="0" quotePrefix="0" xfId="0">
      <alignment vertical="center"/>
      <protection locked="0" hidden="0"/>
    </xf>
    <xf numFmtId="0" fontId="10" fillId="2" borderId="0" applyAlignment="1" pivotButton="0" quotePrefix="0" xfId="0">
      <alignment vertical="center"/>
    </xf>
    <xf numFmtId="165" fontId="6" fillId="2" borderId="1" applyAlignment="1" pivotButton="0" quotePrefix="0" xfId="0">
      <alignment horizontal="center" vertical="center"/>
    </xf>
    <xf numFmtId="0" fontId="6" fillId="2" borderId="0" applyAlignment="1" applyProtection="1" pivotButton="0" quotePrefix="0" xfId="0">
      <alignment vertical="center"/>
      <protection locked="0" hidden="0"/>
    </xf>
    <xf numFmtId="0" fontId="6" fillId="0" borderId="0" applyAlignment="1" applyProtection="1" pivotButton="0" quotePrefix="0" xfId="0">
      <alignment horizontal="center" vertical="center"/>
      <protection locked="0" hidden="0"/>
    </xf>
    <xf numFmtId="0" fontId="6" fillId="0" borderId="0" applyAlignment="1" applyProtection="1" pivotButton="0" quotePrefix="0" xfId="0">
      <alignment horizontal="right" vertical="center"/>
      <protection locked="0" hidden="0"/>
    </xf>
    <xf numFmtId="0" fontId="11" fillId="7" borderId="1" applyAlignment="1" pivotButton="0" quotePrefix="0" xfId="0">
      <alignment horizontal="center" vertical="center"/>
    </xf>
    <xf numFmtId="0" fontId="14" fillId="0" borderId="0" applyAlignment="1" pivotButton="0" quotePrefix="0" xfId="0">
      <alignment vertical="center"/>
    </xf>
    <xf numFmtId="0" fontId="15" fillId="0" borderId="0" applyAlignment="1" pivotButton="0" quotePrefix="0" xfId="0">
      <alignment horizontal="center" vertical="center"/>
    </xf>
    <xf numFmtId="9" fontId="15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0" fontId="16" fillId="0" borderId="0" applyAlignment="1" pivotButton="0" quotePrefix="0" xfId="0">
      <alignment horizontal="center" vertical="center"/>
    </xf>
    <xf numFmtId="167" fontId="16" fillId="0" borderId="0" applyAlignment="1" pivotButton="0" quotePrefix="0" xfId="4">
      <alignment horizontal="center" vertical="center"/>
    </xf>
    <xf numFmtId="0" fontId="15" fillId="0" borderId="0" applyAlignment="1" pivotButton="0" quotePrefix="0" xfId="0">
      <alignment vertical="center"/>
    </xf>
    <xf numFmtId="0" fontId="17" fillId="8" borderId="0" applyAlignment="1" pivotButton="0" quotePrefix="0" xfId="0">
      <alignment vertical="center"/>
    </xf>
    <xf numFmtId="0" fontId="18" fillId="0" borderId="0" applyAlignment="1" pivotButton="0" quotePrefix="0" xfId="0">
      <alignment horizontal="center" vertical="center"/>
    </xf>
    <xf numFmtId="0" fontId="17" fillId="5" borderId="2" applyAlignment="1" pivotButton="0" quotePrefix="0" xfId="3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0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0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9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0" fontId="12" fillId="0" borderId="6" applyAlignment="1" pivotButton="0" quotePrefix="0" xfId="4">
      <alignment horizontal="center" vertical="center"/>
    </xf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0" fontId="0" fillId="0" borderId="0" applyAlignment="1" pivotButton="0" quotePrefix="0" xfId="0">
      <alignment horizontal="center" vertical="center"/>
    </xf>
    <xf numFmtId="167" fontId="0" fillId="0" borderId="0" applyAlignment="1" pivotButton="0" quotePrefix="0" xfId="4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0" fontId="12" fillId="0" borderId="2" applyAlignment="1" pivotButton="0" quotePrefix="0" xfId="0">
      <alignment horizontal="center" vertical="center"/>
    </xf>
    <xf numFmtId="165" fontId="12" fillId="0" borderId="9" applyAlignment="1" pivotButton="0" quotePrefix="0" xfId="0">
      <alignment horizontal="center" vertical="center"/>
    </xf>
    <xf numFmtId="10" fontId="12" fillId="0" borderId="2" applyAlignment="1" pivotButton="0" quotePrefix="0" xfId="4">
      <alignment horizontal="center" vertical="center"/>
    </xf>
    <xf numFmtId="9" fontId="12" fillId="0" borderId="2" applyAlignment="1" pivotButton="0" quotePrefix="0" xfId="4">
      <alignment horizontal="center" vertical="center"/>
    </xf>
    <xf numFmtId="0" fontId="12" fillId="0" borderId="10" applyAlignment="1" pivotButton="0" quotePrefix="0" xfId="0">
      <alignment horizontal="center" vertical="center"/>
    </xf>
    <xf numFmtId="0" fontId="20" fillId="0" borderId="0" applyAlignment="1" pivotButton="0" quotePrefix="0" xfId="0">
      <alignment horizontal="center" vertical="center"/>
    </xf>
    <xf numFmtId="167" fontId="15" fillId="0" borderId="0" applyAlignment="1" pivotButton="0" quotePrefix="0" xfId="4">
      <alignment horizontal="center" vertical="center"/>
    </xf>
    <xf numFmtId="0" fontId="17" fillId="5" borderId="6" applyAlignment="1" pivotButton="0" quotePrefix="0" xfId="3">
      <alignment horizontal="center" vertical="center"/>
    </xf>
    <xf numFmtId="167" fontId="17" fillId="5" borderId="6" applyAlignment="1" pivotButton="0" quotePrefix="0" xfId="5">
      <alignment horizontal="center" vertical="center"/>
    </xf>
    <xf numFmtId="0" fontId="17" fillId="5" borderId="9" applyAlignment="1" pivotButton="0" quotePrefix="0" xfId="3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0" fontId="21" fillId="10" borderId="6" applyAlignment="1" pivotButton="0" quotePrefix="0" xfId="3">
      <alignment horizontal="center" vertical="center"/>
    </xf>
    <xf numFmtId="165" fontId="21" fillId="10" borderId="6" applyAlignment="1" pivotButton="0" quotePrefix="0" xfId="3">
      <alignment horizontal="center" vertical="center"/>
    </xf>
    <xf numFmtId="10" fontId="20" fillId="10" borderId="6" applyAlignment="1" pivotButton="0" quotePrefix="0" xfId="4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9" fontId="21" fillId="10" borderId="6" applyAlignment="1" pivotButton="0" quotePrefix="0" xfId="4">
      <alignment horizontal="center" vertical="center"/>
    </xf>
    <xf numFmtId="14" fontId="12" fillId="0" borderId="6" applyAlignment="1" pivotButton="0" quotePrefix="0" xfId="0">
      <alignment horizontal="center" vertical="center"/>
    </xf>
    <xf numFmtId="167" fontId="12" fillId="0" borderId="6" applyAlignment="1" pivotButton="0" quotePrefix="0" xfId="4">
      <alignment horizontal="center" vertical="center"/>
    </xf>
    <xf numFmtId="9" fontId="12" fillId="0" borderId="6" applyAlignment="1" pivotButton="0" quotePrefix="0" xfId="4">
      <alignment horizontal="center" vertical="center"/>
    </xf>
    <xf numFmtId="0" fontId="8" fillId="5" borderId="14" applyAlignment="1" pivotButton="0" quotePrefix="0" xfId="3">
      <alignment horizontal="center" vertical="center"/>
    </xf>
    <xf numFmtId="0" fontId="0" fillId="3" borderId="0" applyAlignment="1" pivotButton="0" quotePrefix="0" xfId="0">
      <alignment vertical="center"/>
    </xf>
    <xf numFmtId="0" fontId="25" fillId="11" borderId="0" applyAlignment="1" pivotButton="0" quotePrefix="0" xfId="0">
      <alignment horizontal="left" vertical="center"/>
    </xf>
    <xf numFmtId="0" fontId="26" fillId="3" borderId="0" applyAlignment="1" pivotButton="0" quotePrefix="0" xfId="0">
      <alignment horizontal="left" vertical="center" indent="2"/>
    </xf>
    <xf numFmtId="0" fontId="27" fillId="3" borderId="0" applyAlignment="1" pivotButton="0" quotePrefix="0" xfId="0">
      <alignment vertical="center"/>
    </xf>
    <xf numFmtId="0" fontId="26" fillId="3" borderId="0" applyAlignment="1" pivotButton="0" quotePrefix="0" xfId="0">
      <alignment vertical="center"/>
    </xf>
    <xf numFmtId="0" fontId="29" fillId="11" borderId="0" applyAlignment="1" pivotButton="0" quotePrefix="0" xfId="0">
      <alignment horizontal="left" vertical="center"/>
    </xf>
    <xf numFmtId="0" fontId="0" fillId="3" borderId="0" applyAlignment="1" pivotButton="0" quotePrefix="0" xfId="0">
      <alignment horizontal="left" vertical="center"/>
    </xf>
    <xf numFmtId="0" fontId="29" fillId="3" borderId="0" applyAlignment="1" pivotButton="0" quotePrefix="0" xfId="0">
      <alignment vertical="center"/>
    </xf>
    <xf numFmtId="0" fontId="30" fillId="3" borderId="0" applyAlignment="1" pivotButton="0" quotePrefix="0" xfId="0">
      <alignment vertical="center"/>
    </xf>
    <xf numFmtId="0" fontId="32" fillId="3" borderId="0" applyAlignment="1" pivotButton="0" quotePrefix="0" xfId="0">
      <alignment vertical="center"/>
    </xf>
    <xf numFmtId="0" fontId="33" fillId="3" borderId="0" applyAlignment="1" pivotButton="0" quotePrefix="0" xfId="0">
      <alignment vertical="center"/>
    </xf>
    <xf numFmtId="0" fontId="34" fillId="3" borderId="0" applyAlignment="1" pivotButton="0" quotePrefix="0" xfId="0">
      <alignment vertical="center"/>
    </xf>
    <xf numFmtId="0" fontId="24" fillId="3" borderId="15" applyAlignment="1" pivotButton="0" quotePrefix="0" xfId="0">
      <alignment vertical="center"/>
    </xf>
    <xf numFmtId="0" fontId="28" fillId="3" borderId="15" applyAlignment="1" pivotButton="0" quotePrefix="0" xfId="0">
      <alignment vertical="center"/>
    </xf>
    <xf numFmtId="0" fontId="0" fillId="3" borderId="15" applyAlignment="1" pivotButton="0" quotePrefix="0" xfId="0">
      <alignment vertical="center"/>
    </xf>
    <xf numFmtId="0" fontId="31" fillId="3" borderId="15" applyAlignment="1" pivotButton="0" quotePrefix="0" xfId="0">
      <alignment vertical="center"/>
    </xf>
    <xf numFmtId="171" fontId="26" fillId="3" borderId="0" applyAlignment="1" pivotButton="0" quotePrefix="0" xfId="0">
      <alignment horizontal="left" vertical="center" indent="2"/>
    </xf>
    <xf numFmtId="0" fontId="36" fillId="0" borderId="0" applyAlignment="1" pivotButton="0" quotePrefix="0" xfId="0">
      <alignment vertical="center"/>
    </xf>
    <xf numFmtId="0" fontId="35" fillId="0" borderId="0" applyAlignment="1" pivotButton="0" quotePrefix="0" xfId="0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0" fontId="3" fillId="0" borderId="0" applyAlignment="1" applyProtection="1" pivotButton="0" quotePrefix="0" xfId="0">
      <alignment horizontal="left" vertical="center"/>
      <protection locked="0" hidden="0"/>
    </xf>
    <xf numFmtId="0" fontId="3" fillId="0" borderId="0" applyAlignment="1" applyProtection="1" pivotButton="0" quotePrefix="0" xfId="0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11" fillId="7" borderId="12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0" fontId="6" fillId="2" borderId="0" applyAlignment="1" pivotButton="0" quotePrefix="0" xfId="0">
      <alignment horizontal="center" vertical="center"/>
    </xf>
    <xf numFmtId="165" fontId="6" fillId="2" borderId="0" applyAlignment="1" pivotButton="0" quotePrefix="0" xfId="0">
      <alignment horizontal="center" vertical="center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165" fontId="0" fillId="0" borderId="0" applyAlignment="1" applyProtection="1" pivotButton="0" quotePrefix="0" xfId="1">
      <alignment vertical="center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horizontal="right" vertical="center"/>
      <protection locked="0" hidden="0"/>
    </xf>
    <xf numFmtId="173" fontId="0" fillId="0" borderId="0" applyAlignment="1" applyProtection="1" pivotButton="0" quotePrefix="0" xfId="1">
      <alignment horizontal="right" vertical="center"/>
      <protection locked="0" hidden="0"/>
    </xf>
    <xf numFmtId="1" fontId="0" fillId="0" borderId="0" applyAlignment="1" applyProtection="1" pivotButton="0" quotePrefix="0" xfId="0">
      <alignment horizontal="right" vertical="center"/>
      <protection locked="0" hidden="0"/>
    </xf>
    <xf numFmtId="0" fontId="22" fillId="5" borderId="1" applyAlignment="1" pivotButton="0" quotePrefix="0" xfId="0">
      <alignment horizontal="center" vertical="center"/>
    </xf>
    <xf numFmtId="168" fontId="15" fillId="0" borderId="7" applyAlignment="1" pivotButton="0" quotePrefix="0" xfId="0">
      <alignment horizontal="center" vertical="center"/>
    </xf>
    <xf numFmtId="168" fontId="15" fillId="0" borderId="8" applyAlignment="1" pivotButton="0" quotePrefix="0" xfId="0">
      <alignment horizontal="center" vertical="center"/>
    </xf>
    <xf numFmtId="0" fontId="12" fillId="9" borderId="11" applyAlignment="1" pivotButton="0" quotePrefix="0" xfId="0">
      <alignment horizontal="center" vertical="center"/>
    </xf>
    <xf numFmtId="0" fontId="12" fillId="9" borderId="10" applyAlignment="1" pivotButton="0" quotePrefix="0" xfId="0">
      <alignment horizontal="center" vertical="center"/>
    </xf>
    <xf numFmtId="0" fontId="13" fillId="2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8" pivotButton="0" quotePrefix="0" xfId="0"/>
    <xf numFmtId="0" fontId="0" fillId="0" borderId="19" pivotButton="0" quotePrefix="0" xfId="0"/>
    <xf numFmtId="171" fontId="26" fillId="3" borderId="0" applyAlignment="1" pivotButton="0" quotePrefix="0" xfId="0">
      <alignment horizontal="left" vertical="center" indent="2"/>
    </xf>
    <xf numFmtId="167" fontId="0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167" fontId="16" fillId="0" borderId="0" applyAlignment="1" pivotButton="0" quotePrefix="0" xfId="4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68" fontId="15" fillId="0" borderId="6" applyAlignment="1" pivotButton="0" quotePrefix="0" xfId="0">
      <alignment horizontal="center" vertical="center"/>
    </xf>
    <xf numFmtId="0" fontId="0" fillId="0" borderId="8" pivotButton="0" quotePrefix="0" xfId="0"/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165" fontId="12" fillId="0" borderId="9" applyAlignment="1" pivotButton="0" quotePrefix="0" xfId="0">
      <alignment horizontal="center" vertical="center"/>
    </xf>
    <xf numFmtId="0" fontId="12" fillId="9" borderId="2" applyAlignment="1" pivotButton="0" quotePrefix="0" xfId="0">
      <alignment horizontal="center" vertical="center"/>
    </xf>
    <xf numFmtId="0" fontId="0" fillId="0" borderId="10" pivotButton="0" quotePrefix="0" xfId="0"/>
    <xf numFmtId="167" fontId="15" fillId="0" borderId="0" applyAlignment="1" pivotButton="0" quotePrefix="0" xfId="4">
      <alignment horizontal="center" vertical="center"/>
    </xf>
    <xf numFmtId="167" fontId="17" fillId="5" borderId="6" applyAlignment="1" pivotButton="0" quotePrefix="0" xfId="5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165" fontId="21" fillId="10" borderId="6" applyAlignment="1" pivotButton="0" quotePrefix="0" xfId="3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0" fontId="37" fillId="0" borderId="0" applyAlignment="1" pivotButton="0" quotePrefix="0" xfId="0">
      <alignment vertical="center"/>
    </xf>
    <xf numFmtId="3" fontId="37" fillId="0" borderId="0" applyAlignment="1" pivotButton="0" quotePrefix="0" xfId="0">
      <alignment vertical="center"/>
    </xf>
    <xf numFmtId="4" fontId="37" fillId="0" borderId="0" applyAlignment="1" pivotButton="0" quotePrefix="0" xfId="0">
      <alignment vertical="center"/>
    </xf>
    <xf numFmtId="167" fontId="12" fillId="0" borderId="6" applyAlignment="1" pivotButton="0" quotePrefix="0" xfId="4">
      <alignment horizontal="center" vertical="center"/>
    </xf>
    <xf numFmtId="0" fontId="37" fillId="0" borderId="0" pivotButton="0" quotePrefix="0" xfId="0"/>
    <xf numFmtId="3" fontId="37" fillId="0" borderId="0" pivotButton="0" quotePrefix="0" xfId="0"/>
    <xf numFmtId="4" fontId="37" fillId="0" borderId="0" pivotButton="0" quotePrefix="0" xfId="0"/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0">
      <alignment horizontal="center"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0" fontId="0" fillId="0" borderId="24" applyAlignment="1" applyProtection="1" pivotButton="0" quotePrefix="0" xfId="0">
      <alignment vertical="center"/>
      <protection locked="0" hidden="0"/>
    </xf>
    <xf numFmtId="3" fontId="0" fillId="0" borderId="24" applyAlignment="1" applyProtection="1" pivotButton="0" quotePrefix="0" xfId="1">
      <alignment vertical="center"/>
      <protection locked="0" hidden="0"/>
    </xf>
    <xf numFmtId="0" fontId="0" fillId="0" borderId="24" applyAlignment="1" applyProtection="1" pivotButton="0" quotePrefix="0" xfId="1">
      <alignment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164" fontId="3" fillId="0" borderId="0" applyAlignment="1" pivotButton="0" quotePrefix="0" xfId="2">
      <alignment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165" fontId="3" fillId="3" borderId="1" applyAlignment="1" pivotButton="0" quotePrefix="0" xfId="1">
      <alignment horizontal="right" vertical="center"/>
    </xf>
    <xf numFmtId="164" fontId="3" fillId="3" borderId="1" applyAlignment="1" pivotButton="0" quotePrefix="0" xfId="2">
      <alignment horizontal="center" vertical="center"/>
    </xf>
    <xf numFmtId="0" fontId="0" fillId="0" borderId="24" applyAlignment="1" applyProtection="1" pivotButton="0" quotePrefix="0" xfId="0">
      <alignment horizontal="left" vertical="center"/>
      <protection locked="0" hidden="0"/>
    </xf>
    <xf numFmtId="3" fontId="0" fillId="0" borderId="24" applyAlignment="1" applyProtection="1" pivotButton="0" quotePrefix="0" xfId="1">
      <alignment horizontal="right" vertical="center"/>
      <protection locked="0" hidden="0"/>
    </xf>
    <xf numFmtId="177" fontId="0" fillId="0" borderId="24" applyAlignment="1" applyProtection="1" pivotButton="0" quotePrefix="0" xfId="0">
      <alignment horizontal="right" vertical="center"/>
      <protection locked="0" hidden="0"/>
    </xf>
    <xf numFmtId="4" fontId="0" fillId="0" borderId="24" applyAlignment="1" applyProtection="1" pivotButton="0" quotePrefix="0" xfId="1">
      <alignment horizontal="righ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</cellXfs>
  <cellStyles count="7">
    <cellStyle name="표준" xfId="0" builtinId="0"/>
    <cellStyle name="쉼표 [0]" xfId="1" builtinId="6"/>
    <cellStyle name="통화 [0]" xfId="2" builtinId="7"/>
    <cellStyle name="표준_0320_0326_동부화재_Weekly" xfId="3"/>
    <cellStyle name="백분율" xfId="4" builtinId="5"/>
    <cellStyle name="백분율 2" xfId="5"/>
    <cellStyle name="쉼표 [0] 2" xfId="6"/>
  </cellStyles>
  <dxfs count="2">
    <dxf>
      <font>
        <color rgb="FF0070C0"/>
      </font>
    </dxf>
    <dxf>
      <font>
        <color rgb="FFC00000"/>
      </font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v>클릭수</v>
          </tx>
          <spPr>
            <a:solidFill>
              <a:srgbClr val="C00000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(시간별!$B$33:$B$56,시간별!$D$33:$D$56)</f>
              <strCache>
                <ptCount val="48"/>
                <pt idx="0">
                  <v>00시~01시</v>
                </pt>
                <pt idx="1">
                  <v>01시~02시</v>
                </pt>
                <pt idx="2">
                  <v>02시~03시</v>
                </pt>
                <pt idx="3">
                  <v>03시~04시</v>
                </pt>
                <pt idx="4">
                  <v>04시~05시</v>
                </pt>
                <pt idx="5">
                  <v>05시~06시</v>
                </pt>
                <pt idx="6">
                  <v>06시~07시</v>
                </pt>
                <pt idx="7">
                  <v>07시~08시</v>
                </pt>
                <pt idx="8">
                  <v>08시~09시</v>
                </pt>
                <pt idx="9">
                  <v>09시~10시</v>
                </pt>
                <pt idx="10">
                  <v>10시~11시</v>
                </pt>
                <pt idx="11">
                  <v>11시~12시</v>
                </pt>
                <pt idx="12">
                  <v>12시~13시</v>
                </pt>
                <pt idx="13">
                  <v>13시~14시</v>
                </pt>
                <pt idx="14">
                  <v>14시~15시</v>
                </pt>
                <pt idx="15">
                  <v>15시~16시</v>
                </pt>
                <pt idx="16">
                  <v>16시~17시</v>
                </pt>
                <pt idx="17">
                  <v>17시~18시</v>
                </pt>
                <pt idx="18">
                  <v>18시~19시</v>
                </pt>
                <pt idx="19">
                  <v>19시~20시</v>
                </pt>
                <pt idx="20">
                  <v>20시~21시</v>
                </pt>
                <pt idx="21">
                  <v>21시~22시</v>
                </pt>
                <pt idx="22">
                  <v>22시~23시</v>
                </pt>
                <pt idx="23">
                  <v>23시~00시</v>
                </pt>
                <pt idx="24">
                  <v xml:space="preserve"> - </v>
                </pt>
                <pt idx="25">
                  <v xml:space="preserve"> - </v>
                </pt>
                <pt idx="26">
                  <v xml:space="preserve"> - </v>
                </pt>
                <pt idx="27">
                  <v xml:space="preserve"> - </v>
                </pt>
                <pt idx="28">
                  <v xml:space="preserve"> - </v>
                </pt>
                <pt idx="29">
                  <v xml:space="preserve"> - </v>
                </pt>
                <pt idx="30">
                  <v xml:space="preserve"> - </v>
                </pt>
                <pt idx="31">
                  <v xml:space="preserve"> - </v>
                </pt>
                <pt idx="32">
                  <v xml:space="preserve"> - </v>
                </pt>
                <pt idx="33">
                  <v xml:space="preserve"> - </v>
                </pt>
                <pt idx="34">
                  <v xml:space="preserve"> - </v>
                </pt>
                <pt idx="35">
                  <v xml:space="preserve"> - </v>
                </pt>
                <pt idx="36">
                  <v xml:space="preserve"> - </v>
                </pt>
                <pt idx="37">
                  <v xml:space="preserve"> - </v>
                </pt>
                <pt idx="38">
                  <v xml:space="preserve"> - </v>
                </pt>
                <pt idx="39">
                  <v xml:space="preserve"> - </v>
                </pt>
                <pt idx="40">
                  <v xml:space="preserve"> - </v>
                </pt>
                <pt idx="41">
                  <v xml:space="preserve"> - </v>
                </pt>
                <pt idx="42">
                  <v xml:space="preserve"> - </v>
                </pt>
                <pt idx="43">
                  <v xml:space="preserve"> - </v>
                </pt>
                <pt idx="44">
                  <v xml:space="preserve"> - </v>
                </pt>
                <pt idx="45">
                  <v xml:space="preserve"> - </v>
                </pt>
                <pt idx="46">
                  <v xml:space="preserve"> - </v>
                </pt>
                <pt idx="47">
                  <v xml:space="preserve"> - </v>
                </pt>
              </strCache>
            </strRef>
          </cat>
          <val>
            <numRef>
              <f>시간별!$C$33:$C$56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5264"/>
        <axId val="108422848"/>
      </barChart>
      <lineChart>
        <grouping val="standard"/>
        <varyColors val="0"/>
        <ser>
          <idx val="1"/>
          <order val="1"/>
          <tx>
            <v>전환수</v>
          </tx>
          <spPr>
            <a:ln>
              <a:solidFill>
                <a:schemeClr val="accent2">
                  <a:lumMod val="60000"/>
                  <a:lumOff val="40000"/>
                </a:schemeClr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시간별!$D$33:$D$56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9940912"/>
        <axId val="779941328"/>
      </lineChart>
      <catAx>
        <axId val="107595264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crossAx val="108422848"/>
        <crosses val="autoZero"/>
        <auto val="1"/>
        <lblAlgn val="ctr"/>
        <lblOffset val="100"/>
        <noMultiLvlLbl val="0"/>
      </catAx>
      <valAx>
        <axId val="108422848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5264"/>
        <crosses val="autoZero"/>
        <crossBetween val="between"/>
      </valAx>
      <catAx>
        <axId val="779940912"/>
        <scaling>
          <orientation val="minMax"/>
        </scaling>
        <delete val="1"/>
        <axPos val="b"/>
        <majorTickMark val="out"/>
        <minorTickMark val="none"/>
        <tickLblPos val="nextTo"/>
        <crossAx val="779941328"/>
        <crosses val="autoZero"/>
        <auto val="1"/>
        <lblAlgn val="ctr"/>
        <lblOffset val="100"/>
        <noMultiLvlLbl val="0"/>
      </catAx>
      <valAx>
        <axId val="77994132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779940912"/>
        <crosses val="max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strRef>
              <f>시간별!$H$32</f>
              <strCache>
                <ptCount val="1"/>
                <pt idx="0">
                  <v xml:space="preserve"> 클릭수 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시간별!$G$33:$G$39</f>
              <strCache>
                <ptCount val="7"/>
                <pt idx="0">
                  <v>월요일</v>
                </pt>
                <pt idx="1">
                  <v>화요일</v>
                </pt>
                <pt idx="2">
                  <v>수요일</v>
                </pt>
                <pt idx="3">
                  <v>목요일</v>
                </pt>
                <pt idx="4">
                  <v>금요일</v>
                </pt>
                <pt idx="5">
                  <v>토요일</v>
                </pt>
                <pt idx="6">
                  <v>일요일</v>
                </pt>
              </strCache>
            </strRef>
          </cat>
          <val>
            <numRef>
              <f>시간별!$H$33:$H$39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6288"/>
        <axId val="108424000"/>
      </barChart>
      <lineChart>
        <grouping val="standard"/>
        <varyColors val="0"/>
        <ser>
          <idx val="1"/>
          <order val="1"/>
          <tx>
            <strRef>
              <f>시간별!$I$32</f>
              <strCache>
                <ptCount val="1"/>
                <pt idx="0">
                  <v>전환수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시간별!$I$33:$I$39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135222576"/>
        <axId val="1135225488"/>
      </lineChart>
      <catAx>
        <axId val="107596288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crossAx val="108424000"/>
        <crosses val="autoZero"/>
        <auto val="1"/>
        <lblAlgn val="ctr"/>
        <lblOffset val="100"/>
        <noMultiLvlLbl val="0"/>
      </catAx>
      <valAx>
        <axId val="108424000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6288"/>
        <crosses val="autoZero"/>
        <crossBetween val="between"/>
      </valAx>
      <catAx>
        <axId val="1135222576"/>
        <scaling>
          <orientation val="minMax"/>
        </scaling>
        <delete val="1"/>
        <axPos val="b"/>
        <majorTickMark val="out"/>
        <minorTickMark val="none"/>
        <tickLblPos val="nextTo"/>
        <crossAx val="1135225488"/>
        <crosses val="autoZero"/>
        <auto val="1"/>
        <lblAlgn val="ctr"/>
        <lblOffset val="100"/>
        <noMultiLvlLbl val="0"/>
      </catAx>
      <valAx>
        <axId val="113522548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1135222576"/>
        <crosses val="max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파워링크!$J$17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파워링크!$K$17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파워링크!$J$16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파워링크!$K$16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파워링크!$J$15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파워링크!$K$15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파워링크!$J$14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파워링크!$K$14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파워링크!$J$13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파워링크!$K$13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684352"/>
        <axId val="61085888"/>
      </barChart>
      <catAx>
        <axId val="107684352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085888"/>
        <crosses val="autoZero"/>
        <auto val="1"/>
        <lblAlgn val="ctr"/>
        <lblOffset val="100"/>
        <noMultiLvlLbl val="0"/>
      </catAx>
      <valAx>
        <axId val="61085888"/>
        <scaling>
          <orientation val="minMax"/>
        </scaling>
        <delete val="0"/>
        <axPos val="b"/>
        <majorGridlines/>
        <numFmt formatCode="_(* #,##0_);_(* \(#,##0\);_(* &quot;-&quot;_);_(@_)" sourceLinked="1"/>
        <majorTickMark val="out"/>
        <minorTickMark val="none"/>
        <tickLblPos val="nextTo"/>
        <crossAx val="107684352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6"/>
          <order val="0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5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파워링크!$J$24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파워링크!$K$24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파워링크!$J$23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파워링크!$K$23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파워링크!$J$22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파워링크!$K$22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파워링크!$J$21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파워링크!$K$21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파워링크!$J$20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파워링크!$K$20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593728"/>
        <axId val="61635328"/>
      </barChart>
      <catAx>
        <axId val="107593728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635328"/>
        <crosses val="autoZero"/>
        <auto val="1"/>
        <lblAlgn val="ctr"/>
        <lblOffset val="100"/>
        <noMultiLvlLbl val="0"/>
      </catAx>
      <valAx>
        <axId val="61635328"/>
        <scaling>
          <orientation val="minMax"/>
        </scaling>
        <delete val="0"/>
        <axPos val="b"/>
        <majorGridlines/>
        <numFmt formatCode="General" sourceLinked="0"/>
        <majorTickMark val="out"/>
        <minorTickMark val="none"/>
        <tickLblPos val="nextTo"/>
        <crossAx val="107593728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7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dLbl>
              <idx val="1"/>
              <spPr>
                <a:noFill/>
                <a:ln>
                  <a:noFill/>
                  <a:prstDash val="solid"/>
                </a:ln>
              </spPr>
              <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r>
                    <a:t/>
                  </a:r>
                  <a:endParaRPr lang="ko-KR"/>
                </a:p>
              </txPr>
              <dLblPos val="inEnd"/>
              <showLegendKey val="0"/>
              <showVal val="0"/>
              <showCatName val="0"/>
              <showSerName val="0"/>
              <showPercent val="1"/>
              <showBubbleSize val="0"/>
            </dLbl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legend>
      <legendPos val="r"/>
      <overlay val="0"/>
    </legend>
    <plotVisOnly val="1"/>
    <dispBlanksAs val="gap"/>
  </chart>
  <spPr>
    <a:ln>
      <a:noFill/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chart" Target="/xl/charts/chart4.xml" Id="rId2" /><Relationship Type="http://schemas.openxmlformats.org/officeDocument/2006/relationships/chart" Target="/xl/charts/chart5.xml" Id="rId3" /><Relationship Type="http://schemas.openxmlformats.org/officeDocument/2006/relationships/chart" Target="/xl/charts/chart6.xml" Id="rId4" /><Relationship Type="http://schemas.openxmlformats.org/officeDocument/2006/relationships/chart" Target="/xl/charts/chart7.xml" Id="rId5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9524</colOff>
      <row>2</row>
      <rowOff>3175</rowOff>
    </from>
    <to>
      <col>9</col>
      <colOff>1028699</colOff>
      <row>14</row>
      <rowOff>155575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3174</colOff>
      <row>17</row>
      <rowOff>3174</rowOff>
    </from>
    <to>
      <col>9</col>
      <colOff>1028699</colOff>
      <row>30</row>
      <rowOff>12699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9525</colOff>
      <row>11</row>
      <rowOff>0</rowOff>
    </from>
    <to>
      <col>6</col>
      <colOff>29625</colOff>
      <row>17</row>
      <rowOff>36600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228602</colOff>
      <row>3</row>
      <rowOff>21622</rowOff>
    </from>
    <to>
      <col>1</col>
      <colOff>1765356</colOff>
      <row>9</row>
      <rowOff>162433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</col>
      <colOff>0</colOff>
      <row>18</row>
      <rowOff>0</rowOff>
    </from>
    <to>
      <col>6</col>
      <colOff>20100</colOff>
      <row>24</row>
      <rowOff>36600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2</col>
      <colOff>485777</colOff>
      <row>3</row>
      <rowOff>50851</rowOff>
    </from>
    <to>
      <col>3</col>
      <colOff>771524</colOff>
      <row>9</row>
      <rowOff>191250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4</col>
      <colOff>161925</colOff>
      <row>2</row>
      <rowOff>180975</rowOff>
    </from>
    <to>
      <col>5</col>
      <colOff>950215</colOff>
      <row>10</row>
      <rowOff>57150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</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I32"/>
  <sheetViews>
    <sheetView tabSelected="1" zoomScale="85" zoomScaleNormal="85" workbookViewId="0">
      <selection activeCell="B2" sqref="B2:I2"/>
    </sheetView>
  </sheetViews>
  <sheetFormatPr baseColWidth="8" defaultColWidth="10.75" defaultRowHeight="16.5"/>
  <cols>
    <col width="7.625" customWidth="1" style="85" min="1" max="1"/>
    <col width="14.5" customWidth="1" style="85" min="2" max="2"/>
    <col width="31.375" customWidth="1" style="85" min="3" max="3"/>
    <col width="10.75" customWidth="1" style="85" min="4" max="5"/>
    <col width="22.125" customWidth="1" style="85" min="6" max="6"/>
    <col width="13.625" customWidth="1" style="85" min="7" max="7"/>
    <col width="10.75" customWidth="1" style="85" min="8" max="16384"/>
  </cols>
  <sheetData>
    <row r="1" ht="18" customHeight="1" s="138"/>
    <row r="2" ht="54.95" customHeight="1" s="138">
      <c r="B2" s="131" t="inlineStr">
        <is>
          <t>06월 보고서 요약</t>
        </is>
      </c>
      <c r="C2" s="139" t="n"/>
      <c r="D2" s="139" t="n"/>
      <c r="E2" s="139" t="n"/>
      <c r="F2" s="139" t="n"/>
      <c r="G2" s="139" t="n"/>
      <c r="H2" s="139" t="n"/>
      <c r="I2" s="140" t="n"/>
    </row>
    <row r="3" ht="18" customHeight="1" s="138" thickBot="1">
      <c r="B3" s="97" t="n"/>
      <c r="C3" s="97" t="n"/>
      <c r="D3" s="97" t="n"/>
      <c r="E3" s="97" t="n"/>
      <c r="F3" s="97" t="n"/>
      <c r="G3" s="97" t="n"/>
      <c r="H3" s="97" t="n"/>
      <c r="I3" s="97" t="n"/>
    </row>
    <row r="4" ht="23.1" customHeight="1" s="138">
      <c r="B4" s="86" t="inlineStr">
        <is>
          <t>광고주 ID</t>
        </is>
      </c>
      <c r="C4" s="87" t="inlineStr">
        <is>
          <t>amckorea70_naver</t>
        </is>
      </c>
    </row>
    <row r="5" ht="23.1" customHeight="1" s="138">
      <c r="B5" s="86" t="inlineStr">
        <is>
          <t>보고서 기간</t>
        </is>
      </c>
      <c r="C5" s="87" t="inlineStr">
        <is>
          <t>2025-06-01~2025-06-30</t>
        </is>
      </c>
    </row>
    <row r="6" ht="23.1" customHeight="1" s="138">
      <c r="B6" s="86" t="inlineStr">
        <is>
          <t>문의 연락처</t>
        </is>
      </c>
      <c r="C6" s="141" t="inlineStr">
        <is>
          <t>070-4009-1430</t>
        </is>
      </c>
    </row>
    <row r="7" ht="18" customHeight="1" s="138">
      <c r="B7" s="89" t="n"/>
      <c r="C7" s="89" t="n"/>
    </row>
    <row r="8" ht="24.95" customHeight="1" s="138" thickBot="1">
      <c r="B8" s="97" t="inlineStr">
        <is>
          <t>INDEX</t>
        </is>
      </c>
      <c r="C8" s="98" t="n"/>
      <c r="D8" s="98" t="n"/>
      <c r="E8" s="98" t="n"/>
      <c r="F8" s="98" t="n"/>
      <c r="G8" s="99" t="n"/>
      <c r="H8" s="99" t="n"/>
      <c r="I8" s="99" t="n"/>
    </row>
    <row r="9" ht="23.1" customFormat="1" customHeight="1" s="91">
      <c r="B9" s="86" t="inlineStr">
        <is>
          <t>Sheet 순서</t>
        </is>
      </c>
      <c r="C9" s="86" t="inlineStr">
        <is>
          <t>Sheet 명</t>
        </is>
      </c>
      <c r="D9" s="86" t="inlineStr">
        <is>
          <t>설명</t>
        </is>
      </c>
      <c r="E9" s="86" t="n"/>
      <c r="F9" s="86" t="n"/>
      <c r="G9" s="90" t="n"/>
      <c r="H9" s="90" t="n"/>
      <c r="I9" s="90" t="n"/>
    </row>
    <row r="10" ht="23.1" customHeight="1" s="138">
      <c r="B10" s="92" t="inlineStr">
        <is>
          <t>sheet1</t>
        </is>
      </c>
      <c r="C10" s="92" t="inlineStr">
        <is>
          <t>일자별 시트</t>
        </is>
      </c>
      <c r="D10" s="92" t="inlineStr">
        <is>
          <t>전달 대비 월간, 주간, 일자별 노출수, 클릭수, 광고비용 대비 전환율 데이터를 확인할 수 있습니다.</t>
        </is>
      </c>
      <c r="E10" s="92" t="n"/>
      <c r="F10" s="92" t="n"/>
      <c r="G10" s="92" t="n"/>
      <c r="H10" s="93" t="n"/>
    </row>
    <row r="11" ht="23.1" customHeight="1" s="138">
      <c r="B11" s="92" t="inlineStr">
        <is>
          <t>sheet2</t>
        </is>
      </c>
      <c r="C11" s="92" t="inlineStr">
        <is>
          <t>시간별 시트</t>
        </is>
      </c>
      <c r="D11" s="92" t="inlineStr">
        <is>
          <t>1개월 간 시간대, 요일별 클릭수, 클릭율 데이터를 확인할 수 있습니다.</t>
        </is>
      </c>
      <c r="E11" s="92" t="n"/>
      <c r="F11" s="92" t="n"/>
      <c r="G11" s="92" t="n"/>
      <c r="H11" s="93" t="n"/>
    </row>
    <row r="12" ht="23.1" customHeight="1" s="138">
      <c r="B12" s="92" t="inlineStr">
        <is>
          <t>sheet3</t>
        </is>
      </c>
      <c r="C12" s="92" t="inlineStr">
        <is>
          <t>파워링크</t>
        </is>
      </c>
      <c r="D12" s="88" t="inlineStr">
        <is>
          <t>파워링크 PC/MO 키워드별 상위 클릭수, 광고비용 데이터를 확인할 수 있습니다.</t>
        </is>
      </c>
      <c r="E12" s="92" t="n"/>
      <c r="F12" s="92" t="n"/>
      <c r="G12" s="92" t="n"/>
      <c r="H12" s="93" t="n"/>
    </row>
    <row r="13" ht="23.1" customHeight="1" s="138">
      <c r="B13" s="92" t="inlineStr">
        <is>
          <t>sheet4</t>
        </is>
      </c>
      <c r="C13" s="88" t="inlineStr">
        <is>
          <t>쇼핑검색</t>
        </is>
      </c>
      <c r="D13" s="88" t="inlineStr">
        <is>
          <t>쇼핑검색 PC/MO 검색어별 상위 클릭수, 광고비용 데이터를 확인할 수 있습니다.</t>
        </is>
      </c>
      <c r="E13" s="92" t="n"/>
      <c r="F13" s="92" t="n"/>
      <c r="G13" s="92" t="n"/>
    </row>
    <row r="14" ht="23.1" customHeight="1" s="138">
      <c r="B14" s="92" t="inlineStr">
        <is>
          <t>sheet4</t>
        </is>
      </c>
      <c r="C14" s="88" t="inlineStr">
        <is>
          <t>파워컨텐츠</t>
        </is>
      </c>
      <c r="D14" s="88" t="inlineStr">
        <is>
          <t>파워컨텐츠 PC/MO 지역별 상위 클릭수, 광고비용 데이터를 확인할 수 있습니다.</t>
        </is>
      </c>
      <c r="E14" s="92" t="n"/>
      <c r="F14" s="92" t="n"/>
      <c r="G14" s="92" t="n"/>
      <c r="H14" s="93" t="n"/>
    </row>
    <row r="15" ht="23.1" customHeight="1" s="138">
      <c r="B15" s="92" t="inlineStr">
        <is>
          <t>sheet6</t>
        </is>
      </c>
      <c r="C15" s="88" t="inlineStr">
        <is>
          <t>플레이스</t>
        </is>
      </c>
      <c r="D15" s="88" t="inlineStr">
        <is>
          <t>플레이스 PC/MO 키워드 상위 클릭수, 광고비용 데이터를 확인할 수 있습니다.</t>
        </is>
      </c>
      <c r="E15" s="92" t="n"/>
      <c r="F15" s="92" t="n"/>
      <c r="G15" s="92" t="n"/>
      <c r="H15" s="93" t="n"/>
    </row>
    <row r="16" ht="23.1" customHeight="1" s="138">
      <c r="B16" s="92" t="inlineStr">
        <is>
          <t>sheet7</t>
        </is>
      </c>
      <c r="C16" s="88" t="inlineStr">
        <is>
          <t>브랜드검색</t>
        </is>
      </c>
      <c r="D16" s="88" t="inlineStr">
        <is>
          <t>브랜드검색 PC/MO 키워드별 상위 클릭수, 전환매출 데이터를 확인할 수 있습니다.</t>
        </is>
      </c>
      <c r="E16" s="92" t="n"/>
      <c r="F16" s="92" t="n"/>
      <c r="G16" s="92" t="n"/>
      <c r="H16" s="93" t="n"/>
    </row>
    <row r="17" ht="18" customHeight="1" s="138">
      <c r="B17" s="92" t="n"/>
      <c r="C17" s="88" t="n"/>
      <c r="D17" s="88" t="n"/>
    </row>
    <row r="18" ht="24.95" customHeight="1" s="138" thickBot="1">
      <c r="B18" s="97" t="inlineStr">
        <is>
          <t>GUIDE</t>
        </is>
      </c>
      <c r="C18" s="100" t="n"/>
      <c r="D18" s="100" t="n"/>
      <c r="E18" s="100" t="n"/>
      <c r="F18" s="100" t="n"/>
      <c r="G18" s="99" t="n"/>
      <c r="H18" s="99" t="n"/>
      <c r="I18" s="99" t="n"/>
    </row>
    <row r="19" ht="5.1" customHeight="1" s="138">
      <c r="B19" s="94" t="n"/>
      <c r="C19" s="92" t="n"/>
      <c r="D19" s="92" t="n"/>
      <c r="E19" s="95" t="n"/>
      <c r="F19" s="95" t="n"/>
    </row>
    <row r="20" ht="23.1" customHeight="1" s="138">
      <c r="B20" s="92" t="inlineStr">
        <is>
          <t>1. 본 보고서는 월 단위 광고 상품 별로 시트를 구분하여 작성 되었습니다.</t>
        </is>
      </c>
      <c r="C20" s="92" t="n"/>
      <c r="D20" s="92" t="n"/>
      <c r="E20" s="95" t="n"/>
      <c r="F20" s="95" t="n"/>
      <c r="G20" s="96" t="n"/>
    </row>
    <row r="21" ht="23.1" customHeight="1" s="138">
      <c r="B21" s="92" t="inlineStr">
        <is>
          <t>2. 페이지뷰 / 체류시간 : 유입유저의 홈페이지를 머물렀던 정보</t>
        </is>
      </c>
      <c r="C21" s="92" t="n"/>
      <c r="D21" s="92" t="n"/>
      <c r="E21" s="95" t="n"/>
      <c r="F21" s="95" t="n"/>
      <c r="G21" s="96" t="n"/>
    </row>
    <row r="22" ht="23.1" customHeight="1" s="138">
      <c r="B22" s="92" t="inlineStr">
        <is>
          <t>3. 전환수 : 설정된 목적에 도달된 수[구매, 예약, 문의, 가입 등]</t>
        </is>
      </c>
      <c r="C22" s="92" t="n"/>
      <c r="D22" s="92" t="n"/>
      <c r="E22" s="95" t="n"/>
      <c r="F22" s="95" t="n"/>
      <c r="G22" s="96" t="n"/>
    </row>
    <row r="23" ht="23.1" customHeight="1" s="138">
      <c r="B23" s="92" t="inlineStr">
        <is>
          <t>4. 전환 매출액 : 쇼핑몰 구매함수를 연동하여 판매된 상품매출액 책정</t>
        </is>
      </c>
      <c r="C23" s="92" t="n"/>
      <c r="D23" s="92" t="n"/>
      <c r="E23" s="95" t="n"/>
      <c r="F23" s="95" t="n"/>
      <c r="G23" s="96" t="n"/>
    </row>
    <row r="24" ht="23.1" customHeight="1" s="138">
      <c r="B24" s="92" t="inlineStr">
        <is>
          <t>5. 쇼핑검색 광고는 네이버 시스템상 상품별 키워드 데이터 확인이 불가하여 노출 키워드 기준으로 작성 되었습니다.</t>
        </is>
      </c>
      <c r="C24" s="92" t="n"/>
      <c r="D24" s="92" t="n"/>
      <c r="E24" s="95" t="n"/>
      <c r="F24" s="95" t="n"/>
      <c r="G24" s="96" t="n"/>
    </row>
    <row r="25" ht="18" customHeight="1" s="138">
      <c r="B25" s="92" t="inlineStr">
        <is>
          <t>6. 네이버 프리미엄로그분석 프로그램이 설치되어 있지 않는 경우 페이지뷰 / 체류시간이 집계되지 않습니다.</t>
        </is>
      </c>
      <c r="C25" s="92" t="n"/>
      <c r="D25" s="92" t="n"/>
      <c r="E25" s="95" t="n"/>
      <c r="F25" s="95" t="n"/>
      <c r="G25" s="96" t="n"/>
    </row>
    <row r="26" ht="18" customHeight="1" s="138">
      <c r="B26" s="92" t="n"/>
      <c r="C26" s="92" t="n"/>
      <c r="D26" s="92" t="n"/>
      <c r="E26" s="95" t="n"/>
      <c r="F26" s="95" t="n"/>
      <c r="G26" s="96" t="n"/>
    </row>
    <row r="27" ht="24.95" customHeight="1" s="138" thickBot="1">
      <c r="B27" s="97" t="inlineStr">
        <is>
          <t>COMMENT</t>
        </is>
      </c>
      <c r="C27" s="100" t="n"/>
      <c r="D27" s="100" t="n"/>
      <c r="E27" s="100" t="n"/>
      <c r="F27" s="100" t="n"/>
      <c r="G27" s="99" t="n"/>
      <c r="H27" s="99" t="n"/>
      <c r="I27" s="99" t="n"/>
    </row>
    <row r="28" ht="5.1" customHeight="1" s="138"/>
    <row r="29">
      <c r="B29" s="92" t="inlineStr">
        <is>
          <t>1. 키워드 리스트가 적은 경우 연관성이 높은 키워드 위주 확장 요청 주셔야합니다.</t>
        </is>
      </c>
    </row>
    <row r="30">
      <c r="B30" s="92" t="inlineStr">
        <is>
          <t>2. 비용 상위 키워드가 연관되는 키워드이지만, 포괄적인 의미에 키워드는 입찰비용을 하향하는걸 권장드립니다.</t>
        </is>
      </c>
    </row>
    <row r="31">
      <c r="B31" s="92" t="inlineStr">
        <is>
          <t>3. 노출대비 클릭이 낮은경우 신규 생성한 그룹에 매체설정, 노출 이미지, 문안 가독성 체크를 권장 드립니다.</t>
        </is>
      </c>
    </row>
    <row r="32">
      <c r="B32" s="92" t="inlineStr">
        <is>
          <t>4. 문의 / 요청사항은 언제든지 문의 번호로 연락 부탁드립니다.</t>
        </is>
      </c>
    </row>
  </sheetData>
  <mergeCells count="1">
    <mergeCell ref="B2:I2"/>
  </mergeCell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W189"/>
  <sheetViews>
    <sheetView showGridLines="0" zoomScale="85" zoomScaleNormal="85" workbookViewId="0">
      <selection activeCell="B2" sqref="B2"/>
    </sheetView>
  </sheetViews>
  <sheetFormatPr baseColWidth="8" defaultRowHeight="16.5"/>
  <cols>
    <col width="3.75" customWidth="1" style="138" min="1" max="1"/>
    <col width="14.625" customWidth="1" style="138" min="2" max="2"/>
    <col width="10" bestFit="1" customWidth="1" style="58" min="3" max="3"/>
    <col width="9.5" customWidth="1" style="58" min="4" max="4"/>
    <col width="10.875" bestFit="1" customWidth="1" style="58" min="5" max="5"/>
    <col width="10.625" bestFit="1" customWidth="1" style="58" min="6" max="6"/>
    <col width="9" customWidth="1" style="58" min="7" max="7"/>
    <col width="11.875" bestFit="1" customWidth="1" style="58" min="8" max="8"/>
    <col width="9" customWidth="1" style="58" min="9" max="9"/>
    <col width="10.5" bestFit="1" customWidth="1" style="58" min="10" max="10"/>
    <col width="9" customWidth="1" style="58" min="11" max="12"/>
    <col width="9.25" bestFit="1" customWidth="1" style="142" min="13" max="13"/>
    <col width="2.75" customWidth="1" style="138" min="14" max="14"/>
    <col width="12.625" customWidth="1" style="138" min="15" max="15"/>
    <col width="9" customWidth="1" style="58" min="16" max="16"/>
    <col width="10.5" bestFit="1" customWidth="1" style="58" min="17" max="17"/>
    <col width="9" customWidth="1" style="58" min="18" max="20"/>
    <col width="11.875" bestFit="1" customWidth="1" style="58" min="21" max="21"/>
    <col width="9" customWidth="1" style="58" min="22" max="22"/>
    <col width="13.5" bestFit="1" customWidth="1" style="58" min="23" max="23"/>
    <col width="9.75" bestFit="1" customWidth="1" style="58" min="24" max="24"/>
    <col width="9" customWidth="1" style="58" min="25" max="26"/>
    <col width="2.75" customWidth="1" style="138" min="27" max="27"/>
    <col width="12.25" customWidth="1" style="138" min="28" max="28"/>
    <col width="9" customWidth="1" style="58" min="29" max="29"/>
    <col width="10.875" bestFit="1" customWidth="1" style="58" min="30" max="30"/>
    <col width="9" customWidth="1" style="58" min="31" max="33"/>
    <col width="10.5" bestFit="1" customWidth="1" style="58" min="34" max="34"/>
    <col width="9" customWidth="1" style="58" min="35" max="35"/>
    <col width="11.75" customWidth="1" style="58" min="36" max="36"/>
    <col width="9" customWidth="1" style="58" min="37" max="39"/>
    <col width="9" customWidth="1" style="102" min="41" max="49"/>
  </cols>
  <sheetData>
    <row r="1" ht="13.5" customFormat="1" customHeight="1" s="38">
      <c r="A1" s="30" t="n"/>
      <c r="B1" s="31" t="n"/>
      <c r="C1" s="31" t="n"/>
      <c r="D1" s="32" t="n"/>
      <c r="E1" s="143" t="n"/>
      <c r="F1" s="32" t="n"/>
      <c r="G1" s="32" t="n"/>
      <c r="H1" s="144" t="n"/>
      <c r="I1" s="145" t="n"/>
      <c r="J1" s="145" t="n"/>
      <c r="K1" s="36" t="n"/>
      <c r="L1" s="36" t="n"/>
      <c r="M1" s="146" t="n"/>
      <c r="P1" s="31" t="n"/>
      <c r="Q1" s="31" t="n"/>
      <c r="R1" s="31" t="n"/>
      <c r="S1" s="31" t="n"/>
      <c r="T1" s="31" t="n"/>
      <c r="U1" s="31" t="n"/>
      <c r="V1" s="31" t="n"/>
      <c r="W1" s="31" t="n"/>
      <c r="X1" s="31" t="n"/>
      <c r="Y1" s="31" t="n"/>
      <c r="Z1" s="31" t="n"/>
      <c r="AC1" s="31" t="n"/>
      <c r="AD1" s="31" t="n"/>
      <c r="AE1" s="31" t="n"/>
      <c r="AF1" s="31" t="n"/>
      <c r="AG1" s="31" t="n"/>
      <c r="AH1" s="31" t="n"/>
      <c r="AI1" s="31" t="n"/>
      <c r="AJ1" s="31" t="n"/>
      <c r="AK1" s="31" t="n"/>
      <c r="AL1" s="31" t="n"/>
      <c r="AM1" s="31" t="n"/>
      <c r="AO1" s="30" t="n"/>
      <c r="AP1" s="30" t="n"/>
      <c r="AQ1" s="30" t="n"/>
      <c r="AR1" s="30" t="n"/>
      <c r="AS1" s="30" t="n"/>
      <c r="AT1" s="30" t="n"/>
      <c r="AU1" s="30" t="n"/>
      <c r="AV1" s="30" t="n"/>
      <c r="AW1" s="30" t="n"/>
    </row>
    <row r="2" ht="17.45" customFormat="1" customHeight="1" s="38">
      <c r="A2" s="30" t="n"/>
      <c r="B2" s="39" t="inlineStr">
        <is>
          <t>월별</t>
        </is>
      </c>
      <c r="C2" s="31" t="n"/>
      <c r="D2" s="32" t="n"/>
      <c r="E2" s="143" t="n"/>
      <c r="F2" s="32" t="n"/>
      <c r="G2" s="32" t="n"/>
      <c r="H2" s="40" t="inlineStr">
        <is>
          <t>&lt;VAT포함&gt;</t>
        </is>
      </c>
      <c r="I2" s="145" t="n"/>
      <c r="J2" s="145" t="n"/>
      <c r="K2" s="36" t="n"/>
      <c r="L2" s="36" t="n"/>
      <c r="M2" s="146" t="n"/>
      <c r="O2" s="39" t="inlineStr">
        <is>
          <t>MO</t>
        </is>
      </c>
      <c r="P2" s="31" t="n"/>
      <c r="Q2" s="31" t="n"/>
      <c r="R2" s="31" t="n"/>
      <c r="S2" s="31" t="n"/>
      <c r="T2" s="31" t="n"/>
      <c r="U2" s="31" t="n"/>
      <c r="V2" s="31" t="n"/>
      <c r="W2" s="31" t="n"/>
      <c r="X2" s="31" t="n"/>
      <c r="Y2" s="31" t="n"/>
      <c r="Z2" s="31" t="n"/>
      <c r="AB2" s="39" t="inlineStr">
        <is>
          <t>PC</t>
        </is>
      </c>
      <c r="AC2" s="31" t="n"/>
      <c r="AD2" s="31" t="n"/>
      <c r="AE2" s="31" t="n"/>
      <c r="AF2" s="31" t="n"/>
      <c r="AG2" s="31" t="n"/>
      <c r="AH2" s="31" t="n"/>
      <c r="AI2" s="31" t="n"/>
      <c r="AJ2" s="31" t="n"/>
      <c r="AK2" s="31" t="n"/>
      <c r="AL2" s="31" t="n"/>
      <c r="AM2" s="31" t="n"/>
      <c r="AO2" s="30" t="n"/>
      <c r="AP2" s="30" t="n"/>
      <c r="AQ2" s="30" t="n"/>
      <c r="AR2" s="30" t="n"/>
      <c r="AS2" s="30" t="n"/>
      <c r="AT2" s="30" t="n"/>
      <c r="AU2" s="30" t="n"/>
      <c r="AV2" s="30" t="n"/>
      <c r="AW2" s="30" t="n"/>
    </row>
    <row r="3" ht="17.45" customFormat="1" customHeight="1" s="38">
      <c r="A3" s="30" t="n"/>
      <c r="B3" s="41" t="inlineStr">
        <is>
          <t>월</t>
        </is>
      </c>
      <c r="C3" s="41" t="inlineStr">
        <is>
          <t>일수</t>
        </is>
      </c>
      <c r="D3" s="41" t="inlineStr">
        <is>
          <t>노출수</t>
        </is>
      </c>
      <c r="E3" s="41" t="inlineStr">
        <is>
          <t>클릭수</t>
        </is>
      </c>
      <c r="F3" s="41" t="inlineStr">
        <is>
          <t>CTR</t>
        </is>
      </c>
      <c r="G3" s="147" t="inlineStr">
        <is>
          <t>CPC</t>
        </is>
      </c>
      <c r="H3" s="41" t="inlineStr">
        <is>
          <t>광고비</t>
        </is>
      </c>
      <c r="I3" s="41" t="inlineStr">
        <is>
          <t>구매수</t>
        </is>
      </c>
      <c r="J3" s="41" t="inlineStr">
        <is>
          <t>매출</t>
        </is>
      </c>
      <c r="K3" s="41" t="inlineStr">
        <is>
          <t>전환율</t>
        </is>
      </c>
      <c r="L3" s="41" t="inlineStr">
        <is>
          <t>CPA</t>
        </is>
      </c>
      <c r="M3" s="148" t="inlineStr">
        <is>
          <t>ROAS</t>
        </is>
      </c>
      <c r="O3" s="41" t="inlineStr">
        <is>
          <t>월</t>
        </is>
      </c>
      <c r="P3" s="41" t="inlineStr">
        <is>
          <t>일수</t>
        </is>
      </c>
      <c r="Q3" s="41" t="inlineStr">
        <is>
          <t>노출수</t>
        </is>
      </c>
      <c r="R3" s="41" t="inlineStr">
        <is>
          <t>클릭수</t>
        </is>
      </c>
      <c r="S3" s="41" t="inlineStr">
        <is>
          <t>CTR</t>
        </is>
      </c>
      <c r="T3" s="147" t="inlineStr">
        <is>
          <t>CPC</t>
        </is>
      </c>
      <c r="U3" s="41" t="inlineStr">
        <is>
          <t>광고비</t>
        </is>
      </c>
      <c r="V3" s="41" t="inlineStr">
        <is>
          <t>구매수</t>
        </is>
      </c>
      <c r="W3" s="41" t="inlineStr">
        <is>
          <t>매출</t>
        </is>
      </c>
      <c r="X3" s="41" t="inlineStr">
        <is>
          <t>전환율</t>
        </is>
      </c>
      <c r="Y3" s="41" t="inlineStr">
        <is>
          <t>CPA</t>
        </is>
      </c>
      <c r="Z3" s="149" t="inlineStr">
        <is>
          <t>ROAS</t>
        </is>
      </c>
      <c r="AB3" s="41" t="inlineStr">
        <is>
          <t>월</t>
        </is>
      </c>
      <c r="AC3" s="41" t="inlineStr">
        <is>
          <t>일수</t>
        </is>
      </c>
      <c r="AD3" s="41" t="inlineStr">
        <is>
          <t>노출수</t>
        </is>
      </c>
      <c r="AE3" s="41" t="inlineStr">
        <is>
          <t>클릭수</t>
        </is>
      </c>
      <c r="AF3" s="41" t="inlineStr">
        <is>
          <t>CTR</t>
        </is>
      </c>
      <c r="AG3" s="147" t="inlineStr">
        <is>
          <t>CPC</t>
        </is>
      </c>
      <c r="AH3" s="41" t="inlineStr">
        <is>
          <t>광고비</t>
        </is>
      </c>
      <c r="AI3" s="41" t="inlineStr">
        <is>
          <t>구매수</t>
        </is>
      </c>
      <c r="AJ3" s="41" t="inlineStr">
        <is>
          <t>매출</t>
        </is>
      </c>
      <c r="AK3" s="41" t="inlineStr">
        <is>
          <t>전환율</t>
        </is>
      </c>
      <c r="AL3" s="41" t="inlineStr">
        <is>
          <t>CPA</t>
        </is>
      </c>
      <c r="AM3" s="149" t="inlineStr">
        <is>
          <t>ROAS</t>
        </is>
      </c>
      <c r="AO3" s="30" t="n"/>
      <c r="AP3" s="30" t="n"/>
      <c r="AQ3" s="30" t="n"/>
      <c r="AR3" s="30" t="n"/>
      <c r="AS3" s="30" t="n"/>
      <c r="AT3" s="30" t="n"/>
      <c r="AU3" s="30" t="n"/>
      <c r="AV3" s="30" t="n"/>
      <c r="AW3" s="30" t="n"/>
    </row>
    <row r="4" ht="17.45" customFormat="1" customHeight="1" s="38">
      <c r="A4" s="30" t="n"/>
      <c r="B4" s="150" t="n">
        <v>45383</v>
      </c>
      <c r="C4" s="46" t="n">
        <v>30</v>
      </c>
      <c r="D4" s="151">
        <f>SUM(D30:D59)</f>
        <v/>
      </c>
      <c r="E4" s="151">
        <f>SUM(E30:E59)</f>
        <v/>
      </c>
      <c r="F4" s="48">
        <f>IF(ISERROR(E4/D4),,E4/D4)</f>
        <v/>
      </c>
      <c r="G4" s="152">
        <f>IF(ISERROR(H4/E4),,H4/E4)</f>
        <v/>
      </c>
      <c r="H4" s="151">
        <f>SUM(H30:H59)</f>
        <v/>
      </c>
      <c r="I4" s="151">
        <f>SUM(I30:I59)</f>
        <v/>
      </c>
      <c r="J4" s="151">
        <f>SUM(J30:J59)</f>
        <v/>
      </c>
      <c r="K4" s="153">
        <f>IF(ISERROR(SUM(I4:I4)/E4),,SUM(I4:I4)/E4)</f>
        <v/>
      </c>
      <c r="L4" s="152">
        <f>IF(ISERROR(H4/SUM(I4:I4)),,H4/SUM(I4:I4))</f>
        <v/>
      </c>
      <c r="M4" s="51">
        <f>IF(ISERROR(J4/H4),,J4/H4)</f>
        <v/>
      </c>
      <c r="O4" s="150">
        <f>B4</f>
        <v/>
      </c>
      <c r="P4" s="46">
        <f>C4</f>
        <v/>
      </c>
      <c r="Q4" s="151">
        <f>SUM(Q30:Q59)</f>
        <v/>
      </c>
      <c r="R4" s="151">
        <f>SUM(R30:R59)</f>
        <v/>
      </c>
      <c r="S4" s="48">
        <f>IF(ISERROR(R4/Q4),,R4/Q4)</f>
        <v/>
      </c>
      <c r="T4" s="154">
        <f>IF(ISERROR(U4/R4),,U4/R4)</f>
        <v/>
      </c>
      <c r="U4" s="151">
        <f>SUM(U30:U59)</f>
        <v/>
      </c>
      <c r="V4" s="151">
        <f>SUM(V30:V59)</f>
        <v/>
      </c>
      <c r="W4" s="151">
        <f>SUM(W30:W59)</f>
        <v/>
      </c>
      <c r="X4" s="155">
        <f>IF(ISERROR(SUM(V4:V4)/R4),,SUM(V4:V4)/R4)</f>
        <v/>
      </c>
      <c r="Y4" s="156">
        <f>IF(ISERROR(U4/SUM(V4:V4)),,U4/SUM(V4:V4))</f>
        <v/>
      </c>
      <c r="Z4" s="155">
        <f>IF(ISERROR(W4/U4),,W4/U4)</f>
        <v/>
      </c>
      <c r="AB4" s="150">
        <f>B4</f>
        <v/>
      </c>
      <c r="AC4" s="46">
        <f>C4</f>
        <v/>
      </c>
      <c r="AD4" s="151">
        <f>SUM(AD30:AD59)</f>
        <v/>
      </c>
      <c r="AE4" s="151">
        <f>SUM(AE30:AE59)</f>
        <v/>
      </c>
      <c r="AF4" s="55">
        <f>IF(ISERROR(AE4/AD4),,AE4/AD4)</f>
        <v/>
      </c>
      <c r="AG4" s="154">
        <f>IF(ISERROR(AH4/AE4),,AH4/AE4)</f>
        <v/>
      </c>
      <c r="AH4" s="151">
        <f>SUM(AH30:AH59)</f>
        <v/>
      </c>
      <c r="AI4" s="151">
        <f>SUM(AI30:AI59)</f>
        <v/>
      </c>
      <c r="AJ4" s="151">
        <f>SUM(AJ30:AJ59)</f>
        <v/>
      </c>
      <c r="AK4" s="155">
        <f>IF(ISERROR(SUM(AI4:AI4)/AE4),,SUM(AI4:AI4)/AE4)</f>
        <v/>
      </c>
      <c r="AL4" s="156">
        <f>IF(ISERROR(AH4/SUM(AI4:AI4)),,AH4/SUM(AI4:AI4))</f>
        <v/>
      </c>
      <c r="AM4" s="155">
        <f>IF(ISERROR(AJ4/AH4),,AJ4/AH4)</f>
        <v/>
      </c>
      <c r="AO4" s="30" t="n"/>
      <c r="AP4" s="30" t="n"/>
      <c r="AQ4" s="30" t="n"/>
      <c r="AR4" s="30" t="n"/>
      <c r="AS4" s="30" t="n"/>
      <c r="AT4" s="30" t="n"/>
      <c r="AU4" s="30" t="n"/>
      <c r="AV4" s="30" t="n"/>
      <c r="AW4" s="30" t="n"/>
    </row>
    <row r="5" ht="17.45" customFormat="1" customHeight="1" s="38">
      <c r="A5" s="30" t="n"/>
      <c r="B5" s="150" t="n">
        <v>45778</v>
      </c>
      <c r="C5" s="46" t="n">
        <v>31</v>
      </c>
      <c r="D5" s="151">
        <f>SUM(D60:D90)</f>
        <v/>
      </c>
      <c r="E5" s="151">
        <f>SUM(E60:E90)</f>
        <v/>
      </c>
      <c r="F5" s="48">
        <f>IF(ISERROR(E5/D5),,E5/D5)</f>
        <v/>
      </c>
      <c r="G5" s="152">
        <f>IF(ISERROR(H5/E5),,H5/E5)</f>
        <v/>
      </c>
      <c r="H5" s="151">
        <f>SUM(H60:H90)</f>
        <v/>
      </c>
      <c r="I5" s="151">
        <f>SUM(I60:I90)</f>
        <v/>
      </c>
      <c r="J5" s="151">
        <f>SUM(J60:J90)</f>
        <v/>
      </c>
      <c r="K5" s="153">
        <f>IF(ISERROR(SUM(I5:I5)/E5),,SUM(I5:I5)/E5)</f>
        <v/>
      </c>
      <c r="L5" s="152">
        <f>IF(ISERROR(H5/SUM(I5:I5)),,H5/SUM(I5:I5))</f>
        <v/>
      </c>
      <c r="M5" s="51">
        <f>IF(ISERROR(J5/H5),,J5/H5)</f>
        <v/>
      </c>
      <c r="O5" s="150">
        <f>B5</f>
        <v/>
      </c>
      <c r="P5" s="46">
        <f>C5</f>
        <v/>
      </c>
      <c r="Q5" s="151">
        <f>SUM(Q60:Q90)</f>
        <v/>
      </c>
      <c r="R5" s="151">
        <f>SUM(R60:R90)</f>
        <v/>
      </c>
      <c r="S5" s="48">
        <f>IF(ISERROR(R5/Q5),,R5/Q5)</f>
        <v/>
      </c>
      <c r="T5" s="154">
        <f>IF(ISERROR(U5/R5),,U5/R5)</f>
        <v/>
      </c>
      <c r="U5" s="151">
        <f>SUM(U60:U90)</f>
        <v/>
      </c>
      <c r="V5" s="151">
        <f>SUM(V60:V90)</f>
        <v/>
      </c>
      <c r="W5" s="151">
        <f>SUM(W60:W90)</f>
        <v/>
      </c>
      <c r="X5" s="155">
        <f>IF(ISERROR(SUM(V5:V5)/R5),,SUM(V5:V5)/R5)</f>
        <v/>
      </c>
      <c r="Y5" s="156">
        <f>IF(ISERROR(U5/SUM(V5:V5)),,U5/SUM(V5:V5))</f>
        <v/>
      </c>
      <c r="Z5" s="155">
        <f>IF(ISERROR(W5/U5),,W5/U5)</f>
        <v/>
      </c>
      <c r="AB5" s="150">
        <f>B5</f>
        <v/>
      </c>
      <c r="AC5" s="46">
        <f>C5</f>
        <v/>
      </c>
      <c r="AD5" s="151">
        <f>SUM(AD60:AD90)</f>
        <v/>
      </c>
      <c r="AE5" s="151">
        <f>SUM(AE60:AE90)</f>
        <v/>
      </c>
      <c r="AF5" s="55">
        <f>IF(ISERROR(AE5/AD5),,AE5/AD5)</f>
        <v/>
      </c>
      <c r="AG5" s="154">
        <f>IF(ISERROR(AH5/AE5),,AH5/AE5)</f>
        <v/>
      </c>
      <c r="AH5" s="151">
        <f>SUM(AH60:AH90)</f>
        <v/>
      </c>
      <c r="AI5" s="151">
        <f>SUM(AI60:AI90)</f>
        <v/>
      </c>
      <c r="AJ5" s="151">
        <f>SUM(AJ60:AJ90)</f>
        <v/>
      </c>
      <c r="AK5" s="155">
        <f>IF(ISERROR(SUM(AI5:AI5)/AE5),,SUM(AI5:AI5)/AE5)</f>
        <v/>
      </c>
      <c r="AL5" s="156">
        <f>IF(ISERROR(AH5/SUM(AI5:AI5)),,AH5/SUM(AI5:AI5))</f>
        <v/>
      </c>
      <c r="AM5" s="155">
        <f>IF(ISERROR(AJ5/AH5),,AJ5/AH5)</f>
        <v/>
      </c>
      <c r="AO5" s="30" t="n"/>
      <c r="AP5" s="30" t="n"/>
      <c r="AQ5" s="30" t="n"/>
      <c r="AR5" s="30" t="n"/>
      <c r="AS5" s="30" t="n"/>
      <c r="AT5" s="30" t="n"/>
      <c r="AU5" s="30" t="n"/>
      <c r="AV5" s="30" t="n"/>
      <c r="AW5" s="30" t="n"/>
    </row>
    <row r="6" ht="17.45" customFormat="1" customHeight="1" s="38">
      <c r="A6" s="30" t="n"/>
      <c r="B6" s="150" t="n">
        <v>45809</v>
      </c>
      <c r="C6" s="46" t="n">
        <v>30</v>
      </c>
      <c r="D6" s="151">
        <f>SUM(D91:D120)</f>
        <v/>
      </c>
      <c r="E6" s="151">
        <f>SUM(E61:E91)</f>
        <v/>
      </c>
      <c r="F6" s="48">
        <f>IF(ISERROR(E6/D6),,E6/D6)</f>
        <v/>
      </c>
      <c r="G6" s="152">
        <f>IF(ISERROR(H6/E6),,H6/E6)</f>
        <v/>
      </c>
      <c r="H6" s="151">
        <f>SUM(H61:H91)</f>
        <v/>
      </c>
      <c r="I6" s="151">
        <f>SUM(I61:I91)</f>
        <v/>
      </c>
      <c r="J6" s="151">
        <f>SUM(J61:J91)</f>
        <v/>
      </c>
      <c r="K6" s="153">
        <f>IF(ISERROR(SUM(I6:I6)/E6),,SUM(I6:I6)/E6)</f>
        <v/>
      </c>
      <c r="L6" s="152">
        <f>IF(ISERROR(H6/SUM(I6:I6)),,H6/SUM(I6:I6))</f>
        <v/>
      </c>
      <c r="M6" s="51">
        <f>IF(ISERROR(J6/H6),,J6/H6)</f>
        <v/>
      </c>
      <c r="O6" s="150">
        <f>B6</f>
        <v/>
      </c>
      <c r="P6" s="46">
        <f>C6</f>
        <v/>
      </c>
      <c r="Q6" s="151">
        <f>SUM(Q61:Q91)</f>
        <v/>
      </c>
      <c r="R6" s="151">
        <f>SUM(R61:R91)</f>
        <v/>
      </c>
      <c r="S6" s="48">
        <f>IF(ISERROR(R6/Q6),,R6/Q6)</f>
        <v/>
      </c>
      <c r="T6" s="154">
        <f>IF(ISERROR(U6/R6),,U6/R6)</f>
        <v/>
      </c>
      <c r="U6" s="151">
        <f>SUM(U61:U91)</f>
        <v/>
      </c>
      <c r="V6" s="151">
        <f>SUM(V61:V91)</f>
        <v/>
      </c>
      <c r="W6" s="151">
        <f>SUM(W61:W91)</f>
        <v/>
      </c>
      <c r="X6" s="155">
        <f>IF(ISERROR(SUM(V6:V6)/R6),,SUM(V6:V6)/R6)</f>
        <v/>
      </c>
      <c r="Y6" s="156">
        <f>IF(ISERROR(U6/SUM(V6:V6)),,U6/SUM(V6:V6))</f>
        <v/>
      </c>
      <c r="Z6" s="155">
        <f>IF(ISERROR(W6/U6),,W6/U6)</f>
        <v/>
      </c>
      <c r="AB6" s="150">
        <f>B6</f>
        <v/>
      </c>
      <c r="AC6" s="46">
        <f>C6</f>
        <v/>
      </c>
      <c r="AD6" s="151">
        <f>SUM(AD61:AD91)</f>
        <v/>
      </c>
      <c r="AE6" s="151">
        <f>SUM(AE61:AE91)</f>
        <v/>
      </c>
      <c r="AF6" s="55">
        <f>IF(ISERROR(AE6/AD6),,AE6/AD6)</f>
        <v/>
      </c>
      <c r="AG6" s="154">
        <f>IF(ISERROR(AH6/AE6),,AH6/AE6)</f>
        <v/>
      </c>
      <c r="AH6" s="151">
        <f>SUM(AH61:AH91)</f>
        <v/>
      </c>
      <c r="AI6" s="151">
        <f>SUM(AI61:AI91)</f>
        <v/>
      </c>
      <c r="AJ6" s="151">
        <f>SUM(AJ61:AJ91)</f>
        <v/>
      </c>
      <c r="AK6" s="155">
        <f>IF(ISERROR(SUM(AI6:AI6)/AE6),,SUM(AI6:AI6)/AE6)</f>
        <v/>
      </c>
      <c r="AL6" s="156">
        <f>IF(ISERROR(AH6/SUM(AI6:AI6)),,AH6/SUM(AI6:AI6))</f>
        <v/>
      </c>
      <c r="AM6" s="155">
        <f>IF(ISERROR(AJ6/AH6),,AJ6/AH6)</f>
        <v/>
      </c>
      <c r="AO6" s="30" t="n"/>
      <c r="AP6" s="30" t="n"/>
      <c r="AQ6" s="30" t="n"/>
      <c r="AR6" s="30" t="n"/>
      <c r="AS6" s="30" t="n"/>
      <c r="AT6" s="30" t="n"/>
      <c r="AU6" s="30" t="n"/>
      <c r="AV6" s="30" t="n"/>
      <c r="AW6" s="30" t="n"/>
    </row>
    <row r="7" ht="17.1" customFormat="1" customHeight="1" s="38">
      <c r="A7" s="30" t="n"/>
      <c r="B7" s="157" t="inlineStr">
        <is>
          <t>전월대비</t>
        </is>
      </c>
      <c r="C7" s="158" t="n"/>
      <c r="D7" s="159">
        <f>IF(ISERROR(D6-D5),,D6-D5)</f>
        <v/>
      </c>
      <c r="E7" s="159">
        <f>IF(ISERROR(E6-E5),,E6-E5)</f>
        <v/>
      </c>
      <c r="F7" s="160">
        <f>IF(ISERROR(F6-F5),,F6-F5)</f>
        <v/>
      </c>
      <c r="G7" s="159">
        <f>IF(ISERROR(G6-G5),,G6-G5)</f>
        <v/>
      </c>
      <c r="H7" s="159">
        <f>IF(ISERROR(H6-H5),,H6-H5)</f>
        <v/>
      </c>
      <c r="I7" s="159">
        <f>IF(ISERROR(I6-I5),,I6-I5)</f>
        <v/>
      </c>
      <c r="J7" s="159">
        <f>IF(ISERROR(J6-J5),,J6-J5)</f>
        <v/>
      </c>
      <c r="K7" s="160">
        <f>IF(ISERROR(K6-K5),,K6-K5)</f>
        <v/>
      </c>
      <c r="L7" s="159">
        <f>IF(ISERROR(L6-L5),,L6-L5)</f>
        <v/>
      </c>
      <c r="M7" s="160">
        <f>IF(ISERROR(M6-M5),,M6-M5)</f>
        <v/>
      </c>
      <c r="O7" s="157" t="inlineStr">
        <is>
          <t>전월대비</t>
        </is>
      </c>
      <c r="P7" s="158" t="n"/>
      <c r="Q7" s="159">
        <f>IF(ISERROR(Q6-Q5),,Q6-Q5)</f>
        <v/>
      </c>
      <c r="R7" s="159">
        <f>IF(ISERROR(R6-R5),,R6-R5)</f>
        <v/>
      </c>
      <c r="S7" s="160">
        <f>IF(ISERROR(S6-S5),,S6-S5)</f>
        <v/>
      </c>
      <c r="T7" s="159">
        <f>IF(ISERROR(T6-T5),,T6-T5)</f>
        <v/>
      </c>
      <c r="U7" s="159">
        <f>IF(ISERROR(U6-U5),,U6-U5)</f>
        <v/>
      </c>
      <c r="V7" s="159">
        <f>IF(ISERROR(V6-V5),,V6-V5)</f>
        <v/>
      </c>
      <c r="W7" s="159">
        <f>IF(ISERROR(W6-W5),,W6-W5)</f>
        <v/>
      </c>
      <c r="X7" s="160">
        <f>IF(ISERROR(X6-X5),,X6-X5)</f>
        <v/>
      </c>
      <c r="Y7" s="159">
        <f>IF(ISERROR(Y6-Y5),,Y6-Y5)</f>
        <v/>
      </c>
      <c r="Z7" s="160">
        <f>IF(ISERROR(Z6-Z5),,Z6-Z5)</f>
        <v/>
      </c>
      <c r="AB7" s="157" t="inlineStr">
        <is>
          <t>전월대비</t>
        </is>
      </c>
      <c r="AC7" s="158" t="n"/>
      <c r="AD7" s="159">
        <f>IF(ISERROR(AD6-AD5),,AD6-AD5)</f>
        <v/>
      </c>
      <c r="AE7" s="159">
        <f>IF(ISERROR(AE6-AE5),,AE6-AE5)</f>
        <v/>
      </c>
      <c r="AF7" s="160">
        <f>IF(ISERROR(AF6-AF5),,AF6-AF5)</f>
        <v/>
      </c>
      <c r="AG7" s="159">
        <f>IF(ISERROR(AG6-AG5),,AG6-AG5)</f>
        <v/>
      </c>
      <c r="AH7" s="159">
        <f>IF(ISERROR(AH6-AH5),,AH6-AH5)</f>
        <v/>
      </c>
      <c r="AI7" s="159">
        <f>IF(ISERROR(AI6-AI5),,AI6-AI5)</f>
        <v/>
      </c>
      <c r="AJ7" s="159">
        <f>IF(ISERROR(AJ6-AJ5),,AJ6-AJ5)</f>
        <v/>
      </c>
      <c r="AK7" s="160">
        <f>IF(ISERROR(AK6-AK5),,AK6-AK5)</f>
        <v/>
      </c>
      <c r="AL7" s="159">
        <f>IF(ISERROR(AL6-AL5),,AL6-AL5)</f>
        <v/>
      </c>
      <c r="AM7" s="160">
        <f>IF(ISERROR(AM6-AM5),,AM6-AM5)</f>
        <v/>
      </c>
      <c r="AO7" s="30" t="n"/>
      <c r="AP7" s="30" t="n"/>
      <c r="AQ7" s="30" t="n"/>
      <c r="AR7" s="30" t="n"/>
      <c r="AS7" s="30" t="n"/>
      <c r="AT7" s="30" t="n"/>
      <c r="AU7" s="30" t="n"/>
      <c r="AV7" s="30" t="n"/>
      <c r="AW7" s="30" t="n"/>
    </row>
    <row r="8" ht="13.5" customFormat="1" customHeight="1" s="38">
      <c r="A8" s="30" t="n"/>
      <c r="B8" s="31" t="n"/>
      <c r="C8" s="31" t="n"/>
      <c r="D8" s="32" t="n"/>
      <c r="E8" s="143" t="n"/>
      <c r="F8" s="32" t="n"/>
      <c r="G8" s="32" t="n"/>
      <c r="H8" s="144" t="n"/>
      <c r="I8" s="145" t="n"/>
      <c r="J8" s="145" t="n"/>
      <c r="K8" s="36" t="n"/>
      <c r="L8" s="36" t="n"/>
      <c r="M8" s="146" t="n"/>
      <c r="P8" s="31" t="n"/>
      <c r="Q8" s="31" t="n"/>
      <c r="R8" s="31" t="n"/>
      <c r="S8" s="31" t="n"/>
      <c r="T8" s="31" t="n"/>
      <c r="U8" s="31" t="n"/>
      <c r="V8" s="31" t="n"/>
      <c r="W8" s="31" t="n"/>
      <c r="X8" s="31" t="n"/>
      <c r="Y8" s="31" t="n"/>
      <c r="Z8" s="31" t="n"/>
      <c r="AC8" s="31" t="n"/>
      <c r="AD8" s="31" t="n"/>
      <c r="AE8" s="31" t="n"/>
      <c r="AF8" s="31" t="n"/>
      <c r="AG8" s="31" t="n"/>
      <c r="AH8" s="31" t="n"/>
      <c r="AI8" s="31" t="n"/>
      <c r="AJ8" s="31" t="n"/>
      <c r="AK8" s="31" t="n"/>
      <c r="AL8" s="31" t="n"/>
      <c r="AM8" s="31" t="n"/>
      <c r="AO8" s="30" t="n"/>
      <c r="AP8" s="30" t="n"/>
      <c r="AQ8" s="30" t="n"/>
      <c r="AR8" s="30" t="n"/>
      <c r="AS8" s="30" t="n"/>
      <c r="AT8" s="30" t="n"/>
      <c r="AU8" s="30" t="n"/>
      <c r="AV8" s="30" t="n"/>
      <c r="AW8" s="30" t="n"/>
    </row>
    <row r="9" ht="17.25" customHeight="1" s="138">
      <c r="B9" s="39" t="inlineStr">
        <is>
          <t>주별</t>
        </is>
      </c>
      <c r="H9" s="40" t="inlineStr">
        <is>
          <t>&lt;VAT포함&gt;</t>
        </is>
      </c>
      <c r="O9" s="39" t="inlineStr">
        <is>
          <t>MO</t>
        </is>
      </c>
      <c r="AB9" s="39" t="inlineStr">
        <is>
          <t>PC</t>
        </is>
      </c>
    </row>
    <row r="10">
      <c r="B10" s="14" t="inlineStr">
        <is>
          <t>주</t>
        </is>
      </c>
      <c r="C10" s="14" t="inlineStr">
        <is>
          <t>일수</t>
        </is>
      </c>
      <c r="D10" s="14" t="inlineStr">
        <is>
          <t>노출수</t>
        </is>
      </c>
      <c r="E10" s="14" t="inlineStr">
        <is>
          <t>클릭수</t>
        </is>
      </c>
      <c r="F10" s="14" t="inlineStr">
        <is>
          <t>CTR</t>
        </is>
      </c>
      <c r="G10" s="161" t="inlineStr">
        <is>
          <t>CPC</t>
        </is>
      </c>
      <c r="H10" s="14" t="inlineStr">
        <is>
          <t>광고비</t>
        </is>
      </c>
      <c r="I10" s="14" t="inlineStr">
        <is>
          <t>구매수</t>
        </is>
      </c>
      <c r="J10" s="14" t="inlineStr">
        <is>
          <t>매출</t>
        </is>
      </c>
      <c r="K10" s="14" t="inlineStr">
        <is>
          <t>전환율</t>
        </is>
      </c>
      <c r="L10" s="14" t="inlineStr">
        <is>
          <t>CPA</t>
        </is>
      </c>
      <c r="M10" s="162" t="inlineStr">
        <is>
          <t>ROAS</t>
        </is>
      </c>
      <c r="O10" s="14" t="inlineStr">
        <is>
          <t>주</t>
        </is>
      </c>
      <c r="P10" s="14" t="inlineStr">
        <is>
          <t>일수</t>
        </is>
      </c>
      <c r="Q10" s="14" t="inlineStr">
        <is>
          <t>노출수</t>
        </is>
      </c>
      <c r="R10" s="14" t="inlineStr">
        <is>
          <t>클릭수</t>
        </is>
      </c>
      <c r="S10" s="14" t="inlineStr">
        <is>
          <t>CTR</t>
        </is>
      </c>
      <c r="T10" s="161" t="inlineStr">
        <is>
          <t>CPC</t>
        </is>
      </c>
      <c r="U10" s="14" t="inlineStr">
        <is>
          <t>광고비</t>
        </is>
      </c>
      <c r="V10" s="14" t="inlineStr">
        <is>
          <t>구매수</t>
        </is>
      </c>
      <c r="W10" s="14" t="inlineStr">
        <is>
          <t>매출</t>
        </is>
      </c>
      <c r="X10" s="14" t="inlineStr">
        <is>
          <t>전환율</t>
        </is>
      </c>
      <c r="Y10" s="14" t="inlineStr">
        <is>
          <t>CPA</t>
        </is>
      </c>
      <c r="Z10" s="163" t="inlineStr">
        <is>
          <t>ROAS</t>
        </is>
      </c>
      <c r="AB10" s="14" t="inlineStr">
        <is>
          <t>주</t>
        </is>
      </c>
      <c r="AC10" s="14" t="inlineStr">
        <is>
          <t>일수</t>
        </is>
      </c>
      <c r="AD10" s="14" t="inlineStr">
        <is>
          <t>노출수</t>
        </is>
      </c>
      <c r="AE10" s="14" t="inlineStr">
        <is>
          <t>클릭수</t>
        </is>
      </c>
      <c r="AF10" s="14" t="inlineStr">
        <is>
          <t>CTR</t>
        </is>
      </c>
      <c r="AG10" s="161" t="inlineStr">
        <is>
          <t>CPC</t>
        </is>
      </c>
      <c r="AH10" s="14" t="inlineStr">
        <is>
          <t>광고비</t>
        </is>
      </c>
      <c r="AI10" s="14" t="inlineStr">
        <is>
          <t>구매수</t>
        </is>
      </c>
      <c r="AJ10" s="14" t="inlineStr">
        <is>
          <t>매출</t>
        </is>
      </c>
      <c r="AK10" s="14" t="inlineStr">
        <is>
          <t>전환율</t>
        </is>
      </c>
      <c r="AL10" s="14" t="inlineStr">
        <is>
          <t>CPA</t>
        </is>
      </c>
      <c r="AM10" s="163" t="inlineStr">
        <is>
          <t>ROAS</t>
        </is>
      </c>
    </row>
    <row r="11">
      <c r="B11" s="63" t="inlineStr">
        <is>
          <t>03-31~04-06</t>
        </is>
      </c>
      <c r="C11" s="67" t="n">
        <v>7</v>
      </c>
      <c r="D11" s="164">
        <f>SUM(D29:D35)</f>
        <v/>
      </c>
      <c r="E11" s="164">
        <f>SUM(E29:E35)</f>
        <v/>
      </c>
      <c r="F11" s="65">
        <f>IF(ISERROR(E11/D11),,E11/D11)</f>
        <v/>
      </c>
      <c r="G11" s="156">
        <f>IF(ISERROR(H11/E11),,H11/E11)</f>
        <v/>
      </c>
      <c r="H11" s="164">
        <f>SUM(H29:H35)</f>
        <v/>
      </c>
      <c r="I11" s="164">
        <f>SUM(I29:I35)</f>
        <v/>
      </c>
      <c r="J11" s="164">
        <f>SUM(J29:J35)</f>
        <v/>
      </c>
      <c r="K11" s="155">
        <f>IF(ISERROR(SUM(I11:I11)/E11),,SUM(I11:I11)/E11)</f>
        <v/>
      </c>
      <c r="L11" s="156">
        <f>IF(ISERROR(H11/SUM(I11:I11)),,H11/SUM(I11:I11))</f>
        <v/>
      </c>
      <c r="M11" s="66">
        <f>IF(ISERROR(J11/H11),,J11/H11)</f>
        <v/>
      </c>
      <c r="O11" s="63">
        <f>B11</f>
        <v/>
      </c>
      <c r="P11" s="63">
        <f>C11</f>
        <v/>
      </c>
      <c r="Q11" s="164">
        <f>SUM(Q29:Q35)</f>
        <v/>
      </c>
      <c r="R11" s="164">
        <f>SUM(R29:R35)</f>
        <v/>
      </c>
      <c r="S11" s="55">
        <f>IF(ISERROR(R11/Q11),,R11/Q11)</f>
        <v/>
      </c>
      <c r="T11" s="154">
        <f>IF(ISERROR(U11/R11),,U11/R11)</f>
        <v/>
      </c>
      <c r="U11" s="164">
        <f>SUM(U29:U35)</f>
        <v/>
      </c>
      <c r="V11" s="164">
        <f>SUM(V29:V35)</f>
        <v/>
      </c>
      <c r="W11" s="164">
        <f>SUM(W29:W35)</f>
        <v/>
      </c>
      <c r="X11" s="155">
        <f>IF(ISERROR(SUM(V11:V11)/R11),,SUM(V11:V11)/R11)</f>
        <v/>
      </c>
      <c r="Y11" s="156">
        <f>IF(ISERROR(U11/SUM(V11:V11)),,U11/SUM(V11:V11))</f>
        <v/>
      </c>
      <c r="Z11" s="66">
        <f>IF(ISERROR(W11/U11),,W11/U11)</f>
        <v/>
      </c>
      <c r="AB11" s="63">
        <f>B11</f>
        <v/>
      </c>
      <c r="AC11" s="63">
        <f>C11</f>
        <v/>
      </c>
      <c r="AD11" s="164">
        <f>SUM(AD29:AD35)</f>
        <v/>
      </c>
      <c r="AE11" s="164">
        <f>SUM(AE29:AE35)</f>
        <v/>
      </c>
      <c r="AF11" s="55">
        <f>IF(ISERROR(AE11/AD11),,AE11/AD11)</f>
        <v/>
      </c>
      <c r="AG11" s="154">
        <f>IF(ISERROR(AH11/AE11),,AH11/AE11)</f>
        <v/>
      </c>
      <c r="AH11" s="164">
        <f>SUM(AH29:AH35)</f>
        <v/>
      </c>
      <c r="AI11" s="164">
        <f>SUM(AI29:AI35)</f>
        <v/>
      </c>
      <c r="AJ11" s="164">
        <f>SUM(AJ29:AJ35)</f>
        <v/>
      </c>
      <c r="AK11" s="155">
        <f>IF(ISERROR(SUM(AI11:AI11)/AE11),,SUM(AI11:AI11)/AE11)</f>
        <v/>
      </c>
      <c r="AL11" s="156">
        <f>IF(ISERROR(AH11/SUM(AI11:AI11)),,AH11/SUM(AI11:AI11))</f>
        <v/>
      </c>
      <c r="AM11" s="66">
        <f>IF(ISERROR(AJ11/AH11),,AJ11/AH11)</f>
        <v/>
      </c>
    </row>
    <row r="12">
      <c r="B12" s="63" t="inlineStr">
        <is>
          <t>04-07~04-13</t>
        </is>
      </c>
      <c r="C12" s="67" t="n">
        <v>7</v>
      </c>
      <c r="D12" s="164">
        <f>SUM(D36:D42)</f>
        <v/>
      </c>
      <c r="E12" s="164">
        <f>SUM(E36:E42)</f>
        <v/>
      </c>
      <c r="F12" s="65">
        <f>IF(ISERROR(E12/D12),,E12/D12)</f>
        <v/>
      </c>
      <c r="G12" s="156">
        <f>IF(ISERROR(H12/E12),,H12/E12)</f>
        <v/>
      </c>
      <c r="H12" s="164">
        <f>SUM(H36:H42)</f>
        <v/>
      </c>
      <c r="I12" s="164">
        <f>SUM(I36:I42)</f>
        <v/>
      </c>
      <c r="J12" s="164">
        <f>SUM(J36:J42)</f>
        <v/>
      </c>
      <c r="K12" s="155">
        <f>IF(ISERROR(SUM(I12:I12)/E12),,SUM(I12:I12)/E12)</f>
        <v/>
      </c>
      <c r="L12" s="156">
        <f>IF(ISERROR(H12/SUM(I12:I12)),,H12/SUM(I12:I12))</f>
        <v/>
      </c>
      <c r="M12" s="66">
        <f>IF(ISERROR(J12/H12),,J12/H12)</f>
        <v/>
      </c>
      <c r="O12" s="63">
        <f>B12</f>
        <v/>
      </c>
      <c r="P12" s="63">
        <f>C12</f>
        <v/>
      </c>
      <c r="Q12" s="164">
        <f>SUM(Q36:Q42)</f>
        <v/>
      </c>
      <c r="R12" s="164">
        <f>SUM(R36:R42)</f>
        <v/>
      </c>
      <c r="S12" s="55">
        <f>IF(ISERROR(R12/Q12),,R12/Q12)</f>
        <v/>
      </c>
      <c r="T12" s="154">
        <f>IF(ISERROR(U12/R12),,U12/R12)</f>
        <v/>
      </c>
      <c r="U12" s="164">
        <f>SUM(U36:U42)</f>
        <v/>
      </c>
      <c r="V12" s="164">
        <f>SUM(V36:V42)</f>
        <v/>
      </c>
      <c r="W12" s="164">
        <f>SUM(W36:W42)</f>
        <v/>
      </c>
      <c r="X12" s="155">
        <f>IF(ISERROR(SUM(V12:V12)/R12),,SUM(V12:V12)/R12)</f>
        <v/>
      </c>
      <c r="Y12" s="156">
        <f>IF(ISERROR(U12/SUM(V12:V12)),,U12/SUM(V12:V12))</f>
        <v/>
      </c>
      <c r="Z12" s="66">
        <f>IF(ISERROR(W12/U12),,W12/U12)</f>
        <v/>
      </c>
      <c r="AB12" s="63">
        <f>B12</f>
        <v/>
      </c>
      <c r="AC12" s="63">
        <f>C12</f>
        <v/>
      </c>
      <c r="AD12" s="164">
        <f>SUM(AD36:AD42)</f>
        <v/>
      </c>
      <c r="AE12" s="164">
        <f>SUM(AE36:AE42)</f>
        <v/>
      </c>
      <c r="AF12" s="55">
        <f>IF(ISERROR(AE12/AD12),,AE12/AD12)</f>
        <v/>
      </c>
      <c r="AG12" s="154">
        <f>IF(ISERROR(AH12/AE12),,AH12/AE12)</f>
        <v/>
      </c>
      <c r="AH12" s="164">
        <f>SUM(AH36:AH42)</f>
        <v/>
      </c>
      <c r="AI12" s="164">
        <f>SUM(AI36:AI42)</f>
        <v/>
      </c>
      <c r="AJ12" s="164">
        <f>SUM(AJ36:AJ42)</f>
        <v/>
      </c>
      <c r="AK12" s="155">
        <f>IF(ISERROR(SUM(AI12:AI12)/AE12),,SUM(AI12:AI12)/AE12)</f>
        <v/>
      </c>
      <c r="AL12" s="156">
        <f>IF(ISERROR(AH12/SUM(AI12:AI12)),,AH12/SUM(AI12:AI12))</f>
        <v/>
      </c>
      <c r="AM12" s="66">
        <f>IF(ISERROR(AJ12/AH12),,AJ12/AH12)</f>
        <v/>
      </c>
    </row>
    <row r="13">
      <c r="B13" s="63" t="inlineStr">
        <is>
          <t>04-14~04-20</t>
        </is>
      </c>
      <c r="C13" s="67" t="n">
        <v>7</v>
      </c>
      <c r="D13" s="164">
        <f>SUM(D43:D49)</f>
        <v/>
      </c>
      <c r="E13" s="164">
        <f>SUM(E43:E49)</f>
        <v/>
      </c>
      <c r="F13" s="65">
        <f>IF(ISERROR(E13/D13),,E13/D13)</f>
        <v/>
      </c>
      <c r="G13" s="156">
        <f>IF(ISERROR(H13/E13),,H13/E13)</f>
        <v/>
      </c>
      <c r="H13" s="164">
        <f>SUM(H43:H49)</f>
        <v/>
      </c>
      <c r="I13" s="164">
        <f>SUM(I43:I49)</f>
        <v/>
      </c>
      <c r="J13" s="164">
        <f>SUM(J43:J49)</f>
        <v/>
      </c>
      <c r="K13" s="155">
        <f>IF(ISERROR(SUM(I13:I13)/E13),,SUM(I13:I13)/E13)</f>
        <v/>
      </c>
      <c r="L13" s="156">
        <f>IF(ISERROR(H13/SUM(I13:I13)),,H13/SUM(I13:I13))</f>
        <v/>
      </c>
      <c r="M13" s="66">
        <f>IF(ISERROR(J13/H13),,J13/H13)</f>
        <v/>
      </c>
      <c r="O13" s="63">
        <f>B13</f>
        <v/>
      </c>
      <c r="P13" s="63">
        <f>C13</f>
        <v/>
      </c>
      <c r="Q13" s="164">
        <f>SUM(Q43:Q49)</f>
        <v/>
      </c>
      <c r="R13" s="164">
        <f>SUM(R43:R49)</f>
        <v/>
      </c>
      <c r="S13" s="55">
        <f>IF(ISERROR(R13/Q13),,R13/Q13)</f>
        <v/>
      </c>
      <c r="T13" s="154">
        <f>IF(ISERROR(U13/R13),,U13/R13)</f>
        <v/>
      </c>
      <c r="U13" s="164">
        <f>SUM(U43:U49)</f>
        <v/>
      </c>
      <c r="V13" s="164">
        <f>SUM(V43:V49)</f>
        <v/>
      </c>
      <c r="W13" s="164">
        <f>SUM(W43:W49)</f>
        <v/>
      </c>
      <c r="X13" s="155">
        <f>IF(ISERROR(SUM(V13:V13)/R13),,SUM(V13:V13)/R13)</f>
        <v/>
      </c>
      <c r="Y13" s="156">
        <f>IF(ISERROR(U13/SUM(V13:V13)),,U13/SUM(V13:V13))</f>
        <v/>
      </c>
      <c r="Z13" s="66">
        <f>IF(ISERROR(W13/U13),,W13/U13)</f>
        <v/>
      </c>
      <c r="AB13" s="63">
        <f>B13</f>
        <v/>
      </c>
      <c r="AC13" s="63">
        <f>C13</f>
        <v/>
      </c>
      <c r="AD13" s="164">
        <f>SUM(AD43:AD49)</f>
        <v/>
      </c>
      <c r="AE13" s="164">
        <f>SUM(AE43:AE49)</f>
        <v/>
      </c>
      <c r="AF13" s="55">
        <f>IF(ISERROR(AE13/AD13),,AE13/AD13)</f>
        <v/>
      </c>
      <c r="AG13" s="154">
        <f>IF(ISERROR(AH13/AE13),,AH13/AE13)</f>
        <v/>
      </c>
      <c r="AH13" s="164">
        <f>SUM(AH43:AH49)</f>
        <v/>
      </c>
      <c r="AI13" s="164">
        <f>SUM(AI43:AI49)</f>
        <v/>
      </c>
      <c r="AJ13" s="164">
        <f>SUM(AJ43:AJ49)</f>
        <v/>
      </c>
      <c r="AK13" s="155">
        <f>IF(ISERROR(SUM(AI13:AI13)/AE13),,SUM(AI13:AI13)/AE13)</f>
        <v/>
      </c>
      <c r="AL13" s="156">
        <f>IF(ISERROR(AH13/SUM(AI13:AI13)),,AH13/SUM(AI13:AI13))</f>
        <v/>
      </c>
      <c r="AM13" s="66">
        <f>IF(ISERROR(AJ13/AH13),,AJ13/AH13)</f>
        <v/>
      </c>
    </row>
    <row r="14">
      <c r="B14" s="63" t="inlineStr">
        <is>
          <t>04-21~04-27</t>
        </is>
      </c>
      <c r="C14" s="67" t="n">
        <v>7</v>
      </c>
      <c r="D14" s="164">
        <f>SUM(D50:D56)</f>
        <v/>
      </c>
      <c r="E14" s="164">
        <f>SUM(E50:E56)</f>
        <v/>
      </c>
      <c r="F14" s="65">
        <f>IF(ISERROR(E14/D14),,E14/D14)</f>
        <v/>
      </c>
      <c r="G14" s="156">
        <f>IF(ISERROR(H14/E14),,H14/E14)</f>
        <v/>
      </c>
      <c r="H14" s="164">
        <f>SUM(H50:H56)</f>
        <v/>
      </c>
      <c r="I14" s="164">
        <f>SUM(I50:I56)</f>
        <v/>
      </c>
      <c r="J14" s="164">
        <f>SUM(J50:J56)</f>
        <v/>
      </c>
      <c r="K14" s="155">
        <f>IF(ISERROR(SUM(I14:I14)/E14),,SUM(I14:I14)/E14)</f>
        <v/>
      </c>
      <c r="L14" s="156">
        <f>IF(ISERROR(H14/SUM(I14:I14)),,H14/SUM(I14:I14))</f>
        <v/>
      </c>
      <c r="M14" s="66">
        <f>IF(ISERROR(J14/H14),,J14/H14)</f>
        <v/>
      </c>
      <c r="O14" s="63">
        <f>B14</f>
        <v/>
      </c>
      <c r="P14" s="63">
        <f>C14</f>
        <v/>
      </c>
      <c r="Q14" s="164">
        <f>SUM(Q50:Q56)</f>
        <v/>
      </c>
      <c r="R14" s="164">
        <f>SUM(R50:R56)</f>
        <v/>
      </c>
      <c r="S14" s="55">
        <f>IF(ISERROR(R14/Q14),,R14/Q14)</f>
        <v/>
      </c>
      <c r="T14" s="154">
        <f>IF(ISERROR(U14/R14),,U14/R14)</f>
        <v/>
      </c>
      <c r="U14" s="164">
        <f>SUM(U50:U56)</f>
        <v/>
      </c>
      <c r="V14" s="164">
        <f>SUM(V50:V56)</f>
        <v/>
      </c>
      <c r="W14" s="164">
        <f>SUM(W50:W56)</f>
        <v/>
      </c>
      <c r="X14" s="155">
        <f>IF(ISERROR(SUM(V14:V14)/R14),,SUM(V14:V14)/R14)</f>
        <v/>
      </c>
      <c r="Y14" s="156">
        <f>IF(ISERROR(U14/SUM(V14:V14)),,U14/SUM(V14:V14))</f>
        <v/>
      </c>
      <c r="Z14" s="66">
        <f>IF(ISERROR(W14/U14),,W14/U14)</f>
        <v/>
      </c>
      <c r="AB14" s="63">
        <f>B14</f>
        <v/>
      </c>
      <c r="AC14" s="63">
        <f>C14</f>
        <v/>
      </c>
      <c r="AD14" s="164">
        <f>SUM(AD50:AD56)</f>
        <v/>
      </c>
      <c r="AE14" s="164">
        <f>SUM(AE50:AE56)</f>
        <v/>
      </c>
      <c r="AF14" s="55">
        <f>IF(ISERROR(AE14/AD14),,AE14/AD14)</f>
        <v/>
      </c>
      <c r="AG14" s="154">
        <f>IF(ISERROR(AH14/AE14),,AH14/AE14)</f>
        <v/>
      </c>
      <c r="AH14" s="164">
        <f>SUM(AH50:AH56)</f>
        <v/>
      </c>
      <c r="AI14" s="164">
        <f>SUM(AI50:AI56)</f>
        <v/>
      </c>
      <c r="AJ14" s="164">
        <f>SUM(AJ50:AJ56)</f>
        <v/>
      </c>
      <c r="AK14" s="155">
        <f>IF(ISERROR(SUM(AI14:AI14)/AE14),,SUM(AI14:AI14)/AE14)</f>
        <v/>
      </c>
      <c r="AL14" s="156">
        <f>IF(ISERROR(AH14/SUM(AI14:AI14)),,AH14/SUM(AI14:AI14))</f>
        <v/>
      </c>
      <c r="AM14" s="66">
        <f>IF(ISERROR(AJ14/AH14),,AJ14/AH14)</f>
        <v/>
      </c>
    </row>
    <row r="15">
      <c r="B15" s="63" t="inlineStr">
        <is>
          <t>04-28~05-04</t>
        </is>
      </c>
      <c r="C15" s="67" t="n">
        <v>7</v>
      </c>
      <c r="D15" s="164">
        <f>SUM(D57:D63)</f>
        <v/>
      </c>
      <c r="E15" s="164">
        <f>SUM(E57:E63)</f>
        <v/>
      </c>
      <c r="F15" s="65">
        <f>IF(ISERROR(E15/D15),,E15/D15)</f>
        <v/>
      </c>
      <c r="G15" s="156">
        <f>IF(ISERROR(H15/E15),,H15/E15)</f>
        <v/>
      </c>
      <c r="H15" s="164">
        <f>SUM(H57:H63)</f>
        <v/>
      </c>
      <c r="I15" s="164">
        <f>SUM(I57:I63)</f>
        <v/>
      </c>
      <c r="J15" s="164">
        <f>SUM(J57:J63)</f>
        <v/>
      </c>
      <c r="K15" s="155">
        <f>IF(ISERROR(SUM(I15:I15)/E15),,SUM(I15:I15)/E15)</f>
        <v/>
      </c>
      <c r="L15" s="156">
        <f>IF(ISERROR(H15/SUM(I15:I15)),,H15/SUM(I15:I15))</f>
        <v/>
      </c>
      <c r="M15" s="66">
        <f>IF(ISERROR(J15/H15),,J15/H15)</f>
        <v/>
      </c>
      <c r="O15" s="63">
        <f>B15</f>
        <v/>
      </c>
      <c r="P15" s="63">
        <f>C15</f>
        <v/>
      </c>
      <c r="Q15" s="164">
        <f>SUM(Q57:Q63)</f>
        <v/>
      </c>
      <c r="R15" s="164">
        <f>SUM(R57:R63)</f>
        <v/>
      </c>
      <c r="S15" s="55">
        <f>IF(ISERROR(R15/Q15),,R15/Q15)</f>
        <v/>
      </c>
      <c r="T15" s="154">
        <f>IF(ISERROR(U15/R15),,U15/R15)</f>
        <v/>
      </c>
      <c r="U15" s="164">
        <f>SUM(U57:U63)</f>
        <v/>
      </c>
      <c r="V15" s="164">
        <f>SUM(V57:V63)</f>
        <v/>
      </c>
      <c r="W15" s="164">
        <f>SUM(W57:W63)</f>
        <v/>
      </c>
      <c r="X15" s="155">
        <f>IF(ISERROR(SUM(V15:V15)/R15),,SUM(V15:V15)/R15)</f>
        <v/>
      </c>
      <c r="Y15" s="156">
        <f>IF(ISERROR(U15/SUM(V15:V15)),,U15/SUM(V15:V15))</f>
        <v/>
      </c>
      <c r="Z15" s="66">
        <f>IF(ISERROR(W15/U15),,W15/U15)</f>
        <v/>
      </c>
      <c r="AB15" s="63">
        <f>B15</f>
        <v/>
      </c>
      <c r="AC15" s="63">
        <f>C15</f>
        <v/>
      </c>
      <c r="AD15" s="164">
        <f>SUM(AD57:AD63)</f>
        <v/>
      </c>
      <c r="AE15" s="164">
        <f>SUM(AE57:AE63)</f>
        <v/>
      </c>
      <c r="AF15" s="55">
        <f>IF(ISERROR(AE15/AD15),,AE15/AD15)</f>
        <v/>
      </c>
      <c r="AG15" s="154">
        <f>IF(ISERROR(AH15/AE15),,AH15/AE15)</f>
        <v/>
      </c>
      <c r="AH15" s="164">
        <f>SUM(AH57:AH63)</f>
        <v/>
      </c>
      <c r="AI15" s="164">
        <f>SUM(AI57:AI63)</f>
        <v/>
      </c>
      <c r="AJ15" s="164">
        <f>SUM(AJ57:AJ63)</f>
        <v/>
      </c>
      <c r="AK15" s="155">
        <f>IF(ISERROR(SUM(AI15:AI15)/AE15),,SUM(AI15:AI15)/AE15)</f>
        <v/>
      </c>
      <c r="AL15" s="156">
        <f>IF(ISERROR(AH15/SUM(AI15:AI15)),,AH15/SUM(AI15:AI15))</f>
        <v/>
      </c>
      <c r="AM15" s="66">
        <f>IF(ISERROR(AJ15/AH15),,AJ15/AH15)</f>
        <v/>
      </c>
    </row>
    <row r="16">
      <c r="B16" s="63" t="inlineStr">
        <is>
          <t>05-05~05-11</t>
        </is>
      </c>
      <c r="C16" s="67" t="n">
        <v>7</v>
      </c>
      <c r="D16" s="164">
        <f>SUM(D64:D70)</f>
        <v/>
      </c>
      <c r="E16" s="164">
        <f>SUM(E64:E70)</f>
        <v/>
      </c>
      <c r="F16" s="65">
        <f>IF(ISERROR(E16/D16),,E16/D16)</f>
        <v/>
      </c>
      <c r="G16" s="156">
        <f>IF(ISERROR(H16/E16),,H16/E16)</f>
        <v/>
      </c>
      <c r="H16" s="164">
        <f>SUM(H64:H70)</f>
        <v/>
      </c>
      <c r="I16" s="164">
        <f>SUM(I64:I70)</f>
        <v/>
      </c>
      <c r="J16" s="164">
        <f>SUM(J64:J70)</f>
        <v/>
      </c>
      <c r="K16" s="155">
        <f>IF(ISERROR(SUM(I16:I16)/E16),,SUM(I16:I16)/E16)</f>
        <v/>
      </c>
      <c r="L16" s="156">
        <f>IF(ISERROR(H16/SUM(I16:I16)),,H16/SUM(I16:I16))</f>
        <v/>
      </c>
      <c r="M16" s="66">
        <f>IF(ISERROR(J16/H16),,J16/H16)</f>
        <v/>
      </c>
      <c r="O16" s="63">
        <f>B16</f>
        <v/>
      </c>
      <c r="P16" s="63">
        <f>C16</f>
        <v/>
      </c>
      <c r="Q16" s="164">
        <f>SUM(Q64:Q70)</f>
        <v/>
      </c>
      <c r="R16" s="164">
        <f>SUM(R64:R70)</f>
        <v/>
      </c>
      <c r="S16" s="55">
        <f>IF(ISERROR(R16/Q16),,R16/Q16)</f>
        <v/>
      </c>
      <c r="T16" s="154">
        <f>IF(ISERROR(U16/R16),,U16/R16)</f>
        <v/>
      </c>
      <c r="U16" s="164">
        <f>SUM(U64:U70)</f>
        <v/>
      </c>
      <c r="V16" s="164">
        <f>SUM(V64:V70)</f>
        <v/>
      </c>
      <c r="W16" s="164">
        <f>SUM(W64:W70)</f>
        <v/>
      </c>
      <c r="X16" s="155">
        <f>IF(ISERROR(SUM(V16:V16)/R16),,SUM(V16:V16)/R16)</f>
        <v/>
      </c>
      <c r="Y16" s="156">
        <f>IF(ISERROR(U16/SUM(V16:V16)),,U16/SUM(V16:V16))</f>
        <v/>
      </c>
      <c r="Z16" s="66">
        <f>IF(ISERROR(W16/U16),,W16/U16)</f>
        <v/>
      </c>
      <c r="AB16" s="63">
        <f>B16</f>
        <v/>
      </c>
      <c r="AC16" s="63">
        <f>C16</f>
        <v/>
      </c>
      <c r="AD16" s="164">
        <f>SUM(AD64:AD70)</f>
        <v/>
      </c>
      <c r="AE16" s="164">
        <f>SUM(AE64:AE70)</f>
        <v/>
      </c>
      <c r="AF16" s="55">
        <f>IF(ISERROR(AE16/AD16),,AE16/AD16)</f>
        <v/>
      </c>
      <c r="AG16" s="154">
        <f>IF(ISERROR(AH16/AE16),,AH16/AE16)</f>
        <v/>
      </c>
      <c r="AH16" s="164">
        <f>SUM(AH64:AH70)</f>
        <v/>
      </c>
      <c r="AI16" s="164">
        <f>SUM(AI64:AI70)</f>
        <v/>
      </c>
      <c r="AJ16" s="164">
        <f>SUM(AJ64:AJ70)</f>
        <v/>
      </c>
      <c r="AK16" s="155">
        <f>IF(ISERROR(SUM(AI16:AI16)/AE16),,SUM(AI16:AI16)/AE16)</f>
        <v/>
      </c>
      <c r="AL16" s="156">
        <f>IF(ISERROR(AH16/SUM(AI16:AI16)),,AH16/SUM(AI16:AI16))</f>
        <v/>
      </c>
      <c r="AM16" s="66">
        <f>IF(ISERROR(AJ16/AH16),,AJ16/AH16)</f>
        <v/>
      </c>
    </row>
    <row r="17">
      <c r="B17" s="63" t="inlineStr">
        <is>
          <t>05-12~05-18</t>
        </is>
      </c>
      <c r="C17" s="67" t="n">
        <v>7</v>
      </c>
      <c r="D17" s="164">
        <f>SUM(D71:D77)</f>
        <v/>
      </c>
      <c r="E17" s="164">
        <f>SUM(E71:E77)</f>
        <v/>
      </c>
      <c r="F17" s="65">
        <f>IF(ISERROR(E17/D17),,E17/D17)</f>
        <v/>
      </c>
      <c r="G17" s="156">
        <f>IF(ISERROR(H17/E17),,H17/E17)</f>
        <v/>
      </c>
      <c r="H17" s="164">
        <f>SUM(H71:H77)</f>
        <v/>
      </c>
      <c r="I17" s="164">
        <f>SUM(I71:I77)</f>
        <v/>
      </c>
      <c r="J17" s="164">
        <f>SUM(J71:J77)</f>
        <v/>
      </c>
      <c r="K17" s="155">
        <f>IF(ISERROR(SUM(I17:I17)/E17),,SUM(I17:I17)/E17)</f>
        <v/>
      </c>
      <c r="L17" s="156">
        <f>IF(ISERROR(H17/SUM(I17:I17)),,H17/SUM(I17:I17))</f>
        <v/>
      </c>
      <c r="M17" s="66">
        <f>IF(ISERROR(J17/H17),,J17/H17)</f>
        <v/>
      </c>
      <c r="O17" s="63">
        <f>B17</f>
        <v/>
      </c>
      <c r="P17" s="63">
        <f>C17</f>
        <v/>
      </c>
      <c r="Q17" s="164">
        <f>SUM(Q71:Q77)</f>
        <v/>
      </c>
      <c r="R17" s="164">
        <f>SUM(R71:R77)</f>
        <v/>
      </c>
      <c r="S17" s="55">
        <f>IF(ISERROR(R17/Q17),,R17/Q17)</f>
        <v/>
      </c>
      <c r="T17" s="154">
        <f>IF(ISERROR(U17/R17),,U17/R17)</f>
        <v/>
      </c>
      <c r="U17" s="164">
        <f>SUM(U71:U77)</f>
        <v/>
      </c>
      <c r="V17" s="164">
        <f>SUM(V71:V77)</f>
        <v/>
      </c>
      <c r="W17" s="164">
        <f>SUM(W71:W77)</f>
        <v/>
      </c>
      <c r="X17" s="155">
        <f>IF(ISERROR(SUM(V17:V17)/R17),,SUM(V17:V17)/R17)</f>
        <v/>
      </c>
      <c r="Y17" s="156">
        <f>IF(ISERROR(U17/SUM(V17:V17)),,U17/SUM(V17:V17))</f>
        <v/>
      </c>
      <c r="Z17" s="66">
        <f>IF(ISERROR(W17/U17),,W17/U17)</f>
        <v/>
      </c>
      <c r="AB17" s="63">
        <f>B17</f>
        <v/>
      </c>
      <c r="AC17" s="63">
        <f>C17</f>
        <v/>
      </c>
      <c r="AD17" s="164">
        <f>SUM(AD71:AD77)</f>
        <v/>
      </c>
      <c r="AE17" s="164">
        <f>SUM(AE71:AE77)</f>
        <v/>
      </c>
      <c r="AF17" s="55">
        <f>IF(ISERROR(AE17/AD17),,AE17/AD17)</f>
        <v/>
      </c>
      <c r="AG17" s="154">
        <f>IF(ISERROR(AH17/AE17),,AH17/AE17)</f>
        <v/>
      </c>
      <c r="AH17" s="164">
        <f>SUM(AH71:AH77)</f>
        <v/>
      </c>
      <c r="AI17" s="164">
        <f>SUM(AI71:AI77)</f>
        <v/>
      </c>
      <c r="AJ17" s="164">
        <f>SUM(AJ71:AJ77)</f>
        <v/>
      </c>
      <c r="AK17" s="155">
        <f>IF(ISERROR(SUM(AI17:AI17)/AE17),,SUM(AI17:AI17)/AE17)</f>
        <v/>
      </c>
      <c r="AL17" s="156">
        <f>IF(ISERROR(AH17/SUM(AI17:AI17)),,AH17/SUM(AI17:AI17))</f>
        <v/>
      </c>
      <c r="AM17" s="66">
        <f>IF(ISERROR(AJ17/AH17),,AJ17/AH17)</f>
        <v/>
      </c>
    </row>
    <row r="18">
      <c r="B18" s="63" t="inlineStr">
        <is>
          <t>05-19~05-25</t>
        </is>
      </c>
      <c r="C18" s="67" t="n">
        <v>7</v>
      </c>
      <c r="D18" s="164">
        <f>SUM(D78:D84)</f>
        <v/>
      </c>
      <c r="E18" s="164">
        <f>SUM(E78:E84)</f>
        <v/>
      </c>
      <c r="F18" s="65">
        <f>IF(ISERROR(E18/D18),,E18/D18)</f>
        <v/>
      </c>
      <c r="G18" s="156">
        <f>IF(ISERROR(H18/E18),,H18/E18)</f>
        <v/>
      </c>
      <c r="H18" s="164">
        <f>SUM(H78:H84)</f>
        <v/>
      </c>
      <c r="I18" s="164">
        <f>SUM(I78:I84)</f>
        <v/>
      </c>
      <c r="J18" s="164">
        <f>SUM(J78:J84)</f>
        <v/>
      </c>
      <c r="K18" s="155">
        <f>IF(ISERROR(SUM(I18:I18)/E18),,SUM(I18:I18)/E18)</f>
        <v/>
      </c>
      <c r="L18" s="156">
        <f>IF(ISERROR(H18/SUM(I18:I18)),,H18/SUM(I18:I18))</f>
        <v/>
      </c>
      <c r="M18" s="66">
        <f>IF(ISERROR(J18/H18),,J18/H18)</f>
        <v/>
      </c>
      <c r="O18" s="63">
        <f>B18</f>
        <v/>
      </c>
      <c r="P18" s="63">
        <f>C18</f>
        <v/>
      </c>
      <c r="Q18" s="164">
        <f>SUM(Q78:Q84)</f>
        <v/>
      </c>
      <c r="R18" s="164">
        <f>SUM(R78:R84)</f>
        <v/>
      </c>
      <c r="S18" s="55">
        <f>IF(ISERROR(R18/Q18),,R18/Q18)</f>
        <v/>
      </c>
      <c r="T18" s="154">
        <f>IF(ISERROR(U18/R18),,U18/R18)</f>
        <v/>
      </c>
      <c r="U18" s="164">
        <f>SUM(U78:U84)</f>
        <v/>
      </c>
      <c r="V18" s="164">
        <f>SUM(V78:V84)</f>
        <v/>
      </c>
      <c r="W18" s="164">
        <f>SUM(W78:W84)</f>
        <v/>
      </c>
      <c r="X18" s="155">
        <f>IF(ISERROR(SUM(V18:V18)/R18),,SUM(V18:V18)/R18)</f>
        <v/>
      </c>
      <c r="Y18" s="156">
        <f>IF(ISERROR(U18/SUM(V18:V18)),,U18/SUM(V18:V18))</f>
        <v/>
      </c>
      <c r="Z18" s="66">
        <f>IF(ISERROR(W18/U18),,W18/U18)</f>
        <v/>
      </c>
      <c r="AB18" s="63">
        <f>B18</f>
        <v/>
      </c>
      <c r="AC18" s="63">
        <f>C18</f>
        <v/>
      </c>
      <c r="AD18" s="164">
        <f>SUM(AD78:AD84)</f>
        <v/>
      </c>
      <c r="AE18" s="164">
        <f>SUM(AE78:AE84)</f>
        <v/>
      </c>
      <c r="AF18" s="55">
        <f>IF(ISERROR(AE18/AD18),,AE18/AD18)</f>
        <v/>
      </c>
      <c r="AG18" s="154">
        <f>IF(ISERROR(AH18/AE18),,AH18/AE18)</f>
        <v/>
      </c>
      <c r="AH18" s="164">
        <f>SUM(AH78:AH84)</f>
        <v/>
      </c>
      <c r="AI18" s="164">
        <f>SUM(AI78:AI84)</f>
        <v/>
      </c>
      <c r="AJ18" s="164">
        <f>SUM(AJ78:AJ84)</f>
        <v/>
      </c>
      <c r="AK18" s="155">
        <f>IF(ISERROR(SUM(AI18:AI18)/AE18),,SUM(AI18:AI18)/AE18)</f>
        <v/>
      </c>
      <c r="AL18" s="156">
        <f>IF(ISERROR(AH18/SUM(AI18:AI18)),,AH18/SUM(AI18:AI18))</f>
        <v/>
      </c>
      <c r="AM18" s="66">
        <f>IF(ISERROR(AJ18/AH18),,AJ18/AH18)</f>
        <v/>
      </c>
    </row>
    <row r="19">
      <c r="B19" s="63" t="inlineStr">
        <is>
          <t>05-26~06-01</t>
        </is>
      </c>
      <c r="C19" s="67" t="n">
        <v>7</v>
      </c>
      <c r="D19" s="164">
        <f>SUM(D85:D91)</f>
        <v/>
      </c>
      <c r="E19" s="164">
        <f>SUM(E85:E91)</f>
        <v/>
      </c>
      <c r="F19" s="65">
        <f>IF(ISERROR(E19/D19),,E19/D19)</f>
        <v/>
      </c>
      <c r="G19" s="156">
        <f>IF(ISERROR(H19/E19),,H19/E19)</f>
        <v/>
      </c>
      <c r="H19" s="164">
        <f>SUM(H85:H91)</f>
        <v/>
      </c>
      <c r="I19" s="164">
        <f>SUM(I85:I91)</f>
        <v/>
      </c>
      <c r="J19" s="164">
        <f>SUM(J85:J91)</f>
        <v/>
      </c>
      <c r="K19" s="155">
        <f>IF(ISERROR(SUM(I19:I19)/E19),,SUM(I19:I19)/E19)</f>
        <v/>
      </c>
      <c r="L19" s="156">
        <f>IF(ISERROR(H19/SUM(I19:I19)),,H19/SUM(I19:I19))</f>
        <v/>
      </c>
      <c r="M19" s="66">
        <f>IF(ISERROR(J19/H19),,J19/H19)</f>
        <v/>
      </c>
      <c r="O19" s="63">
        <f>B19</f>
        <v/>
      </c>
      <c r="P19" s="63">
        <f>C19</f>
        <v/>
      </c>
      <c r="Q19" s="164">
        <f>SUM(Q85:Q91)</f>
        <v/>
      </c>
      <c r="R19" s="164">
        <f>SUM(R85:R91)</f>
        <v/>
      </c>
      <c r="S19" s="55">
        <f>IF(ISERROR(R19/Q19),,R19/Q19)</f>
        <v/>
      </c>
      <c r="T19" s="154">
        <f>IF(ISERROR(U19/R19),,U19/R19)</f>
        <v/>
      </c>
      <c r="U19" s="164">
        <f>SUM(U85:U91)</f>
        <v/>
      </c>
      <c r="V19" s="164">
        <f>SUM(V85:V91)</f>
        <v/>
      </c>
      <c r="W19" s="164">
        <f>SUM(W85:W91)</f>
        <v/>
      </c>
      <c r="X19" s="155">
        <f>IF(ISERROR(SUM(V19:V19)/R19),,SUM(V19:V19)/R19)</f>
        <v/>
      </c>
      <c r="Y19" s="156">
        <f>IF(ISERROR(U19/SUM(V19:V19)),,U19/SUM(V19:V19))</f>
        <v/>
      </c>
      <c r="Z19" s="66">
        <f>IF(ISERROR(W19/U19),,W19/U19)</f>
        <v/>
      </c>
      <c r="AB19" s="63">
        <f>B19</f>
        <v/>
      </c>
      <c r="AC19" s="63">
        <f>C19</f>
        <v/>
      </c>
      <c r="AD19" s="164">
        <f>SUM(AD85:AD91)</f>
        <v/>
      </c>
      <c r="AE19" s="164">
        <f>SUM(AE85:AE91)</f>
        <v/>
      </c>
      <c r="AF19" s="55">
        <f>IF(ISERROR(AE19/AD19),,AE19/AD19)</f>
        <v/>
      </c>
      <c r="AG19" s="154">
        <f>IF(ISERROR(AH19/AE19),,AH19/AE19)</f>
        <v/>
      </c>
      <c r="AH19" s="164">
        <f>SUM(AH85:AH91)</f>
        <v/>
      </c>
      <c r="AI19" s="164">
        <f>SUM(AI85:AI91)</f>
        <v/>
      </c>
      <c r="AJ19" s="164">
        <f>SUM(AJ85:AJ91)</f>
        <v/>
      </c>
      <c r="AK19" s="155">
        <f>IF(ISERROR(SUM(AI19:AI19)/AE19),,SUM(AI19:AI19)/AE19)</f>
        <v/>
      </c>
      <c r="AL19" s="156">
        <f>IF(ISERROR(AH19/SUM(AI19:AI19)),,AH19/SUM(AI19:AI19))</f>
        <v/>
      </c>
      <c r="AM19" s="66">
        <f>IF(ISERROR(AJ19/AH19),,AJ19/AH19)</f>
        <v/>
      </c>
    </row>
    <row r="20">
      <c r="B20" s="63" t="inlineStr">
        <is>
          <t>06-02~06-08</t>
        </is>
      </c>
      <c r="C20" s="67" t="n">
        <v>7</v>
      </c>
      <c r="D20" s="164">
        <f>SUM(D92:D98)</f>
        <v/>
      </c>
      <c r="E20" s="164">
        <f>SUM(E86:E92)</f>
        <v/>
      </c>
      <c r="F20" s="65">
        <f>IF(ISERROR(E20/D20),,E20/D20)</f>
        <v/>
      </c>
      <c r="G20" s="156">
        <f>IF(ISERROR(H20/E20),,H20/E20)</f>
        <v/>
      </c>
      <c r="H20" s="164">
        <f>SUM(H86:H92)</f>
        <v/>
      </c>
      <c r="I20" s="164">
        <f>SUM(I86:I92)</f>
        <v/>
      </c>
      <c r="J20" s="164">
        <f>SUM(J86:J92)</f>
        <v/>
      </c>
      <c r="K20" s="155">
        <f>IF(ISERROR(SUM(I20:I20)/E20),,SUM(I20:I20)/E20)</f>
        <v/>
      </c>
      <c r="L20" s="156">
        <f>IF(ISERROR(H20/SUM(I20:I20)),,H20/SUM(I20:I20))</f>
        <v/>
      </c>
      <c r="M20" s="66">
        <f>IF(ISERROR(J20/H20),,J20/H20)</f>
        <v/>
      </c>
      <c r="O20" s="63">
        <f>B20</f>
        <v/>
      </c>
      <c r="P20" s="63">
        <f>C20</f>
        <v/>
      </c>
      <c r="Q20" s="164">
        <f>SUM(Q86:Q92)</f>
        <v/>
      </c>
      <c r="R20" s="164">
        <f>SUM(R86:R92)</f>
        <v/>
      </c>
      <c r="S20" s="55">
        <f>IF(ISERROR(R20/Q20),,R20/Q20)</f>
        <v/>
      </c>
      <c r="T20" s="154">
        <f>IF(ISERROR(U20/R20),,U20/R20)</f>
        <v/>
      </c>
      <c r="U20" s="164">
        <f>SUM(U86:U92)</f>
        <v/>
      </c>
      <c r="V20" s="164">
        <f>SUM(V86:V92)</f>
        <v/>
      </c>
      <c r="W20" s="164">
        <f>SUM(W86:W92)</f>
        <v/>
      </c>
      <c r="X20" s="155">
        <f>IF(ISERROR(SUM(V20:V20)/R20),,SUM(V20:V20)/R20)</f>
        <v/>
      </c>
      <c r="Y20" s="156">
        <f>IF(ISERROR(U20/SUM(V20:V20)),,U20/SUM(V20:V20))</f>
        <v/>
      </c>
      <c r="Z20" s="66">
        <f>IF(ISERROR(W20/U20),,W20/U20)</f>
        <v/>
      </c>
      <c r="AB20" s="63">
        <f>B20</f>
        <v/>
      </c>
      <c r="AC20" s="63">
        <f>C20</f>
        <v/>
      </c>
      <c r="AD20" s="164">
        <f>SUM(AD86:AD92)</f>
        <v/>
      </c>
      <c r="AE20" s="164">
        <f>SUM(AE86:AE92)</f>
        <v/>
      </c>
      <c r="AF20" s="55">
        <f>IF(ISERROR(AE20/AD20),,AE20/AD20)</f>
        <v/>
      </c>
      <c r="AG20" s="154">
        <f>IF(ISERROR(AH20/AE20),,AH20/AE20)</f>
        <v/>
      </c>
      <c r="AH20" s="164">
        <f>SUM(AH86:AH92)</f>
        <v/>
      </c>
      <c r="AI20" s="164">
        <f>SUM(AI86:AI92)</f>
        <v/>
      </c>
      <c r="AJ20" s="164">
        <f>SUM(AJ86:AJ92)</f>
        <v/>
      </c>
      <c r="AK20" s="155">
        <f>IF(ISERROR(SUM(AI20:AI20)/AE20),,SUM(AI20:AI20)/AE20)</f>
        <v/>
      </c>
      <c r="AL20" s="156">
        <f>IF(ISERROR(AH20/SUM(AI20:AI20)),,AH20/SUM(AI20:AI20))</f>
        <v/>
      </c>
      <c r="AM20" s="66">
        <f>IF(ISERROR(AJ20/AH20),,AJ20/AH20)</f>
        <v/>
      </c>
    </row>
    <row r="21">
      <c r="B21" s="63" t="inlineStr">
        <is>
          <t>06-09~06-15</t>
        </is>
      </c>
      <c r="C21" s="67" t="n">
        <v>7</v>
      </c>
      <c r="D21" s="164">
        <f>SUM(D99:D105)</f>
        <v/>
      </c>
      <c r="E21" s="164">
        <f>SUM(E87:E93)</f>
        <v/>
      </c>
      <c r="F21" s="65">
        <f>IF(ISERROR(E21/D21),,E21/D21)</f>
        <v/>
      </c>
      <c r="G21" s="156">
        <f>IF(ISERROR(H21/E21),,H21/E21)</f>
        <v/>
      </c>
      <c r="H21" s="164">
        <f>SUM(H87:H93)</f>
        <v/>
      </c>
      <c r="I21" s="164">
        <f>SUM(I87:I93)</f>
        <v/>
      </c>
      <c r="J21" s="164">
        <f>SUM(J87:J93)</f>
        <v/>
      </c>
      <c r="K21" s="155">
        <f>IF(ISERROR(SUM(I21:I21)/E21),,SUM(I21:I21)/E21)</f>
        <v/>
      </c>
      <c r="L21" s="156">
        <f>IF(ISERROR(H21/SUM(I21:I21)),,H21/SUM(I21:I21))</f>
        <v/>
      </c>
      <c r="M21" s="66">
        <f>IF(ISERROR(J21/H21),,J21/H21)</f>
        <v/>
      </c>
      <c r="O21" s="63">
        <f>B21</f>
        <v/>
      </c>
      <c r="P21" s="63">
        <f>C21</f>
        <v/>
      </c>
      <c r="Q21" s="164">
        <f>SUM(Q87:Q93)</f>
        <v/>
      </c>
      <c r="R21" s="164">
        <f>SUM(R87:R93)</f>
        <v/>
      </c>
      <c r="S21" s="55">
        <f>IF(ISERROR(R21/Q21),,R21/Q21)</f>
        <v/>
      </c>
      <c r="T21" s="154">
        <f>IF(ISERROR(U21/R21),,U21/R21)</f>
        <v/>
      </c>
      <c r="U21" s="164">
        <f>SUM(U87:U93)</f>
        <v/>
      </c>
      <c r="V21" s="164">
        <f>SUM(V87:V93)</f>
        <v/>
      </c>
      <c r="W21" s="164">
        <f>SUM(W87:W93)</f>
        <v/>
      </c>
      <c r="X21" s="155">
        <f>IF(ISERROR(SUM(V21:V21)/R21),,SUM(V21:V21)/R21)</f>
        <v/>
      </c>
      <c r="Y21" s="156">
        <f>IF(ISERROR(U21/SUM(V21:V21)),,U21/SUM(V21:V21))</f>
        <v/>
      </c>
      <c r="Z21" s="66">
        <f>IF(ISERROR(W21/U21),,W21/U21)</f>
        <v/>
      </c>
      <c r="AB21" s="63">
        <f>B21</f>
        <v/>
      </c>
      <c r="AC21" s="63">
        <f>C21</f>
        <v/>
      </c>
      <c r="AD21" s="164">
        <f>SUM(AD87:AD93)</f>
        <v/>
      </c>
      <c r="AE21" s="164">
        <f>SUM(AE87:AE93)</f>
        <v/>
      </c>
      <c r="AF21" s="55">
        <f>IF(ISERROR(AE21/AD21),,AE21/AD21)</f>
        <v/>
      </c>
      <c r="AG21" s="154">
        <f>IF(ISERROR(AH21/AE21),,AH21/AE21)</f>
        <v/>
      </c>
      <c r="AH21" s="164">
        <f>SUM(AH87:AH93)</f>
        <v/>
      </c>
      <c r="AI21" s="164">
        <f>SUM(AI87:AI93)</f>
        <v/>
      </c>
      <c r="AJ21" s="164">
        <f>SUM(AJ87:AJ93)</f>
        <v/>
      </c>
      <c r="AK21" s="155">
        <f>IF(ISERROR(SUM(AI21:AI21)/AE21),,SUM(AI21:AI21)/AE21)</f>
        <v/>
      </c>
      <c r="AL21" s="156">
        <f>IF(ISERROR(AH21/SUM(AI21:AI21)),,AH21/SUM(AI21:AI21))</f>
        <v/>
      </c>
      <c r="AM21" s="66">
        <f>IF(ISERROR(AJ21/AH21),,AJ21/AH21)</f>
        <v/>
      </c>
    </row>
    <row r="22">
      <c r="B22" s="63" t="inlineStr">
        <is>
          <t>06-16~06-22</t>
        </is>
      </c>
      <c r="C22" s="67" t="n">
        <v>7</v>
      </c>
      <c r="D22" s="164">
        <f>SUM(D106:D112)</f>
        <v/>
      </c>
      <c r="E22" s="164">
        <f>SUM(E88:E94)</f>
        <v/>
      </c>
      <c r="F22" s="65">
        <f>IF(ISERROR(E22/D22),,E22/D22)</f>
        <v/>
      </c>
      <c r="G22" s="156">
        <f>IF(ISERROR(H22/E22),,H22/E22)</f>
        <v/>
      </c>
      <c r="H22" s="164">
        <f>SUM(H88:H94)</f>
        <v/>
      </c>
      <c r="I22" s="164">
        <f>SUM(I88:I94)</f>
        <v/>
      </c>
      <c r="J22" s="164">
        <f>SUM(J88:J94)</f>
        <v/>
      </c>
      <c r="K22" s="155">
        <f>IF(ISERROR(SUM(I22:I22)/E22),,SUM(I22:I22)/E22)</f>
        <v/>
      </c>
      <c r="L22" s="156">
        <f>IF(ISERROR(H22/SUM(I22:I22)),,H22/SUM(I22:I22))</f>
        <v/>
      </c>
      <c r="M22" s="66">
        <f>IF(ISERROR(J22/H22),,J22/H22)</f>
        <v/>
      </c>
      <c r="O22" s="63">
        <f>B22</f>
        <v/>
      </c>
      <c r="P22" s="63">
        <f>C22</f>
        <v/>
      </c>
      <c r="Q22" s="164">
        <f>SUM(Q88:Q94)</f>
        <v/>
      </c>
      <c r="R22" s="164">
        <f>SUM(R88:R94)</f>
        <v/>
      </c>
      <c r="S22" s="55">
        <f>IF(ISERROR(R22/Q22),,R22/Q22)</f>
        <v/>
      </c>
      <c r="T22" s="154">
        <f>IF(ISERROR(U22/R22),,U22/R22)</f>
        <v/>
      </c>
      <c r="U22" s="164">
        <f>SUM(U88:U94)</f>
        <v/>
      </c>
      <c r="V22" s="164">
        <f>SUM(V88:V94)</f>
        <v/>
      </c>
      <c r="W22" s="164">
        <f>SUM(W88:W94)</f>
        <v/>
      </c>
      <c r="X22" s="155">
        <f>IF(ISERROR(SUM(V22:V22)/R22),,SUM(V22:V22)/R22)</f>
        <v/>
      </c>
      <c r="Y22" s="156">
        <f>IF(ISERROR(U22/SUM(V22:V22)),,U22/SUM(V22:V22))</f>
        <v/>
      </c>
      <c r="Z22" s="66">
        <f>IF(ISERROR(W22/U22),,W22/U22)</f>
        <v/>
      </c>
      <c r="AB22" s="63">
        <f>B22</f>
        <v/>
      </c>
      <c r="AC22" s="63">
        <f>C22</f>
        <v/>
      </c>
      <c r="AD22" s="164">
        <f>SUM(AD88:AD94)</f>
        <v/>
      </c>
      <c r="AE22" s="164">
        <f>SUM(AE88:AE94)</f>
        <v/>
      </c>
      <c r="AF22" s="55">
        <f>IF(ISERROR(AE22/AD22),,AE22/AD22)</f>
        <v/>
      </c>
      <c r="AG22" s="154">
        <f>IF(ISERROR(AH22/AE22),,AH22/AE22)</f>
        <v/>
      </c>
      <c r="AH22" s="164">
        <f>SUM(AH88:AH94)</f>
        <v/>
      </c>
      <c r="AI22" s="164">
        <f>SUM(AI88:AI94)</f>
        <v/>
      </c>
      <c r="AJ22" s="164">
        <f>SUM(AJ88:AJ94)</f>
        <v/>
      </c>
      <c r="AK22" s="155">
        <f>IF(ISERROR(SUM(AI22:AI22)/AE22),,SUM(AI22:AI22)/AE22)</f>
        <v/>
      </c>
      <c r="AL22" s="156">
        <f>IF(ISERROR(AH22/SUM(AI22:AI22)),,AH22/SUM(AI22:AI22))</f>
        <v/>
      </c>
      <c r="AM22" s="66">
        <f>IF(ISERROR(AJ22/AH22),,AJ22/AH22)</f>
        <v/>
      </c>
    </row>
    <row r="23">
      <c r="B23" s="63" t="inlineStr">
        <is>
          <t>06-23~06-29</t>
        </is>
      </c>
      <c r="C23" s="67" t="n">
        <v>7</v>
      </c>
      <c r="D23" s="164">
        <f>SUM(D113:D119)</f>
        <v/>
      </c>
      <c r="E23" s="164">
        <f>SUM(E89:E95)</f>
        <v/>
      </c>
      <c r="F23" s="65">
        <f>IF(ISERROR(E23/D23),,E23/D23)</f>
        <v/>
      </c>
      <c r="G23" s="156">
        <f>IF(ISERROR(H23/E23),,H23/E23)</f>
        <v/>
      </c>
      <c r="H23" s="164">
        <f>SUM(H89:H95)</f>
        <v/>
      </c>
      <c r="I23" s="164">
        <f>SUM(I89:I95)</f>
        <v/>
      </c>
      <c r="J23" s="164">
        <f>SUM(J89:J95)</f>
        <v/>
      </c>
      <c r="K23" s="155">
        <f>IF(ISERROR(SUM(I23:I23)/E23),,SUM(I23:I23)/E23)</f>
        <v/>
      </c>
      <c r="L23" s="156">
        <f>IF(ISERROR(H23/SUM(I23:I23)),,H23/SUM(I23:I23))</f>
        <v/>
      </c>
      <c r="M23" s="66">
        <f>IF(ISERROR(J23/H23),,J23/H23)</f>
        <v/>
      </c>
      <c r="O23" s="63">
        <f>B23</f>
        <v/>
      </c>
      <c r="P23" s="63">
        <f>C23</f>
        <v/>
      </c>
      <c r="Q23" s="164">
        <f>SUM(Q89:Q95)</f>
        <v/>
      </c>
      <c r="R23" s="164">
        <f>SUM(R89:R95)</f>
        <v/>
      </c>
      <c r="S23" s="55">
        <f>IF(ISERROR(R23/Q23),,R23/Q23)</f>
        <v/>
      </c>
      <c r="T23" s="154">
        <f>IF(ISERROR(U23/R23),,U23/R23)</f>
        <v/>
      </c>
      <c r="U23" s="164">
        <f>SUM(U89:U95)</f>
        <v/>
      </c>
      <c r="V23" s="164">
        <f>SUM(V89:V95)</f>
        <v/>
      </c>
      <c r="W23" s="164">
        <f>SUM(W89:W95)</f>
        <v/>
      </c>
      <c r="X23" s="155">
        <f>IF(ISERROR(SUM(V23:V23)/R23),,SUM(V23:V23)/R23)</f>
        <v/>
      </c>
      <c r="Y23" s="156">
        <f>IF(ISERROR(U23/SUM(V23:V23)),,U23/SUM(V23:V23))</f>
        <v/>
      </c>
      <c r="Z23" s="66">
        <f>IF(ISERROR(W23/U23),,W23/U23)</f>
        <v/>
      </c>
      <c r="AB23" s="63">
        <f>B23</f>
        <v/>
      </c>
      <c r="AC23" s="63">
        <f>C23</f>
        <v/>
      </c>
      <c r="AD23" s="164">
        <f>SUM(AD89:AD95)</f>
        <v/>
      </c>
      <c r="AE23" s="164">
        <f>SUM(AE89:AE95)</f>
        <v/>
      </c>
      <c r="AF23" s="55">
        <f>IF(ISERROR(AE23/AD23),,AE23/AD23)</f>
        <v/>
      </c>
      <c r="AG23" s="154">
        <f>IF(ISERROR(AH23/AE23),,AH23/AE23)</f>
        <v/>
      </c>
      <c r="AH23" s="164">
        <f>SUM(AH89:AH95)</f>
        <v/>
      </c>
      <c r="AI23" s="164">
        <f>SUM(AI89:AI95)</f>
        <v/>
      </c>
      <c r="AJ23" s="164">
        <f>SUM(AJ89:AJ95)</f>
        <v/>
      </c>
      <c r="AK23" s="155">
        <f>IF(ISERROR(SUM(AI23:AI23)/AE23),,SUM(AI23:AI23)/AE23)</f>
        <v/>
      </c>
      <c r="AL23" s="156">
        <f>IF(ISERROR(AH23/SUM(AI23:AI23)),,AH23/SUM(AI23:AI23))</f>
        <v/>
      </c>
      <c r="AM23" s="66">
        <f>IF(ISERROR(AJ23/AH23),,AJ23/AH23)</f>
        <v/>
      </c>
    </row>
    <row r="24" ht="17.1" customHeight="1" s="138">
      <c r="B24" s="165" t="inlineStr">
        <is>
          <t>전주 대비</t>
        </is>
      </c>
      <c r="C24" s="166" t="n"/>
      <c r="D24" s="159">
        <f>IF(ISERROR(D23-D22),,D23-D22)</f>
        <v/>
      </c>
      <c r="E24" s="159">
        <f>IF(ISERROR(E23-E22),,E23-E22)</f>
        <v/>
      </c>
      <c r="F24" s="160">
        <f>IF(ISERROR(F23-F22),,F23-F22)</f>
        <v/>
      </c>
      <c r="G24" s="159">
        <f>IF(ISERROR(G23-G22),,G23-G22)</f>
        <v/>
      </c>
      <c r="H24" s="159">
        <f>IF(ISERROR(H23-H22),,H23-H22)</f>
        <v/>
      </c>
      <c r="I24" s="159">
        <f>IF(ISERROR(I23-I22),,I23-I22)</f>
        <v/>
      </c>
      <c r="J24" s="159">
        <f>IF(ISERROR(J23-J22),,J23-J22)</f>
        <v/>
      </c>
      <c r="K24" s="160">
        <f>IF(ISERROR(K23-K22),,K23-K22)</f>
        <v/>
      </c>
      <c r="L24" s="159">
        <f>IF(ISERROR(L23-L22),,L23-L22)</f>
        <v/>
      </c>
      <c r="M24" s="160">
        <f>IF(ISERROR(M23-M22),,M23-M22)</f>
        <v/>
      </c>
      <c r="O24" s="165" t="inlineStr">
        <is>
          <t>전주 대비</t>
        </is>
      </c>
      <c r="P24" s="166" t="n"/>
      <c r="Q24" s="159">
        <f>IF(ISERROR(Q23-Q22),,Q23-Q22)</f>
        <v/>
      </c>
      <c r="R24" s="159">
        <f>IF(ISERROR(R23-R22),,R23-R22)</f>
        <v/>
      </c>
      <c r="S24" s="160">
        <f>IF(ISERROR(S23-S22),,S23-S22)</f>
        <v/>
      </c>
      <c r="T24" s="159">
        <f>IF(ISERROR(T23-T22),,T23-T22)</f>
        <v/>
      </c>
      <c r="U24" s="159">
        <f>IF(ISERROR(U23-U22),,U23-U22)</f>
        <v/>
      </c>
      <c r="V24" s="159">
        <f>IF(ISERROR(V23-V22),,V23-V22)</f>
        <v/>
      </c>
      <c r="W24" s="159">
        <f>IF(ISERROR(W23-W22),,W23-W22)</f>
        <v/>
      </c>
      <c r="X24" s="160">
        <f>IF(ISERROR(X23-X22),,X23-X22)</f>
        <v/>
      </c>
      <c r="Y24" s="159">
        <f>IF(ISERROR(Y23-Y22),,Y23-Y22)</f>
        <v/>
      </c>
      <c r="Z24" s="160">
        <f>IF(ISERROR(Z23-Z22),,Z23-Z22)</f>
        <v/>
      </c>
      <c r="AB24" s="165" t="inlineStr">
        <is>
          <t>전주 대비</t>
        </is>
      </c>
      <c r="AC24" s="166" t="n"/>
      <c r="AD24" s="159">
        <f>IF(ISERROR(AD23-AD22),,AD23-AD22)</f>
        <v/>
      </c>
      <c r="AE24" s="159">
        <f>IF(ISERROR(AE23-AE22),,AE23-AE22)</f>
        <v/>
      </c>
      <c r="AF24" s="160">
        <f>IF(ISERROR(AF23-AF22),,AF23-AF22)</f>
        <v/>
      </c>
      <c r="AG24" s="159">
        <f>IF(ISERROR(AG23-AG22),,AG23-AG22)</f>
        <v/>
      </c>
      <c r="AH24" s="159">
        <f>IF(ISERROR(AH23-AH22),,AH23-AH22)</f>
        <v/>
      </c>
      <c r="AI24" s="159">
        <f>IF(ISERROR(AI23-AI22),,AI23-AI22)</f>
        <v/>
      </c>
      <c r="AJ24" s="159">
        <f>IF(ISERROR(AJ23-AJ22),,AJ23-AJ22)</f>
        <v/>
      </c>
      <c r="AK24" s="160">
        <f>IF(ISERROR(AK23-AK22),,AK23-AK22)</f>
        <v/>
      </c>
      <c r="AL24" s="159">
        <f>IF(ISERROR(AL23-AL22),,AL23-AL22)</f>
        <v/>
      </c>
      <c r="AM24" s="160">
        <f>IF(ISERROR(AM23-AM22),,AM23-AM22)</f>
        <v/>
      </c>
    </row>
    <row r="25" ht="17.45" customHeight="1" s="138">
      <c r="C25" s="0" t="n"/>
      <c r="D25" s="0" t="n"/>
      <c r="E25" s="0" t="n"/>
      <c r="F25" s="0" t="n"/>
      <c r="G25" s="0" t="n"/>
      <c r="H25" s="0" t="n"/>
      <c r="I25" s="0" t="n"/>
      <c r="J25" s="0" t="n"/>
      <c r="K25" s="0" t="n"/>
      <c r="L25" s="0" t="n"/>
      <c r="M25" s="0" t="n"/>
      <c r="P25" s="0" t="n"/>
      <c r="Q25" s="0" t="n"/>
      <c r="R25" s="0" t="n"/>
      <c r="S25" s="0" t="n"/>
      <c r="T25" s="0" t="n"/>
      <c r="U25" s="0" t="n"/>
      <c r="V25" s="0" t="n"/>
      <c r="W25" s="0" t="n"/>
      <c r="X25" s="0" t="n"/>
      <c r="Y25" s="0" t="n"/>
      <c r="Z25" s="0" t="n"/>
      <c r="AC25" s="0" t="n"/>
      <c r="AD25" s="0" t="n"/>
      <c r="AE25" s="0" t="n"/>
      <c r="AF25" s="0" t="n"/>
      <c r="AG25" s="0" t="n"/>
      <c r="AH25" s="0" t="n"/>
      <c r="AI25" s="0" t="n"/>
      <c r="AJ25" s="0" t="n"/>
      <c r="AK25" s="0" t="n"/>
      <c r="AL25" s="0" t="n"/>
      <c r="AM25" s="0" t="n"/>
    </row>
    <row r="26" ht="17.45" customFormat="1" customHeight="1" s="38">
      <c r="A26" s="30" t="n"/>
      <c r="B26" s="39" t="inlineStr">
        <is>
          <t>일별</t>
        </is>
      </c>
      <c r="C26" s="68" t="n"/>
      <c r="D26" s="32" t="n"/>
      <c r="E26" s="143" t="n"/>
      <c r="F26" s="32" t="n"/>
      <c r="G26" s="32" t="n"/>
      <c r="H26" s="40" t="inlineStr">
        <is>
          <t>&lt;VAT포함&gt;</t>
        </is>
      </c>
      <c r="I26" s="32" t="n"/>
      <c r="J26" s="32" t="n"/>
      <c r="K26" s="32" t="n"/>
      <c r="L26" s="32" t="n"/>
      <c r="M26" s="167" t="n"/>
      <c r="O26" s="39" t="inlineStr">
        <is>
          <t>MO</t>
        </is>
      </c>
      <c r="P26" s="68" t="n"/>
      <c r="Q26" s="32" t="n"/>
      <c r="R26" s="143" t="n"/>
      <c r="S26" s="32" t="n"/>
      <c r="T26" s="32" t="n"/>
      <c r="U26" s="144" t="n"/>
      <c r="V26" s="32" t="n"/>
      <c r="W26" s="32" t="n"/>
      <c r="X26" s="32" t="n"/>
      <c r="Y26" s="32" t="n"/>
      <c r="Z26" s="32" t="n"/>
      <c r="AB26" s="39" t="inlineStr">
        <is>
          <t>PC</t>
        </is>
      </c>
      <c r="AC26" s="68" t="n"/>
      <c r="AD26" s="32" t="n"/>
      <c r="AE26" s="143" t="n"/>
      <c r="AF26" s="32" t="n"/>
      <c r="AG26" s="32" t="n"/>
      <c r="AH26" s="144" t="n"/>
      <c r="AI26" s="32" t="n"/>
      <c r="AJ26" s="32" t="n"/>
      <c r="AK26" s="32" t="n"/>
      <c r="AL26" s="32" t="n"/>
      <c r="AM26" s="32" t="n"/>
      <c r="AO26" s="30" t="n"/>
      <c r="AP26" s="30" t="n"/>
      <c r="AQ26" s="30" t="n"/>
      <c r="AR26" s="30" t="n"/>
      <c r="AS26" s="30" t="n"/>
      <c r="AT26" s="30" t="n"/>
      <c r="AU26" s="30" t="n"/>
      <c r="AV26" s="30" t="n"/>
      <c r="AW26" s="30" t="n"/>
    </row>
    <row r="27" ht="17.45" customFormat="1" customHeight="1" s="38">
      <c r="A27" s="30" t="n"/>
      <c r="B27" s="70" t="inlineStr">
        <is>
          <t>일자</t>
        </is>
      </c>
      <c r="C27" s="70" t="inlineStr">
        <is>
          <t>요일</t>
        </is>
      </c>
      <c r="D27" s="70" t="inlineStr">
        <is>
          <t>노출수</t>
        </is>
      </c>
      <c r="E27" s="70" t="inlineStr">
        <is>
          <t>클릭수</t>
        </is>
      </c>
      <c r="F27" s="70" t="inlineStr">
        <is>
          <t>CTR</t>
        </is>
      </c>
      <c r="G27" s="168" t="inlineStr">
        <is>
          <t>CPC</t>
        </is>
      </c>
      <c r="H27" s="70" t="inlineStr">
        <is>
          <t>광고비</t>
        </is>
      </c>
      <c r="I27" s="72" t="inlineStr">
        <is>
          <t>전환수</t>
        </is>
      </c>
      <c r="J27" s="72" t="inlineStr">
        <is>
          <t>매출</t>
        </is>
      </c>
      <c r="K27" s="72" t="inlineStr">
        <is>
          <t>전환율</t>
        </is>
      </c>
      <c r="L27" s="72" t="inlineStr">
        <is>
          <t>CPA</t>
        </is>
      </c>
      <c r="M27" s="169" t="inlineStr">
        <is>
          <t>ROAS</t>
        </is>
      </c>
      <c r="O27" s="70" t="inlineStr">
        <is>
          <t>일자</t>
        </is>
      </c>
      <c r="P27" s="70" t="inlineStr">
        <is>
          <t>요일</t>
        </is>
      </c>
      <c r="Q27" s="70" t="inlineStr">
        <is>
          <t>노출수</t>
        </is>
      </c>
      <c r="R27" s="70" t="inlineStr">
        <is>
          <t>클릭수</t>
        </is>
      </c>
      <c r="S27" s="70" t="inlineStr">
        <is>
          <t>CTR</t>
        </is>
      </c>
      <c r="T27" s="168" t="inlineStr">
        <is>
          <t>CPC</t>
        </is>
      </c>
      <c r="U27" s="70" t="inlineStr">
        <is>
          <t>광고비</t>
        </is>
      </c>
      <c r="V27" s="72" t="inlineStr">
        <is>
          <t>전환수</t>
        </is>
      </c>
      <c r="W27" s="72" t="inlineStr">
        <is>
          <t>매출</t>
        </is>
      </c>
      <c r="X27" s="72" t="inlineStr">
        <is>
          <t>전환율</t>
        </is>
      </c>
      <c r="Y27" s="72" t="inlineStr">
        <is>
          <t>CPA</t>
        </is>
      </c>
      <c r="Z27" s="170" t="inlineStr">
        <is>
          <t>ROAS</t>
        </is>
      </c>
      <c r="AB27" s="70" t="inlineStr">
        <is>
          <t>일자</t>
        </is>
      </c>
      <c r="AC27" s="70" t="inlineStr">
        <is>
          <t>요일</t>
        </is>
      </c>
      <c r="AD27" s="70" t="inlineStr">
        <is>
          <t>노출수</t>
        </is>
      </c>
      <c r="AE27" s="70" t="inlineStr">
        <is>
          <t>클릭수</t>
        </is>
      </c>
      <c r="AF27" s="70" t="inlineStr">
        <is>
          <t>CTR</t>
        </is>
      </c>
      <c r="AG27" s="168" t="inlineStr">
        <is>
          <t>CPC</t>
        </is>
      </c>
      <c r="AH27" s="70" t="inlineStr">
        <is>
          <t>광고비</t>
        </is>
      </c>
      <c r="AI27" s="72" t="inlineStr">
        <is>
          <t>전환수</t>
        </is>
      </c>
      <c r="AJ27" s="72" t="inlineStr">
        <is>
          <t>매출</t>
        </is>
      </c>
      <c r="AK27" s="72" t="inlineStr">
        <is>
          <t>전환율</t>
        </is>
      </c>
      <c r="AL27" s="72" t="inlineStr">
        <is>
          <t>CPA</t>
        </is>
      </c>
      <c r="AM27" s="170" t="inlineStr">
        <is>
          <t>ROAS</t>
        </is>
      </c>
      <c r="AO27" s="30" t="n"/>
      <c r="AP27" s="30" t="n"/>
      <c r="AQ27" s="30" t="n"/>
      <c r="AR27" s="30" t="n"/>
      <c r="AS27" s="30" t="n"/>
      <c r="AT27" s="30" t="n"/>
      <c r="AU27" s="30" t="n"/>
      <c r="AV27" s="30" t="n"/>
      <c r="AW27" s="30" t="n"/>
    </row>
    <row r="28" ht="13.5" customFormat="1" customHeight="1" s="38">
      <c r="A28" s="30" t="n"/>
      <c r="B28" s="75" t="inlineStr">
        <is>
          <t>Total</t>
        </is>
      </c>
      <c r="C28" s="75" t="n"/>
      <c r="D28" s="171">
        <f>SUBTOTAL(109,D29:D99364)</f>
        <v/>
      </c>
      <c r="E28" s="171">
        <f>SUBTOTAL(109,E29:E99364)</f>
        <v/>
      </c>
      <c r="F28" s="77">
        <f>IF(ISERROR(E28/D28),,E28/D28)</f>
        <v/>
      </c>
      <c r="G28" s="172">
        <f>IF(ISERROR(H28/E28),,H28/E28)</f>
        <v/>
      </c>
      <c r="H28" s="171">
        <f>SUBTOTAL(109,H29:H99364)</f>
        <v/>
      </c>
      <c r="I28" s="171">
        <f>SUBTOTAL(109,I29:I99364)</f>
        <v/>
      </c>
      <c r="J28" s="171">
        <f>SUBTOTAL(109,J29:J99364)</f>
        <v/>
      </c>
      <c r="K28" s="173">
        <f>IF(ISERROR(SUM(I28:I28)/E28),,SUM(I28:I28)/E28)</f>
        <v/>
      </c>
      <c r="L28" s="171">
        <f>IF(ISERROR(H28/SUM(I28:I28)),,H28/SUM(I28:I28))</f>
        <v/>
      </c>
      <c r="M28" s="80">
        <f>IF(ISERROR(J28/H28),,J28/H28)</f>
        <v/>
      </c>
      <c r="O28" s="75" t="inlineStr">
        <is>
          <t>Total</t>
        </is>
      </c>
      <c r="P28" s="75" t="n"/>
      <c r="Q28" s="171">
        <f>SUBTOTAL(109,Q29:Q99364)</f>
        <v/>
      </c>
      <c r="R28" s="171">
        <f>SUBTOTAL(109,R29:R99364)</f>
        <v/>
      </c>
      <c r="S28" s="77">
        <f>IF(ISERROR(R28/Q28),,R28/Q28)</f>
        <v/>
      </c>
      <c r="T28" s="172">
        <f>IF(ISERROR(U28/R28),,U28/R28)</f>
        <v/>
      </c>
      <c r="U28" s="171">
        <f>SUBTOTAL(109,U29:U99364)</f>
        <v/>
      </c>
      <c r="V28" s="171">
        <f>SUBTOTAL(109,V29:V99364)</f>
        <v/>
      </c>
      <c r="W28" s="171">
        <f>SUBTOTAL(109,W29:W99364)</f>
        <v/>
      </c>
      <c r="X28" s="80">
        <f>IF(ISERROR(SUM(V28:V28)/R28),,SUM(V28:V28)/R28)</f>
        <v/>
      </c>
      <c r="Y28" s="171">
        <f>IF(ISERROR(U28/SUM(V28:V28)),,U28/SUM(V28:V28))</f>
        <v/>
      </c>
      <c r="Z28" s="80">
        <f>IF(ISERROR(W28/U28),,W28/U28)</f>
        <v/>
      </c>
      <c r="AB28" s="75" t="inlineStr">
        <is>
          <t>Total</t>
        </is>
      </c>
      <c r="AC28" s="75" t="n"/>
      <c r="AD28" s="171">
        <f>SUBTOTAL(109,AD29:AD99364)</f>
        <v/>
      </c>
      <c r="AE28" s="171">
        <f>SUBTOTAL(109,AE29:AE99364)</f>
        <v/>
      </c>
      <c r="AF28" s="77">
        <f>IF(ISERROR(AE28/AD28),,AE28/AD28)</f>
        <v/>
      </c>
      <c r="AG28" s="172">
        <f>IF(ISERROR(AH28/AE28),,AH28/AE28)</f>
        <v/>
      </c>
      <c r="AH28" s="171">
        <f>SUBTOTAL(109,AH29:AH99364)</f>
        <v/>
      </c>
      <c r="AI28" s="171">
        <f>SUBTOTAL(109,AI29:AI99364)</f>
        <v/>
      </c>
      <c r="AJ28" s="171">
        <f>SUBTOTAL(109,AJ29:AJ99364)</f>
        <v/>
      </c>
      <c r="AK28" s="80">
        <f>IF(ISERROR(SUM(AI28:AI28)/AE28),,SUM(AI28:AI28)/AE28)</f>
        <v/>
      </c>
      <c r="AL28" s="171">
        <f>IF(ISERROR(AH28/SUM(AI28:AI28)),,AH28/SUM(AI28:AI28))</f>
        <v/>
      </c>
      <c r="AM28" s="80">
        <f>IF(ISERROR(AJ28/AH28),,AJ28/AH28)</f>
        <v/>
      </c>
      <c r="AO28" s="174" t="inlineStr">
        <is>
          <t>2025.03.31.</t>
        </is>
      </c>
      <c r="AP28" s="174" t="inlineStr">
        <is>
          <t>PC</t>
        </is>
      </c>
      <c r="AQ28" s="175" t="n">
        <v>476</v>
      </c>
      <c r="AR28" s="175" t="n">
        <v>1</v>
      </c>
      <c r="AS28" s="176" t="n">
        <v>0.22</v>
      </c>
      <c r="AT28" s="176" t="n">
        <v>2772</v>
      </c>
      <c r="AU28" s="175" t="n">
        <v>2772</v>
      </c>
      <c r="AV28" s="175" t="n">
        <v>0</v>
      </c>
      <c r="AW28" s="175" t="n">
        <v>0</v>
      </c>
    </row>
    <row r="29">
      <c r="A29" s="103" t="inlineStr">
        <is>
          <t>2025.03.31.</t>
        </is>
      </c>
      <c r="B29" s="81" t="n">
        <v>45747</v>
      </c>
      <c r="C29" s="81">
        <f>IF(B29="","",CHOOSE(WEEKDAY(B29,2),"월","화","수","목","금","토","일"))</f>
        <v/>
      </c>
      <c r="D29" s="154">
        <f>Q29+AD29</f>
        <v/>
      </c>
      <c r="E29" s="154">
        <f>R29+AE29</f>
        <v/>
      </c>
      <c r="F29" s="55">
        <f>IF(ISERROR(E29/D29),,E29/D29)</f>
        <v/>
      </c>
      <c r="G29" s="154">
        <f>IF(ISERROR(H29/E29),,H29/E29)</f>
        <v/>
      </c>
      <c r="H29" s="154">
        <f>U29+AH29</f>
        <v/>
      </c>
      <c r="I29" s="154">
        <f>V29+AI29</f>
        <v/>
      </c>
      <c r="J29" s="154">
        <f>W29+AJ29</f>
        <v/>
      </c>
      <c r="K29" s="177">
        <f>IF(ISERROR(SUM(I29:I29)/E29),,SUM(I29:I29)/E29)</f>
        <v/>
      </c>
      <c r="L29" s="154">
        <f>IF(ISERROR(H29/SUM(I29:I29)),,H29/SUM(I29:I29))</f>
        <v/>
      </c>
      <c r="M29" s="83">
        <f>IF(ISERROR(J29/H29),,J29/H29)</f>
        <v/>
      </c>
      <c r="O29" s="81">
        <f>B29</f>
        <v/>
      </c>
      <c r="P29" s="81">
        <f>C29</f>
        <v/>
      </c>
      <c r="Q29" s="154">
        <f>SUMIFS(AQ:AQ,$AO:$AO,$A29,$AP:$AP,"모바일")</f>
        <v/>
      </c>
      <c r="R29" s="154">
        <f>SUMIFS(AR:AR,$AO:$AO,$A29,$AP:$AP,"모바일")</f>
        <v/>
      </c>
      <c r="S29" s="55">
        <f>IF(ISERROR(R29/Q29),,R29/Q29)</f>
        <v/>
      </c>
      <c r="T29" s="154">
        <f>IF(ISERROR(U29/R29),,U29/R29)</f>
        <v/>
      </c>
      <c r="U29" s="154">
        <f>SUMIFS(AU:AU,$AO:$AO,$A29,$AP:$AP,"모바일")</f>
        <v/>
      </c>
      <c r="V29" s="154">
        <f>SUMIFS(AV:AV,$AO:$AO,$A29,$AP:$AP,"모바일")</f>
        <v/>
      </c>
      <c r="W29" s="154">
        <f>SUMIFS(AW:AW,$AO:$AO,$A29,$AP:$AP,"모바일")</f>
        <v/>
      </c>
      <c r="X29" s="177">
        <f>IF(ISERROR(SUM(V29:V29)/R29),,SUM(V29:V29)/R29)</f>
        <v/>
      </c>
      <c r="Y29" s="154">
        <f>IF(ISERROR(U29/SUM(V29:V29)),,U29/SUM(V29:V29))</f>
        <v/>
      </c>
      <c r="Z29" s="177">
        <f>IF(ISERROR(W29/U29),,W29/U29)</f>
        <v/>
      </c>
      <c r="AB29" s="81">
        <f>O29</f>
        <v/>
      </c>
      <c r="AC29" s="81">
        <f>P29</f>
        <v/>
      </c>
      <c r="AD29" s="154">
        <f>SUMIFS(AQ:AQ,$AO:$AO,$A29,$AP:$AP,"PC")</f>
        <v/>
      </c>
      <c r="AE29" s="154">
        <f>SUMIFS(AR:AR,$AO:$AO,$A29,$AP:$AP,"PC")</f>
        <v/>
      </c>
      <c r="AF29" s="55">
        <f>IF(ISERROR(AE29/AD29),,AE29/AD29)</f>
        <v/>
      </c>
      <c r="AG29" s="154">
        <f>IF(ISERROR(AH29/AE29),,AH29/AE29)</f>
        <v/>
      </c>
      <c r="AH29" s="154">
        <f>SUMIFS(AU:AU,$AO:$AO,$A29,$AP:$AP,"PC")</f>
        <v/>
      </c>
      <c r="AI29" s="154">
        <f>SUMIFS(AV:AV,$AO:$AO,$A29,$AP:$AP,"PC")</f>
        <v/>
      </c>
      <c r="AJ29" s="154">
        <f>SUMIFS(AW:AW,$AO:$AO,$A29,$AP:$AP,"PC")</f>
        <v/>
      </c>
      <c r="AK29" s="177">
        <f>IF(ISERROR(SUM(AI29:AI29)/AE29),,SUM(AI29:AI29)/AE29)</f>
        <v/>
      </c>
      <c r="AL29" s="154">
        <f>IF(ISERROR(AH29/SUM(AI29:AI29)),,AH29/SUM(AI29:AI29))</f>
        <v/>
      </c>
      <c r="AM29" s="177">
        <f>IF(ISERROR(AJ29/AH29),,AJ29/AH29)</f>
        <v/>
      </c>
      <c r="AO29" s="178" t="inlineStr">
        <is>
          <t>2025.03.31.</t>
        </is>
      </c>
      <c r="AP29" s="178" t="inlineStr">
        <is>
          <t>모바일</t>
        </is>
      </c>
      <c r="AQ29" s="179" t="n">
        <v>1274</v>
      </c>
      <c r="AR29" s="179" t="n">
        <v>9</v>
      </c>
      <c r="AS29" s="180" t="n">
        <v>0.71</v>
      </c>
      <c r="AT29" s="180" t="n">
        <v>1299</v>
      </c>
      <c r="AU29" s="179" t="n">
        <v>11693</v>
      </c>
      <c r="AV29" s="179" t="n">
        <v>0</v>
      </c>
      <c r="AW29" s="179" t="n">
        <v>0</v>
      </c>
    </row>
    <row r="30">
      <c r="A30" s="103" t="inlineStr">
        <is>
          <t>2025.04.01.</t>
        </is>
      </c>
      <c r="B30" s="81" t="n">
        <v>45748</v>
      </c>
      <c r="C30" s="81">
        <f>IF(B30="","",CHOOSE(WEEKDAY(B30,2),"월","화","수","목","금","토","일"))</f>
        <v/>
      </c>
      <c r="D30" s="154">
        <f>Q30+AD30</f>
        <v/>
      </c>
      <c r="E30" s="154">
        <f>R30+AE30</f>
        <v/>
      </c>
      <c r="F30" s="55">
        <f>IF(ISERROR(E30/D30),,E30/D30)</f>
        <v/>
      </c>
      <c r="G30" s="154">
        <f>IF(ISERROR(H30/E30),,H30/E30)</f>
        <v/>
      </c>
      <c r="H30" s="154">
        <f>U30+AH30</f>
        <v/>
      </c>
      <c r="I30" s="154">
        <f>V30+AI30</f>
        <v/>
      </c>
      <c r="J30" s="154">
        <f>W30+AJ30</f>
        <v/>
      </c>
      <c r="K30" s="177">
        <f>IF(ISERROR(SUM(I30:I30)/E30),,SUM(I30:I30)/E30)</f>
        <v/>
      </c>
      <c r="L30" s="154">
        <f>IF(ISERROR(H30/SUM(I30:I30)),,H30/SUM(I30:I30))</f>
        <v/>
      </c>
      <c r="M30" s="83">
        <f>IF(ISERROR(J30/H30),,J30/H30)</f>
        <v/>
      </c>
      <c r="O30" s="81">
        <f>B30</f>
        <v/>
      </c>
      <c r="P30" s="81">
        <f>C30</f>
        <v/>
      </c>
      <c r="Q30" s="154">
        <f>SUMIFS(AQ:AQ,$AO:$AO,$A30,$AP:$AP,"모바일")</f>
        <v/>
      </c>
      <c r="R30" s="154">
        <f>SUMIFS(AR:AR,$AO:$AO,$A30,$AP:$AP,"모바일")</f>
        <v/>
      </c>
      <c r="S30" s="55">
        <f>IF(ISERROR(R30/Q30),,R30/Q30)</f>
        <v/>
      </c>
      <c r="T30" s="154">
        <f>IF(ISERROR(U30/R30),,U30/R30)</f>
        <v/>
      </c>
      <c r="U30" s="154">
        <f>SUMIFS(AU:AU,$AO:$AO,$A30,$AP:$AP,"모바일")</f>
        <v/>
      </c>
      <c r="V30" s="154">
        <f>SUMIFS(AV:AV,$AO:$AO,$A30,$AP:$AP,"모바일")</f>
        <v/>
      </c>
      <c r="W30" s="154">
        <f>SUMIFS(AW:AW,$AO:$AO,$A30,$AP:$AP,"모바일")</f>
        <v/>
      </c>
      <c r="X30" s="177">
        <f>IF(ISERROR(SUM(V30:V30)/R30),,SUM(V30:V30)/R30)</f>
        <v/>
      </c>
      <c r="Y30" s="154">
        <f>IF(ISERROR(U30/SUM(V30:V30)),,U30/SUM(V30:V30))</f>
        <v/>
      </c>
      <c r="Z30" s="177">
        <f>IF(ISERROR(W30/U30),,W30/U30)</f>
        <v/>
      </c>
      <c r="AB30" s="81">
        <f>O30</f>
        <v/>
      </c>
      <c r="AC30" s="81">
        <f>P30</f>
        <v/>
      </c>
      <c r="AD30" s="154">
        <f>SUMIFS(AQ:AQ,$AO:$AO,$A30,$AP:$AP,"PC")</f>
        <v/>
      </c>
      <c r="AE30" s="154">
        <f>SUMIFS(AR:AR,$AO:$AO,$A30,$AP:$AP,"PC")</f>
        <v/>
      </c>
      <c r="AF30" s="55">
        <f>IF(ISERROR(AE30/AD30),,AE30/AD30)</f>
        <v/>
      </c>
      <c r="AG30" s="154">
        <f>IF(ISERROR(AH30/AE30),,AH30/AE30)</f>
        <v/>
      </c>
      <c r="AH30" s="154">
        <f>SUMIFS(AU:AU,$AO:$AO,$A30,$AP:$AP,"PC")</f>
        <v/>
      </c>
      <c r="AI30" s="154">
        <f>SUMIFS(AV:AV,$AO:$AO,$A30,$AP:$AP,"PC")</f>
        <v/>
      </c>
      <c r="AJ30" s="154">
        <f>SUMIFS(AW:AW,$AO:$AO,$A30,$AP:$AP,"PC")</f>
        <v/>
      </c>
      <c r="AK30" s="177">
        <f>IF(ISERROR(SUM(AI30:AI30)/AE30),,SUM(AI30:AI30)/AE30)</f>
        <v/>
      </c>
      <c r="AL30" s="154">
        <f>IF(ISERROR(AH30/SUM(AI30:AI30)),,AH30/SUM(AI30:AI30))</f>
        <v/>
      </c>
      <c r="AM30" s="177">
        <f>IF(ISERROR(AJ30/AH30),,AJ30/AH30)</f>
        <v/>
      </c>
      <c r="AO30" s="178" t="inlineStr">
        <is>
          <t>2025.04.01.</t>
        </is>
      </c>
      <c r="AP30" s="178" t="inlineStr">
        <is>
          <t>PC</t>
        </is>
      </c>
      <c r="AQ30" s="179" t="n">
        <v>497</v>
      </c>
      <c r="AR30" s="179" t="n">
        <v>2</v>
      </c>
      <c r="AS30" s="180" t="n">
        <v>0.41</v>
      </c>
      <c r="AT30" s="180" t="n">
        <v>1056</v>
      </c>
      <c r="AU30" s="179" t="n">
        <v>2112</v>
      </c>
      <c r="AV30" s="179" t="n">
        <v>0</v>
      </c>
      <c r="AW30" s="179" t="n">
        <v>0</v>
      </c>
    </row>
    <row r="31">
      <c r="A31" s="103" t="inlineStr">
        <is>
          <t>2025.04.02.</t>
        </is>
      </c>
      <c r="B31" s="81" t="n">
        <v>45749</v>
      </c>
      <c r="C31" s="81">
        <f>IF(B31="","",CHOOSE(WEEKDAY(B31,2),"월","화","수","목","금","토","일"))</f>
        <v/>
      </c>
      <c r="D31" s="154">
        <f>Q31+AD31</f>
        <v/>
      </c>
      <c r="E31" s="154">
        <f>R31+AE31</f>
        <v/>
      </c>
      <c r="F31" s="55">
        <f>IF(ISERROR(E31/D31),,E31/D31)</f>
        <v/>
      </c>
      <c r="G31" s="154">
        <f>IF(ISERROR(H31/E31),,H31/E31)</f>
        <v/>
      </c>
      <c r="H31" s="154">
        <f>U31+AH31</f>
        <v/>
      </c>
      <c r="I31" s="154">
        <f>V31+AI31</f>
        <v/>
      </c>
      <c r="J31" s="154">
        <f>W31+AJ31</f>
        <v/>
      </c>
      <c r="K31" s="177">
        <f>IF(ISERROR(SUM(I31:I31)/E31),,SUM(I31:I31)/E31)</f>
        <v/>
      </c>
      <c r="L31" s="154">
        <f>IF(ISERROR(H31/SUM(I31:I31)),,H31/SUM(I31:I31))</f>
        <v/>
      </c>
      <c r="M31" s="83">
        <f>IF(ISERROR(J31/H31),,J31/H31)</f>
        <v/>
      </c>
      <c r="O31" s="81">
        <f>B31</f>
        <v/>
      </c>
      <c r="P31" s="81">
        <f>C31</f>
        <v/>
      </c>
      <c r="Q31" s="154">
        <f>SUMIFS(AQ:AQ,$AO:$AO,$A31,$AP:$AP,"모바일")</f>
        <v/>
      </c>
      <c r="R31" s="154">
        <f>SUMIFS(AR:AR,$AO:$AO,$A31,$AP:$AP,"모바일")</f>
        <v/>
      </c>
      <c r="S31" s="55">
        <f>IF(ISERROR(R31/Q31),,R31/Q31)</f>
        <v/>
      </c>
      <c r="T31" s="154">
        <f>IF(ISERROR(U31/R31),,U31/R31)</f>
        <v/>
      </c>
      <c r="U31" s="154">
        <f>SUMIFS(AU:AU,$AO:$AO,$A31,$AP:$AP,"모바일")</f>
        <v/>
      </c>
      <c r="V31" s="154">
        <f>SUMIFS(AV:AV,$AO:$AO,$A31,$AP:$AP,"모바일")</f>
        <v/>
      </c>
      <c r="W31" s="154">
        <f>SUMIFS(AW:AW,$AO:$AO,$A31,$AP:$AP,"모바일")</f>
        <v/>
      </c>
      <c r="X31" s="177">
        <f>IF(ISERROR(SUM(V31:V31)/R31),,SUM(V31:V31)/R31)</f>
        <v/>
      </c>
      <c r="Y31" s="154">
        <f>IF(ISERROR(U31/SUM(V31:V31)),,U31/SUM(V31:V31))</f>
        <v/>
      </c>
      <c r="Z31" s="177">
        <f>IF(ISERROR(W31/U31),,W31/U31)</f>
        <v/>
      </c>
      <c r="AB31" s="81">
        <f>O31</f>
        <v/>
      </c>
      <c r="AC31" s="81">
        <f>P31</f>
        <v/>
      </c>
      <c r="AD31" s="154">
        <f>SUMIFS(AQ:AQ,$AO:$AO,$A31,$AP:$AP,"PC")</f>
        <v/>
      </c>
      <c r="AE31" s="154">
        <f>SUMIFS(AR:AR,$AO:$AO,$A31,$AP:$AP,"PC")</f>
        <v/>
      </c>
      <c r="AF31" s="55">
        <f>IF(ISERROR(AE31/AD31),,AE31/AD31)</f>
        <v/>
      </c>
      <c r="AG31" s="154">
        <f>IF(ISERROR(AH31/AE31),,AH31/AE31)</f>
        <v/>
      </c>
      <c r="AH31" s="154">
        <f>SUMIFS(AU:AU,$AO:$AO,$A31,$AP:$AP,"PC")</f>
        <v/>
      </c>
      <c r="AI31" s="154">
        <f>SUMIFS(AV:AV,$AO:$AO,$A31,$AP:$AP,"PC")</f>
        <v/>
      </c>
      <c r="AJ31" s="154">
        <f>SUMIFS(AW:AW,$AO:$AO,$A31,$AP:$AP,"PC")</f>
        <v/>
      </c>
      <c r="AK31" s="177">
        <f>IF(ISERROR(SUM(AI31:AI31)/AE31),,SUM(AI31:AI31)/AE31)</f>
        <v/>
      </c>
      <c r="AL31" s="154">
        <f>IF(ISERROR(AH31/SUM(AI31:AI31)),,AH31/SUM(AI31:AI31))</f>
        <v/>
      </c>
      <c r="AM31" s="177">
        <f>IF(ISERROR(AJ31/AH31),,AJ31/AH31)</f>
        <v/>
      </c>
      <c r="AO31" s="178" t="inlineStr">
        <is>
          <t>2025.04.01.</t>
        </is>
      </c>
      <c r="AP31" s="178" t="inlineStr">
        <is>
          <t>모바일</t>
        </is>
      </c>
      <c r="AQ31" s="179" t="n">
        <v>1207</v>
      </c>
      <c r="AR31" s="179" t="n">
        <v>2</v>
      </c>
      <c r="AS31" s="180" t="n">
        <v>0.17</v>
      </c>
      <c r="AT31" s="180" t="n">
        <v>3273</v>
      </c>
      <c r="AU31" s="179" t="n">
        <v>6545</v>
      </c>
      <c r="AV31" s="179" t="n">
        <v>0</v>
      </c>
      <c r="AW31" s="179" t="n">
        <v>0</v>
      </c>
    </row>
    <row r="32">
      <c r="A32" s="103" t="inlineStr">
        <is>
          <t>2025.04.03.</t>
        </is>
      </c>
      <c r="B32" s="81" t="n">
        <v>45750</v>
      </c>
      <c r="C32" s="81">
        <f>IF(B32="","",CHOOSE(WEEKDAY(B32,2),"월","화","수","목","금","토","일"))</f>
        <v/>
      </c>
      <c r="D32" s="154">
        <f>Q32+AD32</f>
        <v/>
      </c>
      <c r="E32" s="154">
        <f>R32+AE32</f>
        <v/>
      </c>
      <c r="F32" s="55">
        <f>IF(ISERROR(E32/D32),,E32/D32)</f>
        <v/>
      </c>
      <c r="G32" s="154">
        <f>IF(ISERROR(H32/E32),,H32/E32)</f>
        <v/>
      </c>
      <c r="H32" s="154">
        <f>U32+AH32</f>
        <v/>
      </c>
      <c r="I32" s="154">
        <f>V32+AI32</f>
        <v/>
      </c>
      <c r="J32" s="154">
        <f>W32+AJ32</f>
        <v/>
      </c>
      <c r="K32" s="177">
        <f>IF(ISERROR(SUM(I32:I32)/E32),,SUM(I32:I32)/E32)</f>
        <v/>
      </c>
      <c r="L32" s="154">
        <f>IF(ISERROR(H32/SUM(I32:I32)),,H32/SUM(I32:I32))</f>
        <v/>
      </c>
      <c r="M32" s="83">
        <f>IF(ISERROR(J32/H32),,J32/H32)</f>
        <v/>
      </c>
      <c r="O32" s="81">
        <f>B32</f>
        <v/>
      </c>
      <c r="P32" s="81">
        <f>C32</f>
        <v/>
      </c>
      <c r="Q32" s="154">
        <f>SUMIFS(AQ:AQ,$AO:$AO,$A32,$AP:$AP,"모바일")</f>
        <v/>
      </c>
      <c r="R32" s="154">
        <f>SUMIFS(AR:AR,$AO:$AO,$A32,$AP:$AP,"모바일")</f>
        <v/>
      </c>
      <c r="S32" s="55">
        <f>IF(ISERROR(R32/Q32),,R32/Q32)</f>
        <v/>
      </c>
      <c r="T32" s="154">
        <f>IF(ISERROR(U32/R32),,U32/R32)</f>
        <v/>
      </c>
      <c r="U32" s="154">
        <f>SUMIFS(AU:AU,$AO:$AO,$A32,$AP:$AP,"모바일")</f>
        <v/>
      </c>
      <c r="V32" s="154">
        <f>SUMIFS(AV:AV,$AO:$AO,$A32,$AP:$AP,"모바일")</f>
        <v/>
      </c>
      <c r="W32" s="154">
        <f>SUMIFS(AW:AW,$AO:$AO,$A32,$AP:$AP,"모바일")</f>
        <v/>
      </c>
      <c r="X32" s="177">
        <f>IF(ISERROR(SUM(V32:V32)/R32),,SUM(V32:V32)/R32)</f>
        <v/>
      </c>
      <c r="Y32" s="154">
        <f>IF(ISERROR(U32/SUM(V32:V32)),,U32/SUM(V32:V32))</f>
        <v/>
      </c>
      <c r="Z32" s="177">
        <f>IF(ISERROR(W32/U32),,W32/U32)</f>
        <v/>
      </c>
      <c r="AB32" s="81">
        <f>O32</f>
        <v/>
      </c>
      <c r="AC32" s="81">
        <f>P32</f>
        <v/>
      </c>
      <c r="AD32" s="154">
        <f>SUMIFS(AQ:AQ,$AO:$AO,$A32,$AP:$AP,"PC")</f>
        <v/>
      </c>
      <c r="AE32" s="154">
        <f>SUMIFS(AR:AR,$AO:$AO,$A32,$AP:$AP,"PC")</f>
        <v/>
      </c>
      <c r="AF32" s="55">
        <f>IF(ISERROR(AE32/AD32),,AE32/AD32)</f>
        <v/>
      </c>
      <c r="AG32" s="154">
        <f>IF(ISERROR(AH32/AE32),,AH32/AE32)</f>
        <v/>
      </c>
      <c r="AH32" s="154">
        <f>SUMIFS(AU:AU,$AO:$AO,$A32,$AP:$AP,"PC")</f>
        <v/>
      </c>
      <c r="AI32" s="154">
        <f>SUMIFS(AV:AV,$AO:$AO,$A32,$AP:$AP,"PC")</f>
        <v/>
      </c>
      <c r="AJ32" s="154">
        <f>SUMIFS(AW:AW,$AO:$AO,$A32,$AP:$AP,"PC")</f>
        <v/>
      </c>
      <c r="AK32" s="177">
        <f>IF(ISERROR(SUM(AI32:AI32)/AE32),,SUM(AI32:AI32)/AE32)</f>
        <v/>
      </c>
      <c r="AL32" s="154">
        <f>IF(ISERROR(AH32/SUM(AI32:AI32)),,AH32/SUM(AI32:AI32))</f>
        <v/>
      </c>
      <c r="AM32" s="177">
        <f>IF(ISERROR(AJ32/AH32),,AJ32/AH32)</f>
        <v/>
      </c>
      <c r="AO32" s="178" t="inlineStr">
        <is>
          <t>2025.04.02.</t>
        </is>
      </c>
      <c r="AP32" s="178" t="inlineStr">
        <is>
          <t>PC</t>
        </is>
      </c>
      <c r="AQ32" s="179" t="n">
        <v>485</v>
      </c>
      <c r="AR32" s="179" t="n">
        <v>1</v>
      </c>
      <c r="AS32" s="180" t="n">
        <v>0.21</v>
      </c>
      <c r="AT32" s="180" t="n">
        <v>2299</v>
      </c>
      <c r="AU32" s="179" t="n">
        <v>2299</v>
      </c>
      <c r="AV32" s="179" t="n">
        <v>0</v>
      </c>
      <c r="AW32" s="179" t="n">
        <v>0</v>
      </c>
    </row>
    <row r="33">
      <c r="A33" s="103" t="inlineStr">
        <is>
          <t>2025.04.04.</t>
        </is>
      </c>
      <c r="B33" s="81" t="n">
        <v>45751</v>
      </c>
      <c r="C33" s="81">
        <f>IF(B33="","",CHOOSE(WEEKDAY(B33,2),"월","화","수","목","금","토","일"))</f>
        <v/>
      </c>
      <c r="D33" s="154">
        <f>Q33+AD33</f>
        <v/>
      </c>
      <c r="E33" s="154">
        <f>R33+AE33</f>
        <v/>
      </c>
      <c r="F33" s="55">
        <f>IF(ISERROR(E33/D33),,E33/D33)</f>
        <v/>
      </c>
      <c r="G33" s="154">
        <f>IF(ISERROR(H33/E33),,H33/E33)</f>
        <v/>
      </c>
      <c r="H33" s="154">
        <f>U33+AH33</f>
        <v/>
      </c>
      <c r="I33" s="154">
        <f>V33+AI33</f>
        <v/>
      </c>
      <c r="J33" s="154">
        <f>W33+AJ33</f>
        <v/>
      </c>
      <c r="K33" s="177">
        <f>IF(ISERROR(SUM(I33:I33)/E33),,SUM(I33:I33)/E33)</f>
        <v/>
      </c>
      <c r="L33" s="154">
        <f>IF(ISERROR(H33/SUM(I33:I33)),,H33/SUM(I33:I33))</f>
        <v/>
      </c>
      <c r="M33" s="83">
        <f>IF(ISERROR(J33/H33),,J33/H33)</f>
        <v/>
      </c>
      <c r="O33" s="81">
        <f>B33</f>
        <v/>
      </c>
      <c r="P33" s="81">
        <f>C33</f>
        <v/>
      </c>
      <c r="Q33" s="154">
        <f>SUMIFS(AQ:AQ,$AO:$AO,$A33,$AP:$AP,"모바일")</f>
        <v/>
      </c>
      <c r="R33" s="154">
        <f>SUMIFS(AR:AR,$AO:$AO,$A33,$AP:$AP,"모바일")</f>
        <v/>
      </c>
      <c r="S33" s="55">
        <f>IF(ISERROR(R33/Q33),,R33/Q33)</f>
        <v/>
      </c>
      <c r="T33" s="154">
        <f>IF(ISERROR(U33/R33),,U33/R33)</f>
        <v/>
      </c>
      <c r="U33" s="154">
        <f>SUMIFS(AU:AU,$AO:$AO,$A33,$AP:$AP,"모바일")</f>
        <v/>
      </c>
      <c r="V33" s="154">
        <f>SUMIFS(AV:AV,$AO:$AO,$A33,$AP:$AP,"모바일")</f>
        <v/>
      </c>
      <c r="W33" s="154">
        <f>SUMIFS(AW:AW,$AO:$AO,$A33,$AP:$AP,"모바일")</f>
        <v/>
      </c>
      <c r="X33" s="177">
        <f>IF(ISERROR(SUM(V33:V33)/R33),,SUM(V33:V33)/R33)</f>
        <v/>
      </c>
      <c r="Y33" s="154">
        <f>IF(ISERROR(U33/SUM(V33:V33)),,U33/SUM(V33:V33))</f>
        <v/>
      </c>
      <c r="Z33" s="177">
        <f>IF(ISERROR(W33/U33),,W33/U33)</f>
        <v/>
      </c>
      <c r="AB33" s="81">
        <f>O33</f>
        <v/>
      </c>
      <c r="AC33" s="81">
        <f>P33</f>
        <v/>
      </c>
      <c r="AD33" s="154">
        <f>SUMIFS(AQ:AQ,$AO:$AO,$A33,$AP:$AP,"PC")</f>
        <v/>
      </c>
      <c r="AE33" s="154">
        <f>SUMIFS(AR:AR,$AO:$AO,$A33,$AP:$AP,"PC")</f>
        <v/>
      </c>
      <c r="AF33" s="55">
        <f>IF(ISERROR(AE33/AD33),,AE33/AD33)</f>
        <v/>
      </c>
      <c r="AG33" s="154">
        <f>IF(ISERROR(AH33/AE33),,AH33/AE33)</f>
        <v/>
      </c>
      <c r="AH33" s="154">
        <f>SUMIFS(AU:AU,$AO:$AO,$A33,$AP:$AP,"PC")</f>
        <v/>
      </c>
      <c r="AI33" s="154">
        <f>SUMIFS(AV:AV,$AO:$AO,$A33,$AP:$AP,"PC")</f>
        <v/>
      </c>
      <c r="AJ33" s="154">
        <f>SUMIFS(AW:AW,$AO:$AO,$A33,$AP:$AP,"PC")</f>
        <v/>
      </c>
      <c r="AK33" s="177">
        <f>IF(ISERROR(SUM(AI33:AI33)/AE33),,SUM(AI33:AI33)/AE33)</f>
        <v/>
      </c>
      <c r="AL33" s="154">
        <f>IF(ISERROR(AH33/SUM(AI33:AI33)),,AH33/SUM(AI33:AI33))</f>
        <v/>
      </c>
      <c r="AM33" s="177">
        <f>IF(ISERROR(AJ33/AH33),,AJ33/AH33)</f>
        <v/>
      </c>
      <c r="AO33" s="178" t="inlineStr">
        <is>
          <t>2025.04.02.</t>
        </is>
      </c>
      <c r="AP33" s="178" t="inlineStr">
        <is>
          <t>모바일</t>
        </is>
      </c>
      <c r="AQ33" s="179" t="n">
        <v>1238</v>
      </c>
      <c r="AR33" s="179" t="n">
        <v>9</v>
      </c>
      <c r="AS33" s="180" t="n">
        <v>0.73</v>
      </c>
      <c r="AT33" s="180" t="n">
        <v>1156</v>
      </c>
      <c r="AU33" s="179" t="n">
        <v>10406</v>
      </c>
      <c r="AV33" s="179" t="n">
        <v>0</v>
      </c>
      <c r="AW33" s="179" t="n">
        <v>0</v>
      </c>
    </row>
    <row r="34">
      <c r="A34" s="103" t="inlineStr">
        <is>
          <t>2025.04.05.</t>
        </is>
      </c>
      <c r="B34" s="81" t="n">
        <v>45752</v>
      </c>
      <c r="C34" s="81">
        <f>IF(B34="","",CHOOSE(WEEKDAY(B34,2),"월","화","수","목","금","토","일"))</f>
        <v/>
      </c>
      <c r="D34" s="154">
        <f>Q34+AD34</f>
        <v/>
      </c>
      <c r="E34" s="154">
        <f>R34+AE34</f>
        <v/>
      </c>
      <c r="F34" s="55">
        <f>IF(ISERROR(E34/D34),,E34/D34)</f>
        <v/>
      </c>
      <c r="G34" s="154">
        <f>IF(ISERROR(H34/E34),,H34/E34)</f>
        <v/>
      </c>
      <c r="H34" s="154">
        <f>U34+AH34</f>
        <v/>
      </c>
      <c r="I34" s="154">
        <f>V34+AI34</f>
        <v/>
      </c>
      <c r="J34" s="154">
        <f>W34+AJ34</f>
        <v/>
      </c>
      <c r="K34" s="177">
        <f>IF(ISERROR(SUM(I34:I34)/E34),,SUM(I34:I34)/E34)</f>
        <v/>
      </c>
      <c r="L34" s="154">
        <f>IF(ISERROR(H34/SUM(I34:I34)),,H34/SUM(I34:I34))</f>
        <v/>
      </c>
      <c r="M34" s="83">
        <f>IF(ISERROR(J34/H34),,J34/H34)</f>
        <v/>
      </c>
      <c r="O34" s="81">
        <f>B34</f>
        <v/>
      </c>
      <c r="P34" s="81">
        <f>C34</f>
        <v/>
      </c>
      <c r="Q34" s="154">
        <f>SUMIFS(AQ:AQ,$AO:$AO,$A34,$AP:$AP,"모바일")</f>
        <v/>
      </c>
      <c r="R34" s="154">
        <f>SUMIFS(AR:AR,$AO:$AO,$A34,$AP:$AP,"모바일")</f>
        <v/>
      </c>
      <c r="S34" s="55">
        <f>IF(ISERROR(R34/Q34),,R34/Q34)</f>
        <v/>
      </c>
      <c r="T34" s="154">
        <f>IF(ISERROR(U34/R34),,U34/R34)</f>
        <v/>
      </c>
      <c r="U34" s="154">
        <f>SUMIFS(AU:AU,$AO:$AO,$A34,$AP:$AP,"모바일")</f>
        <v/>
      </c>
      <c r="V34" s="154">
        <f>SUMIFS(AV:AV,$AO:$AO,$A34,$AP:$AP,"모바일")</f>
        <v/>
      </c>
      <c r="W34" s="154">
        <f>SUMIFS(AW:AW,$AO:$AO,$A34,$AP:$AP,"모바일")</f>
        <v/>
      </c>
      <c r="X34" s="177">
        <f>IF(ISERROR(SUM(V34:V34)/R34),,SUM(V34:V34)/R34)</f>
        <v/>
      </c>
      <c r="Y34" s="154">
        <f>IF(ISERROR(U34/SUM(V34:V34)),,U34/SUM(V34:V34))</f>
        <v/>
      </c>
      <c r="Z34" s="177">
        <f>IF(ISERROR(W34/U34),,W34/U34)</f>
        <v/>
      </c>
      <c r="AB34" s="81">
        <f>O34</f>
        <v/>
      </c>
      <c r="AC34" s="81">
        <f>P34</f>
        <v/>
      </c>
      <c r="AD34" s="154">
        <f>SUMIFS(AQ:AQ,$AO:$AO,$A34,$AP:$AP,"PC")</f>
        <v/>
      </c>
      <c r="AE34" s="154">
        <f>SUMIFS(AR:AR,$AO:$AO,$A34,$AP:$AP,"PC")</f>
        <v/>
      </c>
      <c r="AF34" s="55">
        <f>IF(ISERROR(AE34/AD34),,AE34/AD34)</f>
        <v/>
      </c>
      <c r="AG34" s="154">
        <f>IF(ISERROR(AH34/AE34),,AH34/AE34)</f>
        <v/>
      </c>
      <c r="AH34" s="154">
        <f>SUMIFS(AU:AU,$AO:$AO,$A34,$AP:$AP,"PC")</f>
        <v/>
      </c>
      <c r="AI34" s="154">
        <f>SUMIFS(AV:AV,$AO:$AO,$A34,$AP:$AP,"PC")</f>
        <v/>
      </c>
      <c r="AJ34" s="154">
        <f>SUMIFS(AW:AW,$AO:$AO,$A34,$AP:$AP,"PC")</f>
        <v/>
      </c>
      <c r="AK34" s="177">
        <f>IF(ISERROR(SUM(AI34:AI34)/AE34),,SUM(AI34:AI34)/AE34)</f>
        <v/>
      </c>
      <c r="AL34" s="154">
        <f>IF(ISERROR(AH34/SUM(AI34:AI34)),,AH34/SUM(AI34:AI34))</f>
        <v/>
      </c>
      <c r="AM34" s="177">
        <f>IF(ISERROR(AJ34/AH34),,AJ34/AH34)</f>
        <v/>
      </c>
      <c r="AO34" s="178" t="inlineStr">
        <is>
          <t>2025.04.03.</t>
        </is>
      </c>
      <c r="AP34" s="178" t="inlineStr">
        <is>
          <t>PC</t>
        </is>
      </c>
      <c r="AQ34" s="179" t="n">
        <v>641</v>
      </c>
      <c r="AR34" s="179" t="n">
        <v>2</v>
      </c>
      <c r="AS34" s="180" t="n">
        <v>0.32</v>
      </c>
      <c r="AT34" s="180" t="n">
        <v>2563</v>
      </c>
      <c r="AU34" s="179" t="n">
        <v>5126</v>
      </c>
      <c r="AV34" s="179" t="n">
        <v>0</v>
      </c>
      <c r="AW34" s="179" t="n">
        <v>0</v>
      </c>
    </row>
    <row r="35">
      <c r="A35" s="103" t="inlineStr">
        <is>
          <t>2025.04.06.</t>
        </is>
      </c>
      <c r="B35" s="81" t="n">
        <v>45753</v>
      </c>
      <c r="C35" s="81">
        <f>IF(B35="","",CHOOSE(WEEKDAY(B35,2),"월","화","수","목","금","토","일"))</f>
        <v/>
      </c>
      <c r="D35" s="154">
        <f>Q35+AD35</f>
        <v/>
      </c>
      <c r="E35" s="154">
        <f>R35+AE35</f>
        <v/>
      </c>
      <c r="F35" s="55">
        <f>IF(ISERROR(E35/D35),,E35/D35)</f>
        <v/>
      </c>
      <c r="G35" s="154">
        <f>IF(ISERROR(H35/E35),,H35/E35)</f>
        <v/>
      </c>
      <c r="H35" s="154">
        <f>U35+AH35</f>
        <v/>
      </c>
      <c r="I35" s="154">
        <f>V35+AI35</f>
        <v/>
      </c>
      <c r="J35" s="154">
        <f>W35+AJ35</f>
        <v/>
      </c>
      <c r="K35" s="177">
        <f>IF(ISERROR(SUM(I35:I35)/E35),,SUM(I35:I35)/E35)</f>
        <v/>
      </c>
      <c r="L35" s="154">
        <f>IF(ISERROR(H35/SUM(I35:I35)),,H35/SUM(I35:I35))</f>
        <v/>
      </c>
      <c r="M35" s="83">
        <f>IF(ISERROR(J35/H35),,J35/H35)</f>
        <v/>
      </c>
      <c r="O35" s="81">
        <f>B35</f>
        <v/>
      </c>
      <c r="P35" s="81">
        <f>C35</f>
        <v/>
      </c>
      <c r="Q35" s="154">
        <f>SUMIFS(AQ:AQ,$AO:$AO,$A35,$AP:$AP,"모바일")</f>
        <v/>
      </c>
      <c r="R35" s="154">
        <f>SUMIFS(AR:AR,$AO:$AO,$A35,$AP:$AP,"모바일")</f>
        <v/>
      </c>
      <c r="S35" s="55">
        <f>IF(ISERROR(R35/Q35),,R35/Q35)</f>
        <v/>
      </c>
      <c r="T35" s="154">
        <f>IF(ISERROR(U35/R35),,U35/R35)</f>
        <v/>
      </c>
      <c r="U35" s="154">
        <f>SUMIFS(AU:AU,$AO:$AO,$A35,$AP:$AP,"모바일")</f>
        <v/>
      </c>
      <c r="V35" s="154">
        <f>SUMIFS(AV:AV,$AO:$AO,$A35,$AP:$AP,"모바일")</f>
        <v/>
      </c>
      <c r="W35" s="154">
        <f>SUMIFS(AW:AW,$AO:$AO,$A35,$AP:$AP,"모바일")</f>
        <v/>
      </c>
      <c r="X35" s="177">
        <f>IF(ISERROR(SUM(V35:V35)/R35),,SUM(V35:V35)/R35)</f>
        <v/>
      </c>
      <c r="Y35" s="154">
        <f>IF(ISERROR(U35/SUM(V35:V35)),,U35/SUM(V35:V35))</f>
        <v/>
      </c>
      <c r="Z35" s="177">
        <f>IF(ISERROR(W35/U35),,W35/U35)</f>
        <v/>
      </c>
      <c r="AB35" s="81">
        <f>O35</f>
        <v/>
      </c>
      <c r="AC35" s="81">
        <f>P35</f>
        <v/>
      </c>
      <c r="AD35" s="154">
        <f>SUMIFS(AQ:AQ,$AO:$AO,$A35,$AP:$AP,"PC")</f>
        <v/>
      </c>
      <c r="AE35" s="154">
        <f>SUMIFS(AR:AR,$AO:$AO,$A35,$AP:$AP,"PC")</f>
        <v/>
      </c>
      <c r="AF35" s="55">
        <f>IF(ISERROR(AE35/AD35),,AE35/AD35)</f>
        <v/>
      </c>
      <c r="AG35" s="154">
        <f>IF(ISERROR(AH35/AE35),,AH35/AE35)</f>
        <v/>
      </c>
      <c r="AH35" s="154">
        <f>SUMIFS(AU:AU,$AO:$AO,$A35,$AP:$AP,"PC")</f>
        <v/>
      </c>
      <c r="AI35" s="154">
        <f>SUMIFS(AV:AV,$AO:$AO,$A35,$AP:$AP,"PC")</f>
        <v/>
      </c>
      <c r="AJ35" s="154">
        <f>SUMIFS(AW:AW,$AO:$AO,$A35,$AP:$AP,"PC")</f>
        <v/>
      </c>
      <c r="AK35" s="177">
        <f>IF(ISERROR(SUM(AI35:AI35)/AE35),,SUM(AI35:AI35)/AE35)</f>
        <v/>
      </c>
      <c r="AL35" s="154">
        <f>IF(ISERROR(AH35/SUM(AI35:AI35)),,AH35/SUM(AI35:AI35))</f>
        <v/>
      </c>
      <c r="AM35" s="177">
        <f>IF(ISERROR(AJ35/AH35),,AJ35/AH35)</f>
        <v/>
      </c>
      <c r="AO35" s="178" t="inlineStr">
        <is>
          <t>2025.04.03.</t>
        </is>
      </c>
      <c r="AP35" s="178" t="inlineStr">
        <is>
          <t>모바일</t>
        </is>
      </c>
      <c r="AQ35" s="179" t="n">
        <v>1041</v>
      </c>
      <c r="AR35" s="179" t="n">
        <v>9</v>
      </c>
      <c r="AS35" s="180" t="n">
        <v>0.87</v>
      </c>
      <c r="AT35" s="180" t="n">
        <v>2375</v>
      </c>
      <c r="AU35" s="179" t="n">
        <v>21373</v>
      </c>
      <c r="AV35" s="179" t="n">
        <v>0</v>
      </c>
      <c r="AW35" s="179" t="n">
        <v>0</v>
      </c>
    </row>
    <row r="36">
      <c r="A36" s="103" t="inlineStr">
        <is>
          <t>2025.04.07.</t>
        </is>
      </c>
      <c r="B36" s="81" t="n">
        <v>45754</v>
      </c>
      <c r="C36" s="81">
        <f>IF(B36="","",CHOOSE(WEEKDAY(B36,2),"월","화","수","목","금","토","일"))</f>
        <v/>
      </c>
      <c r="D36" s="154">
        <f>Q36+AD36</f>
        <v/>
      </c>
      <c r="E36" s="154">
        <f>R36+AE36</f>
        <v/>
      </c>
      <c r="F36" s="55">
        <f>IF(ISERROR(E36/D36),,E36/D36)</f>
        <v/>
      </c>
      <c r="G36" s="154">
        <f>IF(ISERROR(H36/E36),,H36/E36)</f>
        <v/>
      </c>
      <c r="H36" s="154">
        <f>U36+AH36</f>
        <v/>
      </c>
      <c r="I36" s="154">
        <f>V36+AI36</f>
        <v/>
      </c>
      <c r="J36" s="154">
        <f>W36+AJ36</f>
        <v/>
      </c>
      <c r="K36" s="177">
        <f>IF(ISERROR(SUM(I36:I36)/E36),,SUM(I36:I36)/E36)</f>
        <v/>
      </c>
      <c r="L36" s="154">
        <f>IF(ISERROR(H36/SUM(I36:I36)),,H36/SUM(I36:I36))</f>
        <v/>
      </c>
      <c r="M36" s="83">
        <f>IF(ISERROR(J36/H36),,J36/H36)</f>
        <v/>
      </c>
      <c r="O36" s="81">
        <f>B36</f>
        <v/>
      </c>
      <c r="P36" s="81">
        <f>C36</f>
        <v/>
      </c>
      <c r="Q36" s="154">
        <f>SUMIFS(AQ:AQ,$AO:$AO,$A36,$AP:$AP,"모바일")</f>
        <v/>
      </c>
      <c r="R36" s="154">
        <f>SUMIFS(AR:AR,$AO:$AO,$A36,$AP:$AP,"모바일")</f>
        <v/>
      </c>
      <c r="S36" s="55">
        <f>IF(ISERROR(R36/Q36),,R36/Q36)</f>
        <v/>
      </c>
      <c r="T36" s="154">
        <f>IF(ISERROR(U36/R36),,U36/R36)</f>
        <v/>
      </c>
      <c r="U36" s="154">
        <f>SUMIFS(AU:AU,$AO:$AO,$A36,$AP:$AP,"모바일")</f>
        <v/>
      </c>
      <c r="V36" s="154">
        <f>SUMIFS(AV:AV,$AO:$AO,$A36,$AP:$AP,"모바일")</f>
        <v/>
      </c>
      <c r="W36" s="154">
        <f>SUMIFS(AW:AW,$AO:$AO,$A36,$AP:$AP,"모바일")</f>
        <v/>
      </c>
      <c r="X36" s="177">
        <f>IF(ISERROR(SUM(V36:V36)/R36),,SUM(V36:V36)/R36)</f>
        <v/>
      </c>
      <c r="Y36" s="154">
        <f>IF(ISERROR(U36/SUM(V36:V36)),,U36/SUM(V36:V36))</f>
        <v/>
      </c>
      <c r="Z36" s="177">
        <f>IF(ISERROR(W36/U36),,W36/U36)</f>
        <v/>
      </c>
      <c r="AB36" s="81">
        <f>O36</f>
        <v/>
      </c>
      <c r="AC36" s="81">
        <f>P36</f>
        <v/>
      </c>
      <c r="AD36" s="154">
        <f>SUMIFS(AQ:AQ,$AO:$AO,$A36,$AP:$AP,"PC")</f>
        <v/>
      </c>
      <c r="AE36" s="154">
        <f>SUMIFS(AR:AR,$AO:$AO,$A36,$AP:$AP,"PC")</f>
        <v/>
      </c>
      <c r="AF36" s="55">
        <f>IF(ISERROR(AE36/AD36),,AE36/AD36)</f>
        <v/>
      </c>
      <c r="AG36" s="154">
        <f>IF(ISERROR(AH36/AE36),,AH36/AE36)</f>
        <v/>
      </c>
      <c r="AH36" s="154">
        <f>SUMIFS(AU:AU,$AO:$AO,$A36,$AP:$AP,"PC")</f>
        <v/>
      </c>
      <c r="AI36" s="154">
        <f>SUMIFS(AV:AV,$AO:$AO,$A36,$AP:$AP,"PC")</f>
        <v/>
      </c>
      <c r="AJ36" s="154">
        <f>SUMIFS(AW:AW,$AO:$AO,$A36,$AP:$AP,"PC")</f>
        <v/>
      </c>
      <c r="AK36" s="177">
        <f>IF(ISERROR(SUM(AI36:AI36)/AE36),,SUM(AI36:AI36)/AE36)</f>
        <v/>
      </c>
      <c r="AL36" s="154">
        <f>IF(ISERROR(AH36/SUM(AI36:AI36)),,AH36/SUM(AI36:AI36))</f>
        <v/>
      </c>
      <c r="AM36" s="177">
        <f>IF(ISERROR(AJ36/AH36),,AJ36/AH36)</f>
        <v/>
      </c>
      <c r="AO36" s="178" t="inlineStr">
        <is>
          <t>2025.04.04.</t>
        </is>
      </c>
      <c r="AP36" s="178" t="inlineStr">
        <is>
          <t>PC</t>
        </is>
      </c>
      <c r="AQ36" s="179" t="n">
        <v>468</v>
      </c>
      <c r="AR36" s="179" t="n">
        <v>1</v>
      </c>
      <c r="AS36" s="180" t="n">
        <v>0.22</v>
      </c>
      <c r="AT36" s="180" t="n">
        <v>5379</v>
      </c>
      <c r="AU36" s="179" t="n">
        <v>5379</v>
      </c>
      <c r="AV36" s="179" t="n">
        <v>0</v>
      </c>
      <c r="AW36" s="179" t="n">
        <v>0</v>
      </c>
    </row>
    <row r="37">
      <c r="A37" s="103" t="inlineStr">
        <is>
          <t>2025.04.08.</t>
        </is>
      </c>
      <c r="B37" s="81" t="n">
        <v>45755</v>
      </c>
      <c r="C37" s="81">
        <f>IF(B37="","",CHOOSE(WEEKDAY(B37,2),"월","화","수","목","금","토","일"))</f>
        <v/>
      </c>
      <c r="D37" s="154">
        <f>Q37+AD37</f>
        <v/>
      </c>
      <c r="E37" s="154">
        <f>R37+AE37</f>
        <v/>
      </c>
      <c r="F37" s="55">
        <f>IF(ISERROR(E37/D37),,E37/D37)</f>
        <v/>
      </c>
      <c r="G37" s="154">
        <f>IF(ISERROR(H37/E37),,H37/E37)</f>
        <v/>
      </c>
      <c r="H37" s="154">
        <f>U37+AH37</f>
        <v/>
      </c>
      <c r="I37" s="154">
        <f>V37+AI37</f>
        <v/>
      </c>
      <c r="J37" s="154">
        <f>W37+AJ37</f>
        <v/>
      </c>
      <c r="K37" s="177">
        <f>IF(ISERROR(SUM(I37:I37)/E37),,SUM(I37:I37)/E37)</f>
        <v/>
      </c>
      <c r="L37" s="154">
        <f>IF(ISERROR(H37/SUM(I37:I37)),,H37/SUM(I37:I37))</f>
        <v/>
      </c>
      <c r="M37" s="83">
        <f>IF(ISERROR(J37/H37),,J37/H37)</f>
        <v/>
      </c>
      <c r="O37" s="81">
        <f>B37</f>
        <v/>
      </c>
      <c r="P37" s="81">
        <f>C37</f>
        <v/>
      </c>
      <c r="Q37" s="154">
        <f>SUMIFS(AQ:AQ,$AO:$AO,$A37,$AP:$AP,"모바일")</f>
        <v/>
      </c>
      <c r="R37" s="154">
        <f>SUMIFS(AR:AR,$AO:$AO,$A37,$AP:$AP,"모바일")</f>
        <v/>
      </c>
      <c r="S37" s="55">
        <f>IF(ISERROR(R37/Q37),,R37/Q37)</f>
        <v/>
      </c>
      <c r="T37" s="154">
        <f>IF(ISERROR(U37/R37),,U37/R37)</f>
        <v/>
      </c>
      <c r="U37" s="154">
        <f>SUMIFS(AU:AU,$AO:$AO,$A37,$AP:$AP,"모바일")</f>
        <v/>
      </c>
      <c r="V37" s="154">
        <f>SUMIFS(AV:AV,$AO:$AO,$A37,$AP:$AP,"모바일")</f>
        <v/>
      </c>
      <c r="W37" s="154">
        <f>SUMIFS(AW:AW,$AO:$AO,$A37,$AP:$AP,"모바일")</f>
        <v/>
      </c>
      <c r="X37" s="177">
        <f>IF(ISERROR(SUM(V37:V37)/R37),,SUM(V37:V37)/R37)</f>
        <v/>
      </c>
      <c r="Y37" s="154">
        <f>IF(ISERROR(U37/SUM(V37:V37)),,U37/SUM(V37:V37))</f>
        <v/>
      </c>
      <c r="Z37" s="177">
        <f>IF(ISERROR(W37/U37),,W37/U37)</f>
        <v/>
      </c>
      <c r="AB37" s="81">
        <f>O37</f>
        <v/>
      </c>
      <c r="AC37" s="81">
        <f>P37</f>
        <v/>
      </c>
      <c r="AD37" s="154">
        <f>SUMIFS(AQ:AQ,$AO:$AO,$A37,$AP:$AP,"PC")</f>
        <v/>
      </c>
      <c r="AE37" s="154">
        <f>SUMIFS(AR:AR,$AO:$AO,$A37,$AP:$AP,"PC")</f>
        <v/>
      </c>
      <c r="AF37" s="55">
        <f>IF(ISERROR(AE37/AD37),,AE37/AD37)</f>
        <v/>
      </c>
      <c r="AG37" s="154">
        <f>IF(ISERROR(AH37/AE37),,AH37/AE37)</f>
        <v/>
      </c>
      <c r="AH37" s="154">
        <f>SUMIFS(AU:AU,$AO:$AO,$A37,$AP:$AP,"PC")</f>
        <v/>
      </c>
      <c r="AI37" s="154">
        <f>SUMIFS(AV:AV,$AO:$AO,$A37,$AP:$AP,"PC")</f>
        <v/>
      </c>
      <c r="AJ37" s="154">
        <f>SUMIFS(AW:AW,$AO:$AO,$A37,$AP:$AP,"PC")</f>
        <v/>
      </c>
      <c r="AK37" s="177">
        <f>IF(ISERROR(SUM(AI37:AI37)/AE37),,SUM(AI37:AI37)/AE37)</f>
        <v/>
      </c>
      <c r="AL37" s="154">
        <f>IF(ISERROR(AH37/SUM(AI37:AI37)),,AH37/SUM(AI37:AI37))</f>
        <v/>
      </c>
      <c r="AM37" s="177">
        <f>IF(ISERROR(AJ37/AH37),,AJ37/AH37)</f>
        <v/>
      </c>
      <c r="AO37" s="178" t="inlineStr">
        <is>
          <t>2025.04.04.</t>
        </is>
      </c>
      <c r="AP37" s="178" t="inlineStr">
        <is>
          <t>모바일</t>
        </is>
      </c>
      <c r="AQ37" s="179" t="n">
        <v>1158</v>
      </c>
      <c r="AR37" s="179" t="n">
        <v>5</v>
      </c>
      <c r="AS37" s="180" t="n">
        <v>0.44</v>
      </c>
      <c r="AT37" s="180" t="n">
        <v>1252</v>
      </c>
      <c r="AU37" s="179" t="n">
        <v>6259</v>
      </c>
      <c r="AV37" s="179" t="n">
        <v>0</v>
      </c>
      <c r="AW37" s="179" t="n">
        <v>0</v>
      </c>
    </row>
    <row r="38">
      <c r="A38" s="103" t="inlineStr">
        <is>
          <t>2025.04.09.</t>
        </is>
      </c>
      <c r="B38" s="81" t="n">
        <v>45756</v>
      </c>
      <c r="C38" s="81">
        <f>IF(B38="","",CHOOSE(WEEKDAY(B38,2),"월","화","수","목","금","토","일"))</f>
        <v/>
      </c>
      <c r="D38" s="154">
        <f>Q38+AD38</f>
        <v/>
      </c>
      <c r="E38" s="154">
        <f>R38+AE38</f>
        <v/>
      </c>
      <c r="F38" s="55">
        <f>IF(ISERROR(E38/D38),,E38/D38)</f>
        <v/>
      </c>
      <c r="G38" s="154">
        <f>IF(ISERROR(H38/E38),,H38/E38)</f>
        <v/>
      </c>
      <c r="H38" s="154">
        <f>U38+AH38</f>
        <v/>
      </c>
      <c r="I38" s="154">
        <f>V38+AI38</f>
        <v/>
      </c>
      <c r="J38" s="154">
        <f>W38+AJ38</f>
        <v/>
      </c>
      <c r="K38" s="177">
        <f>IF(ISERROR(SUM(I38:I38)/E38),,SUM(I38:I38)/E38)</f>
        <v/>
      </c>
      <c r="L38" s="154">
        <f>IF(ISERROR(H38/SUM(I38:I38)),,H38/SUM(I38:I38))</f>
        <v/>
      </c>
      <c r="M38" s="83">
        <f>IF(ISERROR(J38/H38),,J38/H38)</f>
        <v/>
      </c>
      <c r="O38" s="81">
        <f>B38</f>
        <v/>
      </c>
      <c r="P38" s="81">
        <f>C38</f>
        <v/>
      </c>
      <c r="Q38" s="154">
        <f>SUMIFS(AQ:AQ,$AO:$AO,$A38,$AP:$AP,"모바일")</f>
        <v/>
      </c>
      <c r="R38" s="154">
        <f>SUMIFS(AR:AR,$AO:$AO,$A38,$AP:$AP,"모바일")</f>
        <v/>
      </c>
      <c r="S38" s="55">
        <f>IF(ISERROR(R38/Q38),,R38/Q38)</f>
        <v/>
      </c>
      <c r="T38" s="154">
        <f>IF(ISERROR(U38/R38),,U38/R38)</f>
        <v/>
      </c>
      <c r="U38" s="154">
        <f>SUMIFS(AU:AU,$AO:$AO,$A38,$AP:$AP,"모바일")</f>
        <v/>
      </c>
      <c r="V38" s="154">
        <f>SUMIFS(AV:AV,$AO:$AO,$A38,$AP:$AP,"모바일")</f>
        <v/>
      </c>
      <c r="W38" s="154">
        <f>SUMIFS(AW:AW,$AO:$AO,$A38,$AP:$AP,"모바일")</f>
        <v/>
      </c>
      <c r="X38" s="177">
        <f>IF(ISERROR(SUM(V38:V38)/R38),,SUM(V38:V38)/R38)</f>
        <v/>
      </c>
      <c r="Y38" s="154">
        <f>IF(ISERROR(U38/SUM(V38:V38)),,U38/SUM(V38:V38))</f>
        <v/>
      </c>
      <c r="Z38" s="177">
        <f>IF(ISERROR(W38/U38),,W38/U38)</f>
        <v/>
      </c>
      <c r="AB38" s="81">
        <f>O38</f>
        <v/>
      </c>
      <c r="AC38" s="81">
        <f>P38</f>
        <v/>
      </c>
      <c r="AD38" s="154">
        <f>SUMIFS(AQ:AQ,$AO:$AO,$A38,$AP:$AP,"PC")</f>
        <v/>
      </c>
      <c r="AE38" s="154">
        <f>SUMIFS(AR:AR,$AO:$AO,$A38,$AP:$AP,"PC")</f>
        <v/>
      </c>
      <c r="AF38" s="55">
        <f>IF(ISERROR(AE38/AD38),,AE38/AD38)</f>
        <v/>
      </c>
      <c r="AG38" s="154">
        <f>IF(ISERROR(AH38/AE38),,AH38/AE38)</f>
        <v/>
      </c>
      <c r="AH38" s="154">
        <f>SUMIFS(AU:AU,$AO:$AO,$A38,$AP:$AP,"PC")</f>
        <v/>
      </c>
      <c r="AI38" s="154">
        <f>SUMIFS(AV:AV,$AO:$AO,$A38,$AP:$AP,"PC")</f>
        <v/>
      </c>
      <c r="AJ38" s="154">
        <f>SUMIFS(AW:AW,$AO:$AO,$A38,$AP:$AP,"PC")</f>
        <v/>
      </c>
      <c r="AK38" s="177">
        <f>IF(ISERROR(SUM(AI38:AI38)/AE38),,SUM(AI38:AI38)/AE38)</f>
        <v/>
      </c>
      <c r="AL38" s="154">
        <f>IF(ISERROR(AH38/SUM(AI38:AI38)),,AH38/SUM(AI38:AI38))</f>
        <v/>
      </c>
      <c r="AM38" s="177">
        <f>IF(ISERROR(AJ38/AH38),,AJ38/AH38)</f>
        <v/>
      </c>
      <c r="AO38" s="178" t="inlineStr">
        <is>
          <t>2025.04.05.</t>
        </is>
      </c>
      <c r="AP38" s="178" t="inlineStr">
        <is>
          <t>PC</t>
        </is>
      </c>
      <c r="AQ38" s="179" t="n">
        <v>350</v>
      </c>
      <c r="AR38" s="179" t="n">
        <v>3</v>
      </c>
      <c r="AS38" s="180" t="n">
        <v>0.86</v>
      </c>
      <c r="AT38" s="180" t="n">
        <v>2086</v>
      </c>
      <c r="AU38" s="179" t="n">
        <v>6259</v>
      </c>
      <c r="AV38" s="179" t="n">
        <v>0</v>
      </c>
      <c r="AW38" s="179" t="n">
        <v>0</v>
      </c>
    </row>
    <row r="39">
      <c r="A39" s="103" t="inlineStr">
        <is>
          <t>2025.04.10.</t>
        </is>
      </c>
      <c r="B39" s="81" t="n">
        <v>45757</v>
      </c>
      <c r="C39" s="81">
        <f>IF(B39="","",CHOOSE(WEEKDAY(B39,2),"월","화","수","목","금","토","일"))</f>
        <v/>
      </c>
      <c r="D39" s="154">
        <f>Q39+AD39</f>
        <v/>
      </c>
      <c r="E39" s="154">
        <f>R39+AE39</f>
        <v/>
      </c>
      <c r="F39" s="55">
        <f>IF(ISERROR(E39/D39),,E39/D39)</f>
        <v/>
      </c>
      <c r="G39" s="154">
        <f>IF(ISERROR(H39/E39),,H39/E39)</f>
        <v/>
      </c>
      <c r="H39" s="154">
        <f>U39+AH39</f>
        <v/>
      </c>
      <c r="I39" s="154">
        <f>V39+AI39</f>
        <v/>
      </c>
      <c r="J39" s="154">
        <f>W39+AJ39</f>
        <v/>
      </c>
      <c r="K39" s="177">
        <f>IF(ISERROR(SUM(I39:I39)/E39),,SUM(I39:I39)/E39)</f>
        <v/>
      </c>
      <c r="L39" s="154">
        <f>IF(ISERROR(H39/SUM(I39:I39)),,H39/SUM(I39:I39))</f>
        <v/>
      </c>
      <c r="M39" s="83">
        <f>IF(ISERROR(J39/H39),,J39/H39)</f>
        <v/>
      </c>
      <c r="O39" s="81">
        <f>B39</f>
        <v/>
      </c>
      <c r="P39" s="81">
        <f>C39</f>
        <v/>
      </c>
      <c r="Q39" s="154">
        <f>SUMIFS(AQ:AQ,$AO:$AO,$A39,$AP:$AP,"모바일")</f>
        <v/>
      </c>
      <c r="R39" s="154">
        <f>SUMIFS(AR:AR,$AO:$AO,$A39,$AP:$AP,"모바일")</f>
        <v/>
      </c>
      <c r="S39" s="55">
        <f>IF(ISERROR(R39/Q39),,R39/Q39)</f>
        <v/>
      </c>
      <c r="T39" s="154">
        <f>IF(ISERROR(U39/R39),,U39/R39)</f>
        <v/>
      </c>
      <c r="U39" s="154">
        <f>SUMIFS(AU:AU,$AO:$AO,$A39,$AP:$AP,"모바일")</f>
        <v/>
      </c>
      <c r="V39" s="154">
        <f>SUMIFS(AV:AV,$AO:$AO,$A39,$AP:$AP,"모바일")</f>
        <v/>
      </c>
      <c r="W39" s="154">
        <f>SUMIFS(AW:AW,$AO:$AO,$A39,$AP:$AP,"모바일")</f>
        <v/>
      </c>
      <c r="X39" s="177">
        <f>IF(ISERROR(SUM(V39:V39)/R39),,SUM(V39:V39)/R39)</f>
        <v/>
      </c>
      <c r="Y39" s="154">
        <f>IF(ISERROR(U39/SUM(V39:V39)),,U39/SUM(V39:V39))</f>
        <v/>
      </c>
      <c r="Z39" s="177">
        <f>IF(ISERROR(W39/U39),,W39/U39)</f>
        <v/>
      </c>
      <c r="AB39" s="81">
        <f>O39</f>
        <v/>
      </c>
      <c r="AC39" s="81">
        <f>P39</f>
        <v/>
      </c>
      <c r="AD39" s="154">
        <f>SUMIFS(AQ:AQ,$AO:$AO,$A39,$AP:$AP,"PC")</f>
        <v/>
      </c>
      <c r="AE39" s="154">
        <f>SUMIFS(AR:AR,$AO:$AO,$A39,$AP:$AP,"PC")</f>
        <v/>
      </c>
      <c r="AF39" s="55">
        <f>IF(ISERROR(AE39/AD39),,AE39/AD39)</f>
        <v/>
      </c>
      <c r="AG39" s="154">
        <f>IF(ISERROR(AH39/AE39),,AH39/AE39)</f>
        <v/>
      </c>
      <c r="AH39" s="154">
        <f>SUMIFS(AU:AU,$AO:$AO,$A39,$AP:$AP,"PC")</f>
        <v/>
      </c>
      <c r="AI39" s="154">
        <f>SUMIFS(AV:AV,$AO:$AO,$A39,$AP:$AP,"PC")</f>
        <v/>
      </c>
      <c r="AJ39" s="154">
        <f>SUMIFS(AW:AW,$AO:$AO,$A39,$AP:$AP,"PC")</f>
        <v/>
      </c>
      <c r="AK39" s="177">
        <f>IF(ISERROR(SUM(AI39:AI39)/AE39),,SUM(AI39:AI39)/AE39)</f>
        <v/>
      </c>
      <c r="AL39" s="154">
        <f>IF(ISERROR(AH39/SUM(AI39:AI39)),,AH39/SUM(AI39:AI39))</f>
        <v/>
      </c>
      <c r="AM39" s="177">
        <f>IF(ISERROR(AJ39/AH39),,AJ39/AH39)</f>
        <v/>
      </c>
      <c r="AO39" s="178" t="inlineStr">
        <is>
          <t>2025.04.05.</t>
        </is>
      </c>
      <c r="AP39" s="178" t="inlineStr">
        <is>
          <t>모바일</t>
        </is>
      </c>
      <c r="AQ39" s="179" t="n">
        <v>1286</v>
      </c>
      <c r="AR39" s="179" t="n">
        <v>4</v>
      </c>
      <c r="AS39" s="180" t="n">
        <v>0.32</v>
      </c>
      <c r="AT39" s="180" t="n">
        <v>1188</v>
      </c>
      <c r="AU39" s="179" t="n">
        <v>4752</v>
      </c>
      <c r="AV39" s="179" t="n">
        <v>0</v>
      </c>
      <c r="AW39" s="179" t="n">
        <v>0</v>
      </c>
    </row>
    <row r="40">
      <c r="A40" s="103" t="inlineStr">
        <is>
          <t>2025.04.11.</t>
        </is>
      </c>
      <c r="B40" s="81" t="n">
        <v>45758</v>
      </c>
      <c r="C40" s="81">
        <f>IF(B40="","",CHOOSE(WEEKDAY(B40,2),"월","화","수","목","금","토","일"))</f>
        <v/>
      </c>
      <c r="D40" s="154">
        <f>Q40+AD40</f>
        <v/>
      </c>
      <c r="E40" s="154">
        <f>R40+AE40</f>
        <v/>
      </c>
      <c r="F40" s="55">
        <f>IF(ISERROR(E40/D40),,E40/D40)</f>
        <v/>
      </c>
      <c r="G40" s="154">
        <f>IF(ISERROR(H40/E40),,H40/E40)</f>
        <v/>
      </c>
      <c r="H40" s="154">
        <f>U40+AH40</f>
        <v/>
      </c>
      <c r="I40" s="154">
        <f>V40+AI40</f>
        <v/>
      </c>
      <c r="J40" s="154">
        <f>W40+AJ40</f>
        <v/>
      </c>
      <c r="K40" s="177">
        <f>IF(ISERROR(SUM(I40:I40)/E40),,SUM(I40:I40)/E40)</f>
        <v/>
      </c>
      <c r="L40" s="154">
        <f>IF(ISERROR(H40/SUM(I40:I40)),,H40/SUM(I40:I40))</f>
        <v/>
      </c>
      <c r="M40" s="83">
        <f>IF(ISERROR(J40/H40),,J40/H40)</f>
        <v/>
      </c>
      <c r="O40" s="81">
        <f>B40</f>
        <v/>
      </c>
      <c r="P40" s="81">
        <f>C40</f>
        <v/>
      </c>
      <c r="Q40" s="154">
        <f>SUMIFS(AQ:AQ,$AO:$AO,$A40,$AP:$AP,"모바일")</f>
        <v/>
      </c>
      <c r="R40" s="154">
        <f>SUMIFS(AR:AR,$AO:$AO,$A40,$AP:$AP,"모바일")</f>
        <v/>
      </c>
      <c r="S40" s="55">
        <f>IF(ISERROR(R40/Q40),,R40/Q40)</f>
        <v/>
      </c>
      <c r="T40" s="154">
        <f>IF(ISERROR(U40/R40),,U40/R40)</f>
        <v/>
      </c>
      <c r="U40" s="154">
        <f>SUMIFS(AU:AU,$AO:$AO,$A40,$AP:$AP,"모바일")</f>
        <v/>
      </c>
      <c r="V40" s="154">
        <f>SUMIFS(AV:AV,$AO:$AO,$A40,$AP:$AP,"모바일")</f>
        <v/>
      </c>
      <c r="W40" s="154">
        <f>SUMIFS(AW:AW,$AO:$AO,$A40,$AP:$AP,"모바일")</f>
        <v/>
      </c>
      <c r="X40" s="177">
        <f>IF(ISERROR(SUM(V40:V40)/R40),,SUM(V40:V40)/R40)</f>
        <v/>
      </c>
      <c r="Y40" s="154">
        <f>IF(ISERROR(U40/SUM(V40:V40)),,U40/SUM(V40:V40))</f>
        <v/>
      </c>
      <c r="Z40" s="177">
        <f>IF(ISERROR(W40/U40),,W40/U40)</f>
        <v/>
      </c>
      <c r="AB40" s="81">
        <f>O40</f>
        <v/>
      </c>
      <c r="AC40" s="81">
        <f>P40</f>
        <v/>
      </c>
      <c r="AD40" s="154">
        <f>SUMIFS(AQ:AQ,$AO:$AO,$A40,$AP:$AP,"PC")</f>
        <v/>
      </c>
      <c r="AE40" s="154">
        <f>SUMIFS(AR:AR,$AO:$AO,$A40,$AP:$AP,"PC")</f>
        <v/>
      </c>
      <c r="AF40" s="55">
        <f>IF(ISERROR(AE40/AD40),,AE40/AD40)</f>
        <v/>
      </c>
      <c r="AG40" s="154">
        <f>IF(ISERROR(AH40/AE40),,AH40/AE40)</f>
        <v/>
      </c>
      <c r="AH40" s="154">
        <f>SUMIFS(AU:AU,$AO:$AO,$A40,$AP:$AP,"PC")</f>
        <v/>
      </c>
      <c r="AI40" s="154">
        <f>SUMIFS(AV:AV,$AO:$AO,$A40,$AP:$AP,"PC")</f>
        <v/>
      </c>
      <c r="AJ40" s="154">
        <f>SUMIFS(AW:AW,$AO:$AO,$A40,$AP:$AP,"PC")</f>
        <v/>
      </c>
      <c r="AK40" s="177">
        <f>IF(ISERROR(SUM(AI40:AI40)/AE40),,SUM(AI40:AI40)/AE40)</f>
        <v/>
      </c>
      <c r="AL40" s="154">
        <f>IF(ISERROR(AH40/SUM(AI40:AI40)),,AH40/SUM(AI40:AI40))</f>
        <v/>
      </c>
      <c r="AM40" s="177">
        <f>IF(ISERROR(AJ40/AH40),,AJ40/AH40)</f>
        <v/>
      </c>
      <c r="AO40" s="178" t="inlineStr">
        <is>
          <t>2025.04.06.</t>
        </is>
      </c>
      <c r="AP40" s="178" t="inlineStr">
        <is>
          <t>PC</t>
        </is>
      </c>
      <c r="AQ40" s="179" t="n">
        <v>301</v>
      </c>
      <c r="AR40" s="179" t="n">
        <v>0</v>
      </c>
      <c r="AS40" s="180" t="n">
        <v>0</v>
      </c>
      <c r="AT40" s="180" t="n">
        <v>0</v>
      </c>
      <c r="AU40" s="179" t="n">
        <v>0</v>
      </c>
      <c r="AV40" s="179" t="n">
        <v>0</v>
      </c>
      <c r="AW40" s="179" t="n">
        <v>0</v>
      </c>
    </row>
    <row r="41">
      <c r="A41" s="103" t="inlineStr">
        <is>
          <t>2025.04.12.</t>
        </is>
      </c>
      <c r="B41" s="81" t="n">
        <v>45759</v>
      </c>
      <c r="C41" s="81">
        <f>IF(B41="","",CHOOSE(WEEKDAY(B41,2),"월","화","수","목","금","토","일"))</f>
        <v/>
      </c>
      <c r="D41" s="154">
        <f>Q41+AD41</f>
        <v/>
      </c>
      <c r="E41" s="154">
        <f>R41+AE41</f>
        <v/>
      </c>
      <c r="F41" s="55">
        <f>IF(ISERROR(E41/D41),,E41/D41)</f>
        <v/>
      </c>
      <c r="G41" s="154">
        <f>IF(ISERROR(H41/E41),,H41/E41)</f>
        <v/>
      </c>
      <c r="H41" s="154">
        <f>U41+AH41</f>
        <v/>
      </c>
      <c r="I41" s="154">
        <f>V41+AI41</f>
        <v/>
      </c>
      <c r="J41" s="154">
        <f>W41+AJ41</f>
        <v/>
      </c>
      <c r="K41" s="177">
        <f>IF(ISERROR(SUM(I41:I41)/E41),,SUM(I41:I41)/E41)</f>
        <v/>
      </c>
      <c r="L41" s="154">
        <f>IF(ISERROR(H41/SUM(I41:I41)),,H41/SUM(I41:I41))</f>
        <v/>
      </c>
      <c r="M41" s="83">
        <f>IF(ISERROR(J41/H41),,J41/H41)</f>
        <v/>
      </c>
      <c r="O41" s="81">
        <f>B41</f>
        <v/>
      </c>
      <c r="P41" s="81">
        <f>C41</f>
        <v/>
      </c>
      <c r="Q41" s="154">
        <f>SUMIFS(AQ:AQ,$AO:$AO,$A41,$AP:$AP,"모바일")</f>
        <v/>
      </c>
      <c r="R41" s="154">
        <f>SUMIFS(AR:AR,$AO:$AO,$A41,$AP:$AP,"모바일")</f>
        <v/>
      </c>
      <c r="S41" s="55">
        <f>IF(ISERROR(R41/Q41),,R41/Q41)</f>
        <v/>
      </c>
      <c r="T41" s="154">
        <f>IF(ISERROR(U41/R41),,U41/R41)</f>
        <v/>
      </c>
      <c r="U41" s="154">
        <f>SUMIFS(AU:AU,$AO:$AO,$A41,$AP:$AP,"모바일")</f>
        <v/>
      </c>
      <c r="V41" s="154">
        <f>SUMIFS(AV:AV,$AO:$AO,$A41,$AP:$AP,"모바일")</f>
        <v/>
      </c>
      <c r="W41" s="154">
        <f>SUMIFS(AW:AW,$AO:$AO,$A41,$AP:$AP,"모바일")</f>
        <v/>
      </c>
      <c r="X41" s="177">
        <f>IF(ISERROR(SUM(V41:V41)/R41),,SUM(V41:V41)/R41)</f>
        <v/>
      </c>
      <c r="Y41" s="154">
        <f>IF(ISERROR(U41/SUM(V41:V41)),,U41/SUM(V41:V41))</f>
        <v/>
      </c>
      <c r="Z41" s="177">
        <f>IF(ISERROR(W41/U41),,W41/U41)</f>
        <v/>
      </c>
      <c r="AB41" s="81">
        <f>O41</f>
        <v/>
      </c>
      <c r="AC41" s="81">
        <f>P41</f>
        <v/>
      </c>
      <c r="AD41" s="154">
        <f>SUMIFS(AQ:AQ,$AO:$AO,$A41,$AP:$AP,"PC")</f>
        <v/>
      </c>
      <c r="AE41" s="154">
        <f>SUMIFS(AR:AR,$AO:$AO,$A41,$AP:$AP,"PC")</f>
        <v/>
      </c>
      <c r="AF41" s="55">
        <f>IF(ISERROR(AE41/AD41),,AE41/AD41)</f>
        <v/>
      </c>
      <c r="AG41" s="154">
        <f>IF(ISERROR(AH41/AE41),,AH41/AE41)</f>
        <v/>
      </c>
      <c r="AH41" s="154">
        <f>SUMIFS(AU:AU,$AO:$AO,$A41,$AP:$AP,"PC")</f>
        <v/>
      </c>
      <c r="AI41" s="154">
        <f>SUMIFS(AV:AV,$AO:$AO,$A41,$AP:$AP,"PC")</f>
        <v/>
      </c>
      <c r="AJ41" s="154">
        <f>SUMIFS(AW:AW,$AO:$AO,$A41,$AP:$AP,"PC")</f>
        <v/>
      </c>
      <c r="AK41" s="177">
        <f>IF(ISERROR(SUM(AI41:AI41)/AE41),,SUM(AI41:AI41)/AE41)</f>
        <v/>
      </c>
      <c r="AL41" s="154">
        <f>IF(ISERROR(AH41/SUM(AI41:AI41)),,AH41/SUM(AI41:AI41))</f>
        <v/>
      </c>
      <c r="AM41" s="177">
        <f>IF(ISERROR(AJ41/AH41),,AJ41/AH41)</f>
        <v/>
      </c>
      <c r="AO41" s="178" t="inlineStr">
        <is>
          <t>2025.04.06.</t>
        </is>
      </c>
      <c r="AP41" s="178" t="inlineStr">
        <is>
          <t>모바일</t>
        </is>
      </c>
      <c r="AQ41" s="179" t="n">
        <v>527</v>
      </c>
      <c r="AR41" s="179" t="n">
        <v>10</v>
      </c>
      <c r="AS41" s="180" t="n">
        <v>1.9</v>
      </c>
      <c r="AT41" s="180" t="n">
        <v>2603</v>
      </c>
      <c r="AU41" s="179" t="n">
        <v>26026</v>
      </c>
      <c r="AV41" s="179" t="n">
        <v>0</v>
      </c>
      <c r="AW41" s="179" t="n">
        <v>0</v>
      </c>
    </row>
    <row r="42">
      <c r="A42" s="103" t="inlineStr">
        <is>
          <t>2025.04.13.</t>
        </is>
      </c>
      <c r="B42" s="81" t="n">
        <v>45760</v>
      </c>
      <c r="C42" s="81">
        <f>IF(B42="","",CHOOSE(WEEKDAY(B42,2),"월","화","수","목","금","토","일"))</f>
        <v/>
      </c>
      <c r="D42" s="154">
        <f>Q42+AD42</f>
        <v/>
      </c>
      <c r="E42" s="154">
        <f>R42+AE42</f>
        <v/>
      </c>
      <c r="F42" s="55">
        <f>IF(ISERROR(E42/D42),,E42/D42)</f>
        <v/>
      </c>
      <c r="G42" s="154">
        <f>IF(ISERROR(H42/E42),,H42/E42)</f>
        <v/>
      </c>
      <c r="H42" s="154">
        <f>U42+AH42</f>
        <v/>
      </c>
      <c r="I42" s="154">
        <f>V42+AI42</f>
        <v/>
      </c>
      <c r="J42" s="154">
        <f>W42+AJ42</f>
        <v/>
      </c>
      <c r="K42" s="177">
        <f>IF(ISERROR(SUM(I42:I42)/E42),,SUM(I42:I42)/E42)</f>
        <v/>
      </c>
      <c r="L42" s="154">
        <f>IF(ISERROR(H42/SUM(I42:I42)),,H42/SUM(I42:I42))</f>
        <v/>
      </c>
      <c r="M42" s="83">
        <f>IF(ISERROR(J42/H42),,J42/H42)</f>
        <v/>
      </c>
      <c r="O42" s="81">
        <f>B42</f>
        <v/>
      </c>
      <c r="P42" s="81">
        <f>C42</f>
        <v/>
      </c>
      <c r="Q42" s="154">
        <f>SUMIFS(AQ:AQ,$AO:$AO,$A42,$AP:$AP,"모바일")</f>
        <v/>
      </c>
      <c r="R42" s="154">
        <f>SUMIFS(AR:AR,$AO:$AO,$A42,$AP:$AP,"모바일")</f>
        <v/>
      </c>
      <c r="S42" s="55">
        <f>IF(ISERROR(R42/Q42),,R42/Q42)</f>
        <v/>
      </c>
      <c r="T42" s="154">
        <f>IF(ISERROR(U42/R42),,U42/R42)</f>
        <v/>
      </c>
      <c r="U42" s="154">
        <f>SUMIFS(AU:AU,$AO:$AO,$A42,$AP:$AP,"모바일")</f>
        <v/>
      </c>
      <c r="V42" s="154">
        <f>SUMIFS(AV:AV,$AO:$AO,$A42,$AP:$AP,"모바일")</f>
        <v/>
      </c>
      <c r="W42" s="154">
        <f>SUMIFS(AW:AW,$AO:$AO,$A42,$AP:$AP,"모바일")</f>
        <v/>
      </c>
      <c r="X42" s="177">
        <f>IF(ISERROR(SUM(V42:V42)/R42),,SUM(V42:V42)/R42)</f>
        <v/>
      </c>
      <c r="Y42" s="154">
        <f>IF(ISERROR(U42/SUM(V42:V42)),,U42/SUM(V42:V42))</f>
        <v/>
      </c>
      <c r="Z42" s="177">
        <f>IF(ISERROR(W42/U42),,W42/U42)</f>
        <v/>
      </c>
      <c r="AB42" s="81">
        <f>O42</f>
        <v/>
      </c>
      <c r="AC42" s="81">
        <f>P42</f>
        <v/>
      </c>
      <c r="AD42" s="154">
        <f>SUMIFS(AQ:AQ,$AO:$AO,$A42,$AP:$AP,"PC")</f>
        <v/>
      </c>
      <c r="AE42" s="154">
        <f>SUMIFS(AR:AR,$AO:$AO,$A42,$AP:$AP,"PC")</f>
        <v/>
      </c>
      <c r="AF42" s="55">
        <f>IF(ISERROR(AE42/AD42),,AE42/AD42)</f>
        <v/>
      </c>
      <c r="AG42" s="154">
        <f>IF(ISERROR(AH42/AE42),,AH42/AE42)</f>
        <v/>
      </c>
      <c r="AH42" s="154">
        <f>SUMIFS(AU:AU,$AO:$AO,$A42,$AP:$AP,"PC")</f>
        <v/>
      </c>
      <c r="AI42" s="154">
        <f>SUMIFS(AV:AV,$AO:$AO,$A42,$AP:$AP,"PC")</f>
        <v/>
      </c>
      <c r="AJ42" s="154">
        <f>SUMIFS(AW:AW,$AO:$AO,$A42,$AP:$AP,"PC")</f>
        <v/>
      </c>
      <c r="AK42" s="177">
        <f>IF(ISERROR(SUM(AI42:AI42)/AE42),,SUM(AI42:AI42)/AE42)</f>
        <v/>
      </c>
      <c r="AL42" s="154">
        <f>IF(ISERROR(AH42/SUM(AI42:AI42)),,AH42/SUM(AI42:AI42))</f>
        <v/>
      </c>
      <c r="AM42" s="177">
        <f>IF(ISERROR(AJ42/AH42),,AJ42/AH42)</f>
        <v/>
      </c>
      <c r="AO42" s="178" t="inlineStr">
        <is>
          <t>2025.04.07.</t>
        </is>
      </c>
      <c r="AP42" s="178" t="inlineStr">
        <is>
          <t>PC</t>
        </is>
      </c>
      <c r="AQ42" s="179" t="n">
        <v>461</v>
      </c>
      <c r="AR42" s="179" t="n">
        <v>3</v>
      </c>
      <c r="AS42" s="180" t="n">
        <v>0.66</v>
      </c>
      <c r="AT42" s="180" t="n">
        <v>1947</v>
      </c>
      <c r="AU42" s="179" t="n">
        <v>5841</v>
      </c>
      <c r="AV42" s="179" t="n">
        <v>0</v>
      </c>
      <c r="AW42" s="179" t="n">
        <v>0</v>
      </c>
    </row>
    <row r="43">
      <c r="A43" s="103" t="inlineStr">
        <is>
          <t>2025.04.14.</t>
        </is>
      </c>
      <c r="B43" s="81" t="n">
        <v>45761</v>
      </c>
      <c r="C43" s="81">
        <f>IF(B43="","",CHOOSE(WEEKDAY(B43,2),"월","화","수","목","금","토","일"))</f>
        <v/>
      </c>
      <c r="D43" s="154">
        <f>Q43+AD43</f>
        <v/>
      </c>
      <c r="E43" s="154">
        <f>R43+AE43</f>
        <v/>
      </c>
      <c r="F43" s="55">
        <f>IF(ISERROR(E43/D43),,E43/D43)</f>
        <v/>
      </c>
      <c r="G43" s="154">
        <f>IF(ISERROR(H43/E43),,H43/E43)</f>
        <v/>
      </c>
      <c r="H43" s="154">
        <f>U43+AH43</f>
        <v/>
      </c>
      <c r="I43" s="154">
        <f>V43+AI43</f>
        <v/>
      </c>
      <c r="J43" s="154">
        <f>W43+AJ43</f>
        <v/>
      </c>
      <c r="K43" s="177">
        <f>IF(ISERROR(SUM(I43:I43)/E43),,SUM(I43:I43)/E43)</f>
        <v/>
      </c>
      <c r="L43" s="154">
        <f>IF(ISERROR(H43/SUM(I43:I43)),,H43/SUM(I43:I43))</f>
        <v/>
      </c>
      <c r="M43" s="83">
        <f>IF(ISERROR(J43/H43),,J43/H43)</f>
        <v/>
      </c>
      <c r="O43" s="81">
        <f>B43</f>
        <v/>
      </c>
      <c r="P43" s="81">
        <f>C43</f>
        <v/>
      </c>
      <c r="Q43" s="154">
        <f>SUMIFS(AQ:AQ,$AO:$AO,$A43,$AP:$AP,"모바일")</f>
        <v/>
      </c>
      <c r="R43" s="154">
        <f>SUMIFS(AR:AR,$AO:$AO,$A43,$AP:$AP,"모바일")</f>
        <v/>
      </c>
      <c r="S43" s="55">
        <f>IF(ISERROR(R43/Q43),,R43/Q43)</f>
        <v/>
      </c>
      <c r="T43" s="154">
        <f>IF(ISERROR(U43/R43),,U43/R43)</f>
        <v/>
      </c>
      <c r="U43" s="154">
        <f>SUMIFS(AU:AU,$AO:$AO,$A43,$AP:$AP,"모바일")</f>
        <v/>
      </c>
      <c r="V43" s="154">
        <f>SUMIFS(AV:AV,$AO:$AO,$A43,$AP:$AP,"모바일")</f>
        <v/>
      </c>
      <c r="W43" s="154">
        <f>SUMIFS(AW:AW,$AO:$AO,$A43,$AP:$AP,"모바일")</f>
        <v/>
      </c>
      <c r="X43" s="177">
        <f>IF(ISERROR(SUM(V43:V43)/R43),,SUM(V43:V43)/R43)</f>
        <v/>
      </c>
      <c r="Y43" s="154">
        <f>IF(ISERROR(U43/SUM(V43:V43)),,U43/SUM(V43:V43))</f>
        <v/>
      </c>
      <c r="Z43" s="177">
        <f>IF(ISERROR(W43/U43),,W43/U43)</f>
        <v/>
      </c>
      <c r="AB43" s="81">
        <f>O43</f>
        <v/>
      </c>
      <c r="AC43" s="81">
        <f>P43</f>
        <v/>
      </c>
      <c r="AD43" s="154">
        <f>SUMIFS(AQ:AQ,$AO:$AO,$A43,$AP:$AP,"PC")</f>
        <v/>
      </c>
      <c r="AE43" s="154">
        <f>SUMIFS(AR:AR,$AO:$AO,$A43,$AP:$AP,"PC")</f>
        <v/>
      </c>
      <c r="AF43" s="55">
        <f>IF(ISERROR(AE43/AD43),,AE43/AD43)</f>
        <v/>
      </c>
      <c r="AG43" s="154">
        <f>IF(ISERROR(AH43/AE43),,AH43/AE43)</f>
        <v/>
      </c>
      <c r="AH43" s="154">
        <f>SUMIFS(AU:AU,$AO:$AO,$A43,$AP:$AP,"PC")</f>
        <v/>
      </c>
      <c r="AI43" s="154">
        <f>SUMIFS(AV:AV,$AO:$AO,$A43,$AP:$AP,"PC")</f>
        <v/>
      </c>
      <c r="AJ43" s="154">
        <f>SUMIFS(AW:AW,$AO:$AO,$A43,$AP:$AP,"PC")</f>
        <v/>
      </c>
      <c r="AK43" s="177">
        <f>IF(ISERROR(SUM(AI43:AI43)/AE43),,SUM(AI43:AI43)/AE43)</f>
        <v/>
      </c>
      <c r="AL43" s="154">
        <f>IF(ISERROR(AH43/SUM(AI43:AI43)),,AH43/SUM(AI43:AI43))</f>
        <v/>
      </c>
      <c r="AM43" s="177">
        <f>IF(ISERROR(AJ43/AH43),,AJ43/AH43)</f>
        <v/>
      </c>
      <c r="AO43" s="178" t="inlineStr">
        <is>
          <t>2025.04.07.</t>
        </is>
      </c>
      <c r="AP43" s="178" t="inlineStr">
        <is>
          <t>모바일</t>
        </is>
      </c>
      <c r="AQ43" s="179" t="n">
        <v>468</v>
      </c>
      <c r="AR43" s="179" t="n">
        <v>7</v>
      </c>
      <c r="AS43" s="180" t="n">
        <v>1.5</v>
      </c>
      <c r="AT43" s="180" t="n">
        <v>1575</v>
      </c>
      <c r="AU43" s="179" t="n">
        <v>11022</v>
      </c>
      <c r="AV43" s="179" t="n">
        <v>0</v>
      </c>
      <c r="AW43" s="179" t="n">
        <v>0</v>
      </c>
    </row>
    <row r="44">
      <c r="A44" s="103" t="inlineStr">
        <is>
          <t>2025.04.15.</t>
        </is>
      </c>
      <c r="B44" s="81" t="n">
        <v>45762</v>
      </c>
      <c r="C44" s="81">
        <f>IF(B44="","",CHOOSE(WEEKDAY(B44,2),"월","화","수","목","금","토","일"))</f>
        <v/>
      </c>
      <c r="D44" s="154">
        <f>Q44+AD44</f>
        <v/>
      </c>
      <c r="E44" s="154">
        <f>R44+AE44</f>
        <v/>
      </c>
      <c r="F44" s="55">
        <f>IF(ISERROR(E44/D44),,E44/D44)</f>
        <v/>
      </c>
      <c r="G44" s="154">
        <f>IF(ISERROR(H44/E44),,H44/E44)</f>
        <v/>
      </c>
      <c r="H44" s="154">
        <f>U44+AH44</f>
        <v/>
      </c>
      <c r="I44" s="154">
        <f>V44+AI44</f>
        <v/>
      </c>
      <c r="J44" s="154">
        <f>W44+AJ44</f>
        <v/>
      </c>
      <c r="K44" s="177">
        <f>IF(ISERROR(SUM(I44:I44)/E44),,SUM(I44:I44)/E44)</f>
        <v/>
      </c>
      <c r="L44" s="154">
        <f>IF(ISERROR(H44/SUM(I44:I44)),,H44/SUM(I44:I44))</f>
        <v/>
      </c>
      <c r="M44" s="83">
        <f>IF(ISERROR(J44/H44),,J44/H44)</f>
        <v/>
      </c>
      <c r="O44" s="81">
        <f>B44</f>
        <v/>
      </c>
      <c r="P44" s="81">
        <f>C44</f>
        <v/>
      </c>
      <c r="Q44" s="154">
        <f>SUMIFS(AQ:AQ,$AO:$AO,$A44,$AP:$AP,"모바일")</f>
        <v/>
      </c>
      <c r="R44" s="154">
        <f>SUMIFS(AR:AR,$AO:$AO,$A44,$AP:$AP,"모바일")</f>
        <v/>
      </c>
      <c r="S44" s="55">
        <f>IF(ISERROR(R44/Q44),,R44/Q44)</f>
        <v/>
      </c>
      <c r="T44" s="154">
        <f>IF(ISERROR(U44/R44),,U44/R44)</f>
        <v/>
      </c>
      <c r="U44" s="154">
        <f>SUMIFS(AU:AU,$AO:$AO,$A44,$AP:$AP,"모바일")</f>
        <v/>
      </c>
      <c r="V44" s="154">
        <f>SUMIFS(AV:AV,$AO:$AO,$A44,$AP:$AP,"모바일")</f>
        <v/>
      </c>
      <c r="W44" s="154">
        <f>SUMIFS(AW:AW,$AO:$AO,$A44,$AP:$AP,"모바일")</f>
        <v/>
      </c>
      <c r="X44" s="177">
        <f>IF(ISERROR(SUM(V44:V44)/R44),,SUM(V44:V44)/R44)</f>
        <v/>
      </c>
      <c r="Y44" s="154">
        <f>IF(ISERROR(U44/SUM(V44:V44)),,U44/SUM(V44:V44))</f>
        <v/>
      </c>
      <c r="Z44" s="177">
        <f>IF(ISERROR(W44/U44),,W44/U44)</f>
        <v/>
      </c>
      <c r="AB44" s="81">
        <f>O44</f>
        <v/>
      </c>
      <c r="AC44" s="81">
        <f>P44</f>
        <v/>
      </c>
      <c r="AD44" s="154">
        <f>SUMIFS(AQ:AQ,$AO:$AO,$A44,$AP:$AP,"PC")</f>
        <v/>
      </c>
      <c r="AE44" s="154">
        <f>SUMIFS(AR:AR,$AO:$AO,$A44,$AP:$AP,"PC")</f>
        <v/>
      </c>
      <c r="AF44" s="55">
        <f>IF(ISERROR(AE44/AD44),,AE44/AD44)</f>
        <v/>
      </c>
      <c r="AG44" s="154">
        <f>IF(ISERROR(AH44/AE44),,AH44/AE44)</f>
        <v/>
      </c>
      <c r="AH44" s="154">
        <f>SUMIFS(AU:AU,$AO:$AO,$A44,$AP:$AP,"PC")</f>
        <v/>
      </c>
      <c r="AI44" s="154">
        <f>SUMIFS(AV:AV,$AO:$AO,$A44,$AP:$AP,"PC")</f>
        <v/>
      </c>
      <c r="AJ44" s="154">
        <f>SUMIFS(AW:AW,$AO:$AO,$A44,$AP:$AP,"PC")</f>
        <v/>
      </c>
      <c r="AK44" s="177">
        <f>IF(ISERROR(SUM(AI44:AI44)/AE44),,SUM(AI44:AI44)/AE44)</f>
        <v/>
      </c>
      <c r="AL44" s="154">
        <f>IF(ISERROR(AH44/SUM(AI44:AI44)),,AH44/SUM(AI44:AI44))</f>
        <v/>
      </c>
      <c r="AM44" s="177">
        <f>IF(ISERROR(AJ44/AH44),,AJ44/AH44)</f>
        <v/>
      </c>
      <c r="AO44" s="178" t="inlineStr">
        <is>
          <t>2025.04.08.</t>
        </is>
      </c>
      <c r="AP44" s="178" t="inlineStr">
        <is>
          <t>PC</t>
        </is>
      </c>
      <c r="AQ44" s="179" t="n">
        <v>540</v>
      </c>
      <c r="AR44" s="179" t="n">
        <v>0</v>
      </c>
      <c r="AS44" s="180" t="n">
        <v>0</v>
      </c>
      <c r="AT44" s="180" t="n">
        <v>0</v>
      </c>
      <c r="AU44" s="179" t="n">
        <v>0</v>
      </c>
      <c r="AV44" s="179" t="n">
        <v>0</v>
      </c>
      <c r="AW44" s="179" t="n">
        <v>0</v>
      </c>
    </row>
    <row r="45">
      <c r="A45" s="103" t="inlineStr">
        <is>
          <t>2025.04.16.</t>
        </is>
      </c>
      <c r="B45" s="81" t="n">
        <v>45763</v>
      </c>
      <c r="C45" s="81">
        <f>IF(B45="","",CHOOSE(WEEKDAY(B45,2),"월","화","수","목","금","토","일"))</f>
        <v/>
      </c>
      <c r="D45" s="154">
        <f>Q45+AD45</f>
        <v/>
      </c>
      <c r="E45" s="154">
        <f>R45+AE45</f>
        <v/>
      </c>
      <c r="F45" s="55">
        <f>IF(ISERROR(E45/D45),,E45/D45)</f>
        <v/>
      </c>
      <c r="G45" s="154">
        <f>IF(ISERROR(H45/E45),,H45/E45)</f>
        <v/>
      </c>
      <c r="H45" s="154">
        <f>U45+AH45</f>
        <v/>
      </c>
      <c r="I45" s="154">
        <f>V45+AI45</f>
        <v/>
      </c>
      <c r="J45" s="154">
        <f>W45+AJ45</f>
        <v/>
      </c>
      <c r="K45" s="177">
        <f>IF(ISERROR(SUM(I45:I45)/E45),,SUM(I45:I45)/E45)</f>
        <v/>
      </c>
      <c r="L45" s="154">
        <f>IF(ISERROR(H45/SUM(I45:I45)),,H45/SUM(I45:I45))</f>
        <v/>
      </c>
      <c r="M45" s="83">
        <f>IF(ISERROR(J45/H45),,J45/H45)</f>
        <v/>
      </c>
      <c r="O45" s="81">
        <f>B45</f>
        <v/>
      </c>
      <c r="P45" s="81">
        <f>C45</f>
        <v/>
      </c>
      <c r="Q45" s="154">
        <f>SUMIFS(AQ:AQ,$AO:$AO,$A45,$AP:$AP,"모바일")</f>
        <v/>
      </c>
      <c r="R45" s="154">
        <f>SUMIFS(AR:AR,$AO:$AO,$A45,$AP:$AP,"모바일")</f>
        <v/>
      </c>
      <c r="S45" s="55">
        <f>IF(ISERROR(R45/Q45),,R45/Q45)</f>
        <v/>
      </c>
      <c r="T45" s="154">
        <f>IF(ISERROR(U45/R45),,U45/R45)</f>
        <v/>
      </c>
      <c r="U45" s="154">
        <f>SUMIFS(AU:AU,$AO:$AO,$A45,$AP:$AP,"모바일")</f>
        <v/>
      </c>
      <c r="V45" s="154">
        <f>SUMIFS(AV:AV,$AO:$AO,$A45,$AP:$AP,"모바일")</f>
        <v/>
      </c>
      <c r="W45" s="154">
        <f>SUMIFS(AW:AW,$AO:$AO,$A45,$AP:$AP,"모바일")</f>
        <v/>
      </c>
      <c r="X45" s="177">
        <f>IF(ISERROR(SUM(V45:V45)/R45),,SUM(V45:V45)/R45)</f>
        <v/>
      </c>
      <c r="Y45" s="154">
        <f>IF(ISERROR(U45/SUM(V45:V45)),,U45/SUM(V45:V45))</f>
        <v/>
      </c>
      <c r="Z45" s="177">
        <f>IF(ISERROR(W45/U45),,W45/U45)</f>
        <v/>
      </c>
      <c r="AB45" s="81">
        <f>O45</f>
        <v/>
      </c>
      <c r="AC45" s="81">
        <f>P45</f>
        <v/>
      </c>
      <c r="AD45" s="154">
        <f>SUMIFS(AQ:AQ,$AO:$AO,$A45,$AP:$AP,"PC")</f>
        <v/>
      </c>
      <c r="AE45" s="154">
        <f>SUMIFS(AR:AR,$AO:$AO,$A45,$AP:$AP,"PC")</f>
        <v/>
      </c>
      <c r="AF45" s="55">
        <f>IF(ISERROR(AE45/AD45),,AE45/AD45)</f>
        <v/>
      </c>
      <c r="AG45" s="154">
        <f>IF(ISERROR(AH45/AE45),,AH45/AE45)</f>
        <v/>
      </c>
      <c r="AH45" s="154">
        <f>SUMIFS(AU:AU,$AO:$AO,$A45,$AP:$AP,"PC")</f>
        <v/>
      </c>
      <c r="AI45" s="154">
        <f>SUMIFS(AV:AV,$AO:$AO,$A45,$AP:$AP,"PC")</f>
        <v/>
      </c>
      <c r="AJ45" s="154">
        <f>SUMIFS(AW:AW,$AO:$AO,$A45,$AP:$AP,"PC")</f>
        <v/>
      </c>
      <c r="AK45" s="177">
        <f>IF(ISERROR(SUM(AI45:AI45)/AE45),,SUM(AI45:AI45)/AE45)</f>
        <v/>
      </c>
      <c r="AL45" s="154">
        <f>IF(ISERROR(AH45/SUM(AI45:AI45)),,AH45/SUM(AI45:AI45))</f>
        <v/>
      </c>
      <c r="AM45" s="177">
        <f>IF(ISERROR(AJ45/AH45),,AJ45/AH45)</f>
        <v/>
      </c>
      <c r="AO45" s="178" t="inlineStr">
        <is>
          <t>2025.04.08.</t>
        </is>
      </c>
      <c r="AP45" s="178" t="inlineStr">
        <is>
          <t>모바일</t>
        </is>
      </c>
      <c r="AQ45" s="179" t="n">
        <v>967</v>
      </c>
      <c r="AR45" s="179" t="n">
        <v>5</v>
      </c>
      <c r="AS45" s="180" t="n">
        <v>0.52</v>
      </c>
      <c r="AT45" s="180" t="n">
        <v>1995</v>
      </c>
      <c r="AU45" s="179" t="n">
        <v>9977</v>
      </c>
      <c r="AV45" s="179" t="n">
        <v>0</v>
      </c>
      <c r="AW45" s="179" t="n">
        <v>0</v>
      </c>
    </row>
    <row r="46">
      <c r="A46" s="103" t="inlineStr">
        <is>
          <t>2025.04.17.</t>
        </is>
      </c>
      <c r="B46" s="81" t="n">
        <v>45764</v>
      </c>
      <c r="C46" s="81">
        <f>IF(B46="","",CHOOSE(WEEKDAY(B46,2),"월","화","수","목","금","토","일"))</f>
        <v/>
      </c>
      <c r="D46" s="154">
        <f>Q46+AD46</f>
        <v/>
      </c>
      <c r="E46" s="154">
        <f>R46+AE46</f>
        <v/>
      </c>
      <c r="F46" s="55">
        <f>IF(ISERROR(E46/D46),,E46/D46)</f>
        <v/>
      </c>
      <c r="G46" s="154">
        <f>IF(ISERROR(H46/E46),,H46/E46)</f>
        <v/>
      </c>
      <c r="H46" s="154">
        <f>U46+AH46</f>
        <v/>
      </c>
      <c r="I46" s="154">
        <f>V46+AI46</f>
        <v/>
      </c>
      <c r="J46" s="154">
        <f>W46+AJ46</f>
        <v/>
      </c>
      <c r="K46" s="177">
        <f>IF(ISERROR(SUM(I46:I46)/E46),,SUM(I46:I46)/E46)</f>
        <v/>
      </c>
      <c r="L46" s="154">
        <f>IF(ISERROR(H46/SUM(I46:I46)),,H46/SUM(I46:I46))</f>
        <v/>
      </c>
      <c r="M46" s="83">
        <f>IF(ISERROR(J46/H46),,J46/H46)</f>
        <v/>
      </c>
      <c r="O46" s="81">
        <f>B46</f>
        <v/>
      </c>
      <c r="P46" s="81">
        <f>C46</f>
        <v/>
      </c>
      <c r="Q46" s="154">
        <f>SUMIFS(AQ:AQ,$AO:$AO,$A46,$AP:$AP,"모바일")</f>
        <v/>
      </c>
      <c r="R46" s="154">
        <f>SUMIFS(AR:AR,$AO:$AO,$A46,$AP:$AP,"모바일")</f>
        <v/>
      </c>
      <c r="S46" s="55">
        <f>IF(ISERROR(R46/Q46),,R46/Q46)</f>
        <v/>
      </c>
      <c r="T46" s="154">
        <f>IF(ISERROR(U46/R46),,U46/R46)</f>
        <v/>
      </c>
      <c r="U46" s="154">
        <f>SUMIFS(AU:AU,$AO:$AO,$A46,$AP:$AP,"모바일")</f>
        <v/>
      </c>
      <c r="V46" s="154">
        <f>SUMIFS(AV:AV,$AO:$AO,$A46,$AP:$AP,"모바일")</f>
        <v/>
      </c>
      <c r="W46" s="154">
        <f>SUMIFS(AW:AW,$AO:$AO,$A46,$AP:$AP,"모바일")</f>
        <v/>
      </c>
      <c r="X46" s="177">
        <f>IF(ISERROR(SUM(V46:V46)/R46),,SUM(V46:V46)/R46)</f>
        <v/>
      </c>
      <c r="Y46" s="154">
        <f>IF(ISERROR(U46/SUM(V46:V46)),,U46/SUM(V46:V46))</f>
        <v/>
      </c>
      <c r="Z46" s="177">
        <f>IF(ISERROR(W46/U46),,W46/U46)</f>
        <v/>
      </c>
      <c r="AB46" s="81">
        <f>O46</f>
        <v/>
      </c>
      <c r="AC46" s="81">
        <f>P46</f>
        <v/>
      </c>
      <c r="AD46" s="154">
        <f>SUMIFS(AQ:AQ,$AO:$AO,$A46,$AP:$AP,"PC")</f>
        <v/>
      </c>
      <c r="AE46" s="154">
        <f>SUMIFS(AR:AR,$AO:$AO,$A46,$AP:$AP,"PC")</f>
        <v/>
      </c>
      <c r="AF46" s="55">
        <f>IF(ISERROR(AE46/AD46),,AE46/AD46)</f>
        <v/>
      </c>
      <c r="AG46" s="154">
        <f>IF(ISERROR(AH46/AE46),,AH46/AE46)</f>
        <v/>
      </c>
      <c r="AH46" s="154">
        <f>SUMIFS(AU:AU,$AO:$AO,$A46,$AP:$AP,"PC")</f>
        <v/>
      </c>
      <c r="AI46" s="154">
        <f>SUMIFS(AV:AV,$AO:$AO,$A46,$AP:$AP,"PC")</f>
        <v/>
      </c>
      <c r="AJ46" s="154">
        <f>SUMIFS(AW:AW,$AO:$AO,$A46,$AP:$AP,"PC")</f>
        <v/>
      </c>
      <c r="AK46" s="177">
        <f>IF(ISERROR(SUM(AI46:AI46)/AE46),,SUM(AI46:AI46)/AE46)</f>
        <v/>
      </c>
      <c r="AL46" s="154">
        <f>IF(ISERROR(AH46/SUM(AI46:AI46)),,AH46/SUM(AI46:AI46))</f>
        <v/>
      </c>
      <c r="AM46" s="177">
        <f>IF(ISERROR(AJ46/AH46),,AJ46/AH46)</f>
        <v/>
      </c>
      <c r="AO46" s="178" t="inlineStr">
        <is>
          <t>2025.04.09.</t>
        </is>
      </c>
      <c r="AP46" s="178" t="inlineStr">
        <is>
          <t>PC</t>
        </is>
      </c>
      <c r="AQ46" s="179" t="n">
        <v>647</v>
      </c>
      <c r="AR46" s="179" t="n">
        <v>2</v>
      </c>
      <c r="AS46" s="180" t="n">
        <v>0.31</v>
      </c>
      <c r="AT46" s="180" t="n">
        <v>3740</v>
      </c>
      <c r="AU46" s="179" t="n">
        <v>7480</v>
      </c>
      <c r="AV46" s="179" t="n">
        <v>0</v>
      </c>
      <c r="AW46" s="179" t="n">
        <v>0</v>
      </c>
    </row>
    <row r="47">
      <c r="A47" s="103" t="inlineStr">
        <is>
          <t>2025.04.18.</t>
        </is>
      </c>
      <c r="B47" s="81" t="n">
        <v>45765</v>
      </c>
      <c r="C47" s="81">
        <f>IF(B47="","",CHOOSE(WEEKDAY(B47,2),"월","화","수","목","금","토","일"))</f>
        <v/>
      </c>
      <c r="D47" s="154">
        <f>Q47+AD47</f>
        <v/>
      </c>
      <c r="E47" s="154">
        <f>R47+AE47</f>
        <v/>
      </c>
      <c r="F47" s="55">
        <f>IF(ISERROR(E47/D47),,E47/D47)</f>
        <v/>
      </c>
      <c r="G47" s="154">
        <f>IF(ISERROR(H47/E47),,H47/E47)</f>
        <v/>
      </c>
      <c r="H47" s="154">
        <f>U47+AH47</f>
        <v/>
      </c>
      <c r="I47" s="154">
        <f>V47+AI47</f>
        <v/>
      </c>
      <c r="J47" s="154">
        <f>W47+AJ47</f>
        <v/>
      </c>
      <c r="K47" s="177">
        <f>IF(ISERROR(SUM(I47:I47)/E47),,SUM(I47:I47)/E47)</f>
        <v/>
      </c>
      <c r="L47" s="154">
        <f>IF(ISERROR(H47/SUM(I47:I47)),,H47/SUM(I47:I47))</f>
        <v/>
      </c>
      <c r="M47" s="83">
        <f>IF(ISERROR(J47/H47),,J47/H47)</f>
        <v/>
      </c>
      <c r="O47" s="81">
        <f>B47</f>
        <v/>
      </c>
      <c r="P47" s="81">
        <f>C47</f>
        <v/>
      </c>
      <c r="Q47" s="154">
        <f>SUMIFS(AQ:AQ,$AO:$AO,$A47,$AP:$AP,"모바일")</f>
        <v/>
      </c>
      <c r="R47" s="154">
        <f>SUMIFS(AR:AR,$AO:$AO,$A47,$AP:$AP,"모바일")</f>
        <v/>
      </c>
      <c r="S47" s="55">
        <f>IF(ISERROR(R47/Q47),,R47/Q47)</f>
        <v/>
      </c>
      <c r="T47" s="154">
        <f>IF(ISERROR(U47/R47),,U47/R47)</f>
        <v/>
      </c>
      <c r="U47" s="154">
        <f>SUMIFS(AU:AU,$AO:$AO,$A47,$AP:$AP,"모바일")</f>
        <v/>
      </c>
      <c r="V47" s="154">
        <f>SUMIFS(AV:AV,$AO:$AO,$A47,$AP:$AP,"모바일")</f>
        <v/>
      </c>
      <c r="W47" s="154">
        <f>SUMIFS(AW:AW,$AO:$AO,$A47,$AP:$AP,"모바일")</f>
        <v/>
      </c>
      <c r="X47" s="177">
        <f>IF(ISERROR(SUM(V47:V47)/R47),,SUM(V47:V47)/R47)</f>
        <v/>
      </c>
      <c r="Y47" s="154">
        <f>IF(ISERROR(U47/SUM(V47:V47)),,U47/SUM(V47:V47))</f>
        <v/>
      </c>
      <c r="Z47" s="177">
        <f>IF(ISERROR(W47/U47),,W47/U47)</f>
        <v/>
      </c>
      <c r="AB47" s="81">
        <f>O47</f>
        <v/>
      </c>
      <c r="AC47" s="81">
        <f>P47</f>
        <v/>
      </c>
      <c r="AD47" s="154">
        <f>SUMIFS(AQ:AQ,$AO:$AO,$A47,$AP:$AP,"PC")</f>
        <v/>
      </c>
      <c r="AE47" s="154">
        <f>SUMIFS(AR:AR,$AO:$AO,$A47,$AP:$AP,"PC")</f>
        <v/>
      </c>
      <c r="AF47" s="55">
        <f>IF(ISERROR(AE47/AD47),,AE47/AD47)</f>
        <v/>
      </c>
      <c r="AG47" s="154">
        <f>IF(ISERROR(AH47/AE47),,AH47/AE47)</f>
        <v/>
      </c>
      <c r="AH47" s="154">
        <f>SUMIFS(AU:AU,$AO:$AO,$A47,$AP:$AP,"PC")</f>
        <v/>
      </c>
      <c r="AI47" s="154">
        <f>SUMIFS(AV:AV,$AO:$AO,$A47,$AP:$AP,"PC")</f>
        <v/>
      </c>
      <c r="AJ47" s="154">
        <f>SUMIFS(AW:AW,$AO:$AO,$A47,$AP:$AP,"PC")</f>
        <v/>
      </c>
      <c r="AK47" s="177">
        <f>IF(ISERROR(SUM(AI47:AI47)/AE47),,SUM(AI47:AI47)/AE47)</f>
        <v/>
      </c>
      <c r="AL47" s="154">
        <f>IF(ISERROR(AH47/SUM(AI47:AI47)),,AH47/SUM(AI47:AI47))</f>
        <v/>
      </c>
      <c r="AM47" s="177">
        <f>IF(ISERROR(AJ47/AH47),,AJ47/AH47)</f>
        <v/>
      </c>
      <c r="AO47" s="178" t="inlineStr">
        <is>
          <t>2025.04.09.</t>
        </is>
      </c>
      <c r="AP47" s="178" t="inlineStr">
        <is>
          <t>모바일</t>
        </is>
      </c>
      <c r="AQ47" s="179" t="n">
        <v>1197</v>
      </c>
      <c r="AR47" s="179" t="n">
        <v>6</v>
      </c>
      <c r="AS47" s="180" t="n">
        <v>0.51</v>
      </c>
      <c r="AT47" s="180" t="n">
        <v>1872</v>
      </c>
      <c r="AU47" s="179" t="n">
        <v>11231</v>
      </c>
      <c r="AV47" s="179" t="n">
        <v>0</v>
      </c>
      <c r="AW47" s="179" t="n">
        <v>0</v>
      </c>
    </row>
    <row r="48">
      <c r="A48" s="103" t="inlineStr">
        <is>
          <t>2025.04.19.</t>
        </is>
      </c>
      <c r="B48" s="81" t="n">
        <v>45766</v>
      </c>
      <c r="C48" s="81">
        <f>IF(B48="","",CHOOSE(WEEKDAY(B48,2),"월","화","수","목","금","토","일"))</f>
        <v/>
      </c>
      <c r="D48" s="154">
        <f>Q48+AD48</f>
        <v/>
      </c>
      <c r="E48" s="154">
        <f>R48+AE48</f>
        <v/>
      </c>
      <c r="F48" s="55">
        <f>IF(ISERROR(E48/D48),,E48/D48)</f>
        <v/>
      </c>
      <c r="G48" s="154">
        <f>IF(ISERROR(H48/E48),,H48/E48)</f>
        <v/>
      </c>
      <c r="H48" s="154">
        <f>U48+AH48</f>
        <v/>
      </c>
      <c r="I48" s="154">
        <f>V48+AI48</f>
        <v/>
      </c>
      <c r="J48" s="154">
        <f>W48+AJ48</f>
        <v/>
      </c>
      <c r="K48" s="177">
        <f>IF(ISERROR(SUM(I48:I48)/E48),,SUM(I48:I48)/E48)</f>
        <v/>
      </c>
      <c r="L48" s="154">
        <f>IF(ISERROR(H48/SUM(I48:I48)),,H48/SUM(I48:I48))</f>
        <v/>
      </c>
      <c r="M48" s="83">
        <f>IF(ISERROR(J48/H48),,J48/H48)</f>
        <v/>
      </c>
      <c r="O48" s="81">
        <f>B48</f>
        <v/>
      </c>
      <c r="P48" s="81">
        <f>C48</f>
        <v/>
      </c>
      <c r="Q48" s="154">
        <f>SUMIFS(AQ:AQ,$AO:$AO,$A48,$AP:$AP,"모바일")</f>
        <v/>
      </c>
      <c r="R48" s="154">
        <f>SUMIFS(AR:AR,$AO:$AO,$A48,$AP:$AP,"모바일")</f>
        <v/>
      </c>
      <c r="S48" s="55">
        <f>IF(ISERROR(R48/Q48),,R48/Q48)</f>
        <v/>
      </c>
      <c r="T48" s="154">
        <f>IF(ISERROR(U48/R48),,U48/R48)</f>
        <v/>
      </c>
      <c r="U48" s="154">
        <f>SUMIFS(AU:AU,$AO:$AO,$A48,$AP:$AP,"모바일")</f>
        <v/>
      </c>
      <c r="V48" s="154">
        <f>SUMIFS(AV:AV,$AO:$AO,$A48,$AP:$AP,"모바일")</f>
        <v/>
      </c>
      <c r="W48" s="154">
        <f>SUMIFS(AW:AW,$AO:$AO,$A48,$AP:$AP,"모바일")</f>
        <v/>
      </c>
      <c r="X48" s="177">
        <f>IF(ISERROR(SUM(V48:V48)/R48),,SUM(V48:V48)/R48)</f>
        <v/>
      </c>
      <c r="Y48" s="154">
        <f>IF(ISERROR(U48/SUM(V48:V48)),,U48/SUM(V48:V48))</f>
        <v/>
      </c>
      <c r="Z48" s="177">
        <f>IF(ISERROR(W48/U48),,W48/U48)</f>
        <v/>
      </c>
      <c r="AB48" s="81">
        <f>O48</f>
        <v/>
      </c>
      <c r="AC48" s="81">
        <f>P48</f>
        <v/>
      </c>
      <c r="AD48" s="154">
        <f>SUMIFS(AQ:AQ,$AO:$AO,$A48,$AP:$AP,"PC")</f>
        <v/>
      </c>
      <c r="AE48" s="154">
        <f>SUMIFS(AR:AR,$AO:$AO,$A48,$AP:$AP,"PC")</f>
        <v/>
      </c>
      <c r="AF48" s="55">
        <f>IF(ISERROR(AE48/AD48),,AE48/AD48)</f>
        <v/>
      </c>
      <c r="AG48" s="154">
        <f>IF(ISERROR(AH48/AE48),,AH48/AE48)</f>
        <v/>
      </c>
      <c r="AH48" s="154">
        <f>SUMIFS(AU:AU,$AO:$AO,$A48,$AP:$AP,"PC")</f>
        <v/>
      </c>
      <c r="AI48" s="154">
        <f>SUMIFS(AV:AV,$AO:$AO,$A48,$AP:$AP,"PC")</f>
        <v/>
      </c>
      <c r="AJ48" s="154">
        <f>SUMIFS(AW:AW,$AO:$AO,$A48,$AP:$AP,"PC")</f>
        <v/>
      </c>
      <c r="AK48" s="177">
        <f>IF(ISERROR(SUM(AI48:AI48)/AE48),,SUM(AI48:AI48)/AE48)</f>
        <v/>
      </c>
      <c r="AL48" s="154">
        <f>IF(ISERROR(AH48/SUM(AI48:AI48)),,AH48/SUM(AI48:AI48))</f>
        <v/>
      </c>
      <c r="AM48" s="177">
        <f>IF(ISERROR(AJ48/AH48),,AJ48/AH48)</f>
        <v/>
      </c>
      <c r="AO48" s="178" t="inlineStr">
        <is>
          <t>2025.04.10.</t>
        </is>
      </c>
      <c r="AP48" s="178" t="inlineStr">
        <is>
          <t>PC</t>
        </is>
      </c>
      <c r="AQ48" s="179" t="n">
        <v>466</v>
      </c>
      <c r="AR48" s="179" t="n">
        <v>1</v>
      </c>
      <c r="AS48" s="180" t="n">
        <v>0.22</v>
      </c>
      <c r="AT48" s="180" t="n">
        <v>2585</v>
      </c>
      <c r="AU48" s="179" t="n">
        <v>2585</v>
      </c>
      <c r="AV48" s="179" t="n">
        <v>0</v>
      </c>
      <c r="AW48" s="179" t="n">
        <v>0</v>
      </c>
    </row>
    <row r="49">
      <c r="A49" s="103" t="inlineStr">
        <is>
          <t>2025.04.20.</t>
        </is>
      </c>
      <c r="B49" s="81" t="n">
        <v>45767</v>
      </c>
      <c r="C49" s="81">
        <f>IF(B49="","",CHOOSE(WEEKDAY(B49,2),"월","화","수","목","금","토","일"))</f>
        <v/>
      </c>
      <c r="D49" s="154">
        <f>Q49+AD49</f>
        <v/>
      </c>
      <c r="E49" s="154">
        <f>R49+AE49</f>
        <v/>
      </c>
      <c r="F49" s="55">
        <f>IF(ISERROR(E49/D49),,E49/D49)</f>
        <v/>
      </c>
      <c r="G49" s="154">
        <f>IF(ISERROR(H49/E49),,H49/E49)</f>
        <v/>
      </c>
      <c r="H49" s="154">
        <f>U49+AH49</f>
        <v/>
      </c>
      <c r="I49" s="154">
        <f>V49+AI49</f>
        <v/>
      </c>
      <c r="J49" s="154">
        <f>W49+AJ49</f>
        <v/>
      </c>
      <c r="K49" s="177">
        <f>IF(ISERROR(SUM(I49:I49)/E49),,SUM(I49:I49)/E49)</f>
        <v/>
      </c>
      <c r="L49" s="154">
        <f>IF(ISERROR(H49/SUM(I49:I49)),,H49/SUM(I49:I49))</f>
        <v/>
      </c>
      <c r="M49" s="83">
        <f>IF(ISERROR(J49/H49),,J49/H49)</f>
        <v/>
      </c>
      <c r="O49" s="81">
        <f>B49</f>
        <v/>
      </c>
      <c r="P49" s="81">
        <f>C49</f>
        <v/>
      </c>
      <c r="Q49" s="154">
        <f>SUMIFS(AQ:AQ,$AO:$AO,$A49,$AP:$AP,"모바일")</f>
        <v/>
      </c>
      <c r="R49" s="154">
        <f>SUMIFS(AR:AR,$AO:$AO,$A49,$AP:$AP,"모바일")</f>
        <v/>
      </c>
      <c r="S49" s="55">
        <f>IF(ISERROR(R49/Q49),,R49/Q49)</f>
        <v/>
      </c>
      <c r="T49" s="154">
        <f>IF(ISERROR(U49/R49),,U49/R49)</f>
        <v/>
      </c>
      <c r="U49" s="154">
        <f>SUMIFS(AU:AU,$AO:$AO,$A49,$AP:$AP,"모바일")</f>
        <v/>
      </c>
      <c r="V49" s="154">
        <f>SUMIFS(AV:AV,$AO:$AO,$A49,$AP:$AP,"모바일")</f>
        <v/>
      </c>
      <c r="W49" s="154">
        <f>SUMIFS(AW:AW,$AO:$AO,$A49,$AP:$AP,"모바일")</f>
        <v/>
      </c>
      <c r="X49" s="177">
        <f>IF(ISERROR(SUM(V49:V49)/R49),,SUM(V49:V49)/R49)</f>
        <v/>
      </c>
      <c r="Y49" s="154">
        <f>IF(ISERROR(U49/SUM(V49:V49)),,U49/SUM(V49:V49))</f>
        <v/>
      </c>
      <c r="Z49" s="177">
        <f>IF(ISERROR(W49/U49),,W49/U49)</f>
        <v/>
      </c>
      <c r="AB49" s="81">
        <f>O49</f>
        <v/>
      </c>
      <c r="AC49" s="81">
        <f>P49</f>
        <v/>
      </c>
      <c r="AD49" s="154">
        <f>SUMIFS(AQ:AQ,$AO:$AO,$A49,$AP:$AP,"PC")</f>
        <v/>
      </c>
      <c r="AE49" s="154">
        <f>SUMIFS(AR:AR,$AO:$AO,$A49,$AP:$AP,"PC")</f>
        <v/>
      </c>
      <c r="AF49" s="55">
        <f>IF(ISERROR(AE49/AD49),,AE49/AD49)</f>
        <v/>
      </c>
      <c r="AG49" s="154">
        <f>IF(ISERROR(AH49/AE49),,AH49/AE49)</f>
        <v/>
      </c>
      <c r="AH49" s="154">
        <f>SUMIFS(AU:AU,$AO:$AO,$A49,$AP:$AP,"PC")</f>
        <v/>
      </c>
      <c r="AI49" s="154">
        <f>SUMIFS(AV:AV,$AO:$AO,$A49,$AP:$AP,"PC")</f>
        <v/>
      </c>
      <c r="AJ49" s="154">
        <f>SUMIFS(AW:AW,$AO:$AO,$A49,$AP:$AP,"PC")</f>
        <v/>
      </c>
      <c r="AK49" s="177">
        <f>IF(ISERROR(SUM(AI49:AI49)/AE49),,SUM(AI49:AI49)/AE49)</f>
        <v/>
      </c>
      <c r="AL49" s="154">
        <f>IF(ISERROR(AH49/SUM(AI49:AI49)),,AH49/SUM(AI49:AI49))</f>
        <v/>
      </c>
      <c r="AM49" s="177">
        <f>IF(ISERROR(AJ49/AH49),,AJ49/AH49)</f>
        <v/>
      </c>
      <c r="AO49" s="178" t="inlineStr">
        <is>
          <t>2025.04.10.</t>
        </is>
      </c>
      <c r="AP49" s="178" t="inlineStr">
        <is>
          <t>모바일</t>
        </is>
      </c>
      <c r="AQ49" s="179" t="n">
        <v>696</v>
      </c>
      <c r="AR49" s="179" t="n">
        <v>5</v>
      </c>
      <c r="AS49" s="180" t="n">
        <v>0.72</v>
      </c>
      <c r="AT49" s="180" t="n">
        <v>1096</v>
      </c>
      <c r="AU49" s="179" t="n">
        <v>5478</v>
      </c>
      <c r="AV49" s="179" t="n">
        <v>0</v>
      </c>
      <c r="AW49" s="179" t="n">
        <v>0</v>
      </c>
    </row>
    <row r="50">
      <c r="A50" s="103" t="inlineStr">
        <is>
          <t>2025.04.21.</t>
        </is>
      </c>
      <c r="B50" s="81" t="n">
        <v>45768</v>
      </c>
      <c r="C50" s="81">
        <f>IF(B50="","",CHOOSE(WEEKDAY(B50,2),"월","화","수","목","금","토","일"))</f>
        <v/>
      </c>
      <c r="D50" s="154">
        <f>Q50+AD50</f>
        <v/>
      </c>
      <c r="E50" s="154">
        <f>R50+AE50</f>
        <v/>
      </c>
      <c r="F50" s="55">
        <f>IF(ISERROR(E50/D50),,E50/D50)</f>
        <v/>
      </c>
      <c r="G50" s="154">
        <f>IF(ISERROR(H50/E50),,H50/E50)</f>
        <v/>
      </c>
      <c r="H50" s="154">
        <f>U50+AH50</f>
        <v/>
      </c>
      <c r="I50" s="154">
        <f>V50+AI50</f>
        <v/>
      </c>
      <c r="J50" s="154">
        <f>W50+AJ50</f>
        <v/>
      </c>
      <c r="K50" s="177">
        <f>IF(ISERROR(SUM(I50:I50)/E50),,SUM(I50:I50)/E50)</f>
        <v/>
      </c>
      <c r="L50" s="154">
        <f>IF(ISERROR(H50/SUM(I50:I50)),,H50/SUM(I50:I50))</f>
        <v/>
      </c>
      <c r="M50" s="83">
        <f>IF(ISERROR(J50/H50),,J50/H50)</f>
        <v/>
      </c>
      <c r="O50" s="81">
        <f>B50</f>
        <v/>
      </c>
      <c r="P50" s="81">
        <f>C50</f>
        <v/>
      </c>
      <c r="Q50" s="154">
        <f>SUMIFS(AQ:AQ,$AO:$AO,$A50,$AP:$AP,"모바일")</f>
        <v/>
      </c>
      <c r="R50" s="154">
        <f>SUMIFS(AR:AR,$AO:$AO,$A50,$AP:$AP,"모바일")</f>
        <v/>
      </c>
      <c r="S50" s="55">
        <f>IF(ISERROR(R50/Q50),,R50/Q50)</f>
        <v/>
      </c>
      <c r="T50" s="154">
        <f>IF(ISERROR(U50/R50),,U50/R50)</f>
        <v/>
      </c>
      <c r="U50" s="154">
        <f>SUMIFS(AU:AU,$AO:$AO,$A50,$AP:$AP,"모바일")</f>
        <v/>
      </c>
      <c r="V50" s="154">
        <f>SUMIFS(AV:AV,$AO:$AO,$A50,$AP:$AP,"모바일")</f>
        <v/>
      </c>
      <c r="W50" s="154">
        <f>SUMIFS(AW:AW,$AO:$AO,$A50,$AP:$AP,"모바일")</f>
        <v/>
      </c>
      <c r="X50" s="177">
        <f>IF(ISERROR(SUM(V50:V50)/R50),,SUM(V50:V50)/R50)</f>
        <v/>
      </c>
      <c r="Y50" s="154">
        <f>IF(ISERROR(U50/SUM(V50:V50)),,U50/SUM(V50:V50))</f>
        <v/>
      </c>
      <c r="Z50" s="177">
        <f>IF(ISERROR(W50/U50),,W50/U50)</f>
        <v/>
      </c>
      <c r="AB50" s="81">
        <f>O50</f>
        <v/>
      </c>
      <c r="AC50" s="81">
        <f>P50</f>
        <v/>
      </c>
      <c r="AD50" s="154">
        <f>SUMIFS(AQ:AQ,$AO:$AO,$A50,$AP:$AP,"PC")</f>
        <v/>
      </c>
      <c r="AE50" s="154">
        <f>SUMIFS(AR:AR,$AO:$AO,$A50,$AP:$AP,"PC")</f>
        <v/>
      </c>
      <c r="AF50" s="55">
        <f>IF(ISERROR(AE50/AD50),,AE50/AD50)</f>
        <v/>
      </c>
      <c r="AG50" s="154">
        <f>IF(ISERROR(AH50/AE50),,AH50/AE50)</f>
        <v/>
      </c>
      <c r="AH50" s="154">
        <f>SUMIFS(AU:AU,$AO:$AO,$A50,$AP:$AP,"PC")</f>
        <v/>
      </c>
      <c r="AI50" s="154">
        <f>SUMIFS(AV:AV,$AO:$AO,$A50,$AP:$AP,"PC")</f>
        <v/>
      </c>
      <c r="AJ50" s="154">
        <f>SUMIFS(AW:AW,$AO:$AO,$A50,$AP:$AP,"PC")</f>
        <v/>
      </c>
      <c r="AK50" s="177">
        <f>IF(ISERROR(SUM(AI50:AI50)/AE50),,SUM(AI50:AI50)/AE50)</f>
        <v/>
      </c>
      <c r="AL50" s="154">
        <f>IF(ISERROR(AH50/SUM(AI50:AI50)),,AH50/SUM(AI50:AI50))</f>
        <v/>
      </c>
      <c r="AM50" s="177">
        <f>IF(ISERROR(AJ50/AH50),,AJ50/AH50)</f>
        <v/>
      </c>
      <c r="AO50" s="178" t="inlineStr">
        <is>
          <t>2025.04.11.</t>
        </is>
      </c>
      <c r="AP50" s="178" t="inlineStr">
        <is>
          <t>PC</t>
        </is>
      </c>
      <c r="AQ50" s="179" t="n">
        <v>281</v>
      </c>
      <c r="AR50" s="179" t="n">
        <v>1</v>
      </c>
      <c r="AS50" s="180" t="n">
        <v>0.36</v>
      </c>
      <c r="AT50" s="180" t="n">
        <v>1760</v>
      </c>
      <c r="AU50" s="179" t="n">
        <v>1760</v>
      </c>
      <c r="AV50" s="179" t="n">
        <v>0</v>
      </c>
      <c r="AW50" s="179" t="n">
        <v>0</v>
      </c>
    </row>
    <row r="51">
      <c r="A51" s="103" t="inlineStr">
        <is>
          <t>2025.04.22.</t>
        </is>
      </c>
      <c r="B51" s="81" t="n">
        <v>45769</v>
      </c>
      <c r="C51" s="81">
        <f>IF(B51="","",CHOOSE(WEEKDAY(B51,2),"월","화","수","목","금","토","일"))</f>
        <v/>
      </c>
      <c r="D51" s="154">
        <f>Q51+AD51</f>
        <v/>
      </c>
      <c r="E51" s="154">
        <f>R51+AE51</f>
        <v/>
      </c>
      <c r="F51" s="55">
        <f>IF(ISERROR(E51/D51),,E51/D51)</f>
        <v/>
      </c>
      <c r="G51" s="154">
        <f>IF(ISERROR(H51/E51),,H51/E51)</f>
        <v/>
      </c>
      <c r="H51" s="154">
        <f>U51+AH51</f>
        <v/>
      </c>
      <c r="I51" s="154">
        <f>V51+AI51</f>
        <v/>
      </c>
      <c r="J51" s="154">
        <f>W51+AJ51</f>
        <v/>
      </c>
      <c r="K51" s="177">
        <f>IF(ISERROR(SUM(I51:I51)/E51),,SUM(I51:I51)/E51)</f>
        <v/>
      </c>
      <c r="L51" s="154">
        <f>IF(ISERROR(H51/SUM(I51:I51)),,H51/SUM(I51:I51))</f>
        <v/>
      </c>
      <c r="M51" s="83">
        <f>IF(ISERROR(J51/H51),,J51/H51)</f>
        <v/>
      </c>
      <c r="O51" s="81">
        <f>B51</f>
        <v/>
      </c>
      <c r="P51" s="81">
        <f>C51</f>
        <v/>
      </c>
      <c r="Q51" s="154">
        <f>SUMIFS(AQ:AQ,$AO:$AO,$A51,$AP:$AP,"모바일")</f>
        <v/>
      </c>
      <c r="R51" s="154">
        <f>SUMIFS(AR:AR,$AO:$AO,$A51,$AP:$AP,"모바일")</f>
        <v/>
      </c>
      <c r="S51" s="55">
        <f>IF(ISERROR(R51/Q51),,R51/Q51)</f>
        <v/>
      </c>
      <c r="T51" s="154">
        <f>IF(ISERROR(U51/R51),,U51/R51)</f>
        <v/>
      </c>
      <c r="U51" s="154">
        <f>SUMIFS(AU:AU,$AO:$AO,$A51,$AP:$AP,"모바일")</f>
        <v/>
      </c>
      <c r="V51" s="154">
        <f>SUMIFS(AV:AV,$AO:$AO,$A51,$AP:$AP,"모바일")</f>
        <v/>
      </c>
      <c r="W51" s="154">
        <f>SUMIFS(AW:AW,$AO:$AO,$A51,$AP:$AP,"모바일")</f>
        <v/>
      </c>
      <c r="X51" s="177">
        <f>IF(ISERROR(SUM(V51:V51)/R51),,SUM(V51:V51)/R51)</f>
        <v/>
      </c>
      <c r="Y51" s="154">
        <f>IF(ISERROR(U51/SUM(V51:V51)),,U51/SUM(V51:V51))</f>
        <v/>
      </c>
      <c r="Z51" s="177">
        <f>IF(ISERROR(W51/U51),,W51/U51)</f>
        <v/>
      </c>
      <c r="AB51" s="81">
        <f>O51</f>
        <v/>
      </c>
      <c r="AC51" s="81">
        <f>P51</f>
        <v/>
      </c>
      <c r="AD51" s="154">
        <f>SUMIFS(AQ:AQ,$AO:$AO,$A51,$AP:$AP,"PC")</f>
        <v/>
      </c>
      <c r="AE51" s="154">
        <f>SUMIFS(AR:AR,$AO:$AO,$A51,$AP:$AP,"PC")</f>
        <v/>
      </c>
      <c r="AF51" s="55">
        <f>IF(ISERROR(AE51/AD51),,AE51/AD51)</f>
        <v/>
      </c>
      <c r="AG51" s="154">
        <f>IF(ISERROR(AH51/AE51),,AH51/AE51)</f>
        <v/>
      </c>
      <c r="AH51" s="154">
        <f>SUMIFS(AU:AU,$AO:$AO,$A51,$AP:$AP,"PC")</f>
        <v/>
      </c>
      <c r="AI51" s="154">
        <f>SUMIFS(AV:AV,$AO:$AO,$A51,$AP:$AP,"PC")</f>
        <v/>
      </c>
      <c r="AJ51" s="154">
        <f>SUMIFS(AW:AW,$AO:$AO,$A51,$AP:$AP,"PC")</f>
        <v/>
      </c>
      <c r="AK51" s="177">
        <f>IF(ISERROR(SUM(AI51:AI51)/AE51),,SUM(AI51:AI51)/AE51)</f>
        <v/>
      </c>
      <c r="AL51" s="154">
        <f>IF(ISERROR(AH51/SUM(AI51:AI51)),,AH51/SUM(AI51:AI51))</f>
        <v/>
      </c>
      <c r="AM51" s="177">
        <f>IF(ISERROR(AJ51/AH51),,AJ51/AH51)</f>
        <v/>
      </c>
      <c r="AO51" s="178" t="inlineStr">
        <is>
          <t>2025.04.11.</t>
        </is>
      </c>
      <c r="AP51" s="178" t="inlineStr">
        <is>
          <t>모바일</t>
        </is>
      </c>
      <c r="AQ51" s="179" t="n">
        <v>675</v>
      </c>
      <c r="AR51" s="179" t="n">
        <v>6</v>
      </c>
      <c r="AS51" s="180" t="n">
        <v>0.89</v>
      </c>
      <c r="AT51" s="180" t="n">
        <v>2400</v>
      </c>
      <c r="AU51" s="179" t="n">
        <v>14399</v>
      </c>
      <c r="AV51" s="179" t="n">
        <v>0</v>
      </c>
      <c r="AW51" s="179" t="n">
        <v>0</v>
      </c>
    </row>
    <row r="52">
      <c r="A52" s="103" t="inlineStr">
        <is>
          <t>2025.04.23.</t>
        </is>
      </c>
      <c r="B52" s="81" t="n">
        <v>45770</v>
      </c>
      <c r="C52" s="81">
        <f>IF(B52="","",CHOOSE(WEEKDAY(B52,2),"월","화","수","목","금","토","일"))</f>
        <v/>
      </c>
      <c r="D52" s="154">
        <f>Q52+AD52</f>
        <v/>
      </c>
      <c r="E52" s="154">
        <f>R52+AE52</f>
        <v/>
      </c>
      <c r="F52" s="55">
        <f>IF(ISERROR(E52/D52),,E52/D52)</f>
        <v/>
      </c>
      <c r="G52" s="154">
        <f>IF(ISERROR(H52/E52),,H52/E52)</f>
        <v/>
      </c>
      <c r="H52" s="154">
        <f>U52+AH52</f>
        <v/>
      </c>
      <c r="I52" s="154">
        <f>V52+AI52</f>
        <v/>
      </c>
      <c r="J52" s="154">
        <f>W52+AJ52</f>
        <v/>
      </c>
      <c r="K52" s="177">
        <f>IF(ISERROR(SUM(I52:I52)/E52),,SUM(I52:I52)/E52)</f>
        <v/>
      </c>
      <c r="L52" s="154">
        <f>IF(ISERROR(H52/SUM(I52:I52)),,H52/SUM(I52:I52))</f>
        <v/>
      </c>
      <c r="M52" s="83">
        <f>IF(ISERROR(J52/H52),,J52/H52)</f>
        <v/>
      </c>
      <c r="O52" s="81">
        <f>B52</f>
        <v/>
      </c>
      <c r="P52" s="81">
        <f>C52</f>
        <v/>
      </c>
      <c r="Q52" s="154">
        <f>SUMIFS(AQ:AQ,$AO:$AO,$A52,$AP:$AP,"모바일")</f>
        <v/>
      </c>
      <c r="R52" s="154">
        <f>SUMIFS(AR:AR,$AO:$AO,$A52,$AP:$AP,"모바일")</f>
        <v/>
      </c>
      <c r="S52" s="55">
        <f>IF(ISERROR(R52/Q52),,R52/Q52)</f>
        <v/>
      </c>
      <c r="T52" s="154">
        <f>IF(ISERROR(U52/R52),,U52/R52)</f>
        <v/>
      </c>
      <c r="U52" s="154">
        <f>SUMIFS(AU:AU,$AO:$AO,$A52,$AP:$AP,"모바일")</f>
        <v/>
      </c>
      <c r="V52" s="154">
        <f>SUMIFS(AV:AV,$AO:$AO,$A52,$AP:$AP,"모바일")</f>
        <v/>
      </c>
      <c r="W52" s="154">
        <f>SUMIFS(AW:AW,$AO:$AO,$A52,$AP:$AP,"모바일")</f>
        <v/>
      </c>
      <c r="X52" s="177">
        <f>IF(ISERROR(SUM(V52:V52)/R52),,SUM(V52:V52)/R52)</f>
        <v/>
      </c>
      <c r="Y52" s="154">
        <f>IF(ISERROR(U52/SUM(V52:V52)),,U52/SUM(V52:V52))</f>
        <v/>
      </c>
      <c r="Z52" s="177">
        <f>IF(ISERROR(W52/U52),,W52/U52)</f>
        <v/>
      </c>
      <c r="AB52" s="81">
        <f>O52</f>
        <v/>
      </c>
      <c r="AC52" s="81">
        <f>P52</f>
        <v/>
      </c>
      <c r="AD52" s="154">
        <f>SUMIFS(AQ:AQ,$AO:$AO,$A52,$AP:$AP,"PC")</f>
        <v/>
      </c>
      <c r="AE52" s="154">
        <f>SUMIFS(AR:AR,$AO:$AO,$A52,$AP:$AP,"PC")</f>
        <v/>
      </c>
      <c r="AF52" s="55">
        <f>IF(ISERROR(AE52/AD52),,AE52/AD52)</f>
        <v/>
      </c>
      <c r="AG52" s="154">
        <f>IF(ISERROR(AH52/AE52),,AH52/AE52)</f>
        <v/>
      </c>
      <c r="AH52" s="154">
        <f>SUMIFS(AU:AU,$AO:$AO,$A52,$AP:$AP,"PC")</f>
        <v/>
      </c>
      <c r="AI52" s="154">
        <f>SUMIFS(AV:AV,$AO:$AO,$A52,$AP:$AP,"PC")</f>
        <v/>
      </c>
      <c r="AJ52" s="154">
        <f>SUMIFS(AW:AW,$AO:$AO,$A52,$AP:$AP,"PC")</f>
        <v/>
      </c>
      <c r="AK52" s="177">
        <f>IF(ISERROR(SUM(AI52:AI52)/AE52),,SUM(AI52:AI52)/AE52)</f>
        <v/>
      </c>
      <c r="AL52" s="154">
        <f>IF(ISERROR(AH52/SUM(AI52:AI52)),,AH52/SUM(AI52:AI52))</f>
        <v/>
      </c>
      <c r="AM52" s="177">
        <f>IF(ISERROR(AJ52/AH52),,AJ52/AH52)</f>
        <v/>
      </c>
      <c r="AO52" s="178" t="inlineStr">
        <is>
          <t>2025.04.12.</t>
        </is>
      </c>
      <c r="AP52" s="178" t="inlineStr">
        <is>
          <t>PC</t>
        </is>
      </c>
      <c r="AQ52" s="179" t="n">
        <v>161</v>
      </c>
      <c r="AR52" s="179" t="n">
        <v>1</v>
      </c>
      <c r="AS52" s="180" t="n">
        <v>0.63</v>
      </c>
      <c r="AT52" s="180" t="n">
        <v>1100</v>
      </c>
      <c r="AU52" s="179" t="n">
        <v>1100</v>
      </c>
      <c r="AV52" s="179" t="n">
        <v>0</v>
      </c>
      <c r="AW52" s="179" t="n">
        <v>0</v>
      </c>
    </row>
    <row r="53">
      <c r="A53" s="103" t="inlineStr">
        <is>
          <t>2025.04.24.</t>
        </is>
      </c>
      <c r="B53" s="81" t="n">
        <v>45771</v>
      </c>
      <c r="C53" s="81">
        <f>IF(B53="","",CHOOSE(WEEKDAY(B53,2),"월","화","수","목","금","토","일"))</f>
        <v/>
      </c>
      <c r="D53" s="154">
        <f>Q53+AD53</f>
        <v/>
      </c>
      <c r="E53" s="154">
        <f>R53+AE53</f>
        <v/>
      </c>
      <c r="F53" s="55">
        <f>IF(ISERROR(E53/D53),,E53/D53)</f>
        <v/>
      </c>
      <c r="G53" s="154">
        <f>IF(ISERROR(H53/E53),,H53/E53)</f>
        <v/>
      </c>
      <c r="H53" s="154">
        <f>U53+AH53</f>
        <v/>
      </c>
      <c r="I53" s="154">
        <f>V53+AI53</f>
        <v/>
      </c>
      <c r="J53" s="154">
        <f>W53+AJ53</f>
        <v/>
      </c>
      <c r="K53" s="177">
        <f>IF(ISERROR(SUM(I53:I53)/E53),,SUM(I53:I53)/E53)</f>
        <v/>
      </c>
      <c r="L53" s="154">
        <f>IF(ISERROR(H53/SUM(I53:I53)),,H53/SUM(I53:I53))</f>
        <v/>
      </c>
      <c r="M53" s="83">
        <f>IF(ISERROR(J53/H53),,J53/H53)</f>
        <v/>
      </c>
      <c r="O53" s="81">
        <f>B53</f>
        <v/>
      </c>
      <c r="P53" s="81">
        <f>C53</f>
        <v/>
      </c>
      <c r="Q53" s="154">
        <f>SUMIFS(AQ:AQ,$AO:$AO,$A53,$AP:$AP,"모바일")</f>
        <v/>
      </c>
      <c r="R53" s="154">
        <f>SUMIFS(AR:AR,$AO:$AO,$A53,$AP:$AP,"모바일")</f>
        <v/>
      </c>
      <c r="S53" s="55">
        <f>IF(ISERROR(R53/Q53),,R53/Q53)</f>
        <v/>
      </c>
      <c r="T53" s="154">
        <f>IF(ISERROR(U53/R53),,U53/R53)</f>
        <v/>
      </c>
      <c r="U53" s="154">
        <f>SUMIFS(AU:AU,$AO:$AO,$A53,$AP:$AP,"모바일")</f>
        <v/>
      </c>
      <c r="V53" s="154">
        <f>SUMIFS(AV:AV,$AO:$AO,$A53,$AP:$AP,"모바일")</f>
        <v/>
      </c>
      <c r="W53" s="154">
        <f>SUMIFS(AW:AW,$AO:$AO,$A53,$AP:$AP,"모바일")</f>
        <v/>
      </c>
      <c r="X53" s="177">
        <f>IF(ISERROR(SUM(V53:V53)/R53),,SUM(V53:V53)/R53)</f>
        <v/>
      </c>
      <c r="Y53" s="154">
        <f>IF(ISERROR(U53/SUM(V53:V53)),,U53/SUM(V53:V53))</f>
        <v/>
      </c>
      <c r="Z53" s="177">
        <f>IF(ISERROR(W53/U53),,W53/U53)</f>
        <v/>
      </c>
      <c r="AB53" s="81">
        <f>O53</f>
        <v/>
      </c>
      <c r="AC53" s="81">
        <f>P53</f>
        <v/>
      </c>
      <c r="AD53" s="154">
        <f>SUMIFS(AQ:AQ,$AO:$AO,$A53,$AP:$AP,"PC")</f>
        <v/>
      </c>
      <c r="AE53" s="154">
        <f>SUMIFS(AR:AR,$AO:$AO,$A53,$AP:$AP,"PC")</f>
        <v/>
      </c>
      <c r="AF53" s="55">
        <f>IF(ISERROR(AE53/AD53),,AE53/AD53)</f>
        <v/>
      </c>
      <c r="AG53" s="154">
        <f>IF(ISERROR(AH53/AE53),,AH53/AE53)</f>
        <v/>
      </c>
      <c r="AH53" s="154">
        <f>SUMIFS(AU:AU,$AO:$AO,$A53,$AP:$AP,"PC")</f>
        <v/>
      </c>
      <c r="AI53" s="154">
        <f>SUMIFS(AV:AV,$AO:$AO,$A53,$AP:$AP,"PC")</f>
        <v/>
      </c>
      <c r="AJ53" s="154">
        <f>SUMIFS(AW:AW,$AO:$AO,$A53,$AP:$AP,"PC")</f>
        <v/>
      </c>
      <c r="AK53" s="177">
        <f>IF(ISERROR(SUM(AI53:AI53)/AE53),,SUM(AI53:AI53)/AE53)</f>
        <v/>
      </c>
      <c r="AL53" s="154">
        <f>IF(ISERROR(AH53/SUM(AI53:AI53)),,AH53/SUM(AI53:AI53))</f>
        <v/>
      </c>
      <c r="AM53" s="177">
        <f>IF(ISERROR(AJ53/AH53),,AJ53/AH53)</f>
        <v/>
      </c>
      <c r="AO53" s="178" t="inlineStr">
        <is>
          <t>2025.04.12.</t>
        </is>
      </c>
      <c r="AP53" s="178" t="inlineStr">
        <is>
          <t>모바일</t>
        </is>
      </c>
      <c r="AQ53" s="179" t="n">
        <v>1062</v>
      </c>
      <c r="AR53" s="179" t="n">
        <v>2</v>
      </c>
      <c r="AS53" s="180" t="n">
        <v>0.19</v>
      </c>
      <c r="AT53" s="180" t="n">
        <v>2734</v>
      </c>
      <c r="AU53" s="179" t="n">
        <v>5467</v>
      </c>
      <c r="AV53" s="179" t="n">
        <v>0</v>
      </c>
      <c r="AW53" s="179" t="n">
        <v>0</v>
      </c>
    </row>
    <row r="54">
      <c r="A54" s="103" t="inlineStr">
        <is>
          <t>2025.04.25.</t>
        </is>
      </c>
      <c r="B54" s="81" t="n">
        <v>45772</v>
      </c>
      <c r="C54" s="81">
        <f>IF(B54="","",CHOOSE(WEEKDAY(B54,2),"월","화","수","목","금","토","일"))</f>
        <v/>
      </c>
      <c r="D54" s="154">
        <f>Q54+AD54</f>
        <v/>
      </c>
      <c r="E54" s="154">
        <f>R54+AE54</f>
        <v/>
      </c>
      <c r="F54" s="55">
        <f>IF(ISERROR(E54/D54),,E54/D54)</f>
        <v/>
      </c>
      <c r="G54" s="154">
        <f>IF(ISERROR(H54/E54),,H54/E54)</f>
        <v/>
      </c>
      <c r="H54" s="154">
        <f>U54+AH54</f>
        <v/>
      </c>
      <c r="I54" s="154">
        <f>V54+AI54</f>
        <v/>
      </c>
      <c r="J54" s="154">
        <f>W54+AJ54</f>
        <v/>
      </c>
      <c r="K54" s="177">
        <f>IF(ISERROR(SUM(I54:I54)/E54),,SUM(I54:I54)/E54)</f>
        <v/>
      </c>
      <c r="L54" s="154">
        <f>IF(ISERROR(H54/SUM(I54:I54)),,H54/SUM(I54:I54))</f>
        <v/>
      </c>
      <c r="M54" s="83">
        <f>IF(ISERROR(J54/H54),,J54/H54)</f>
        <v/>
      </c>
      <c r="O54" s="81">
        <f>B54</f>
        <v/>
      </c>
      <c r="P54" s="81">
        <f>C54</f>
        <v/>
      </c>
      <c r="Q54" s="154">
        <f>SUMIFS(AQ:AQ,$AO:$AO,$A54,$AP:$AP,"모바일")</f>
        <v/>
      </c>
      <c r="R54" s="154">
        <f>SUMIFS(AR:AR,$AO:$AO,$A54,$AP:$AP,"모바일")</f>
        <v/>
      </c>
      <c r="S54" s="55">
        <f>IF(ISERROR(R54/Q54),,R54/Q54)</f>
        <v/>
      </c>
      <c r="T54" s="154">
        <f>IF(ISERROR(U54/R54),,U54/R54)</f>
        <v/>
      </c>
      <c r="U54" s="154">
        <f>SUMIFS(AU:AU,$AO:$AO,$A54,$AP:$AP,"모바일")</f>
        <v/>
      </c>
      <c r="V54" s="154">
        <f>SUMIFS(AV:AV,$AO:$AO,$A54,$AP:$AP,"모바일")</f>
        <v/>
      </c>
      <c r="W54" s="154">
        <f>SUMIFS(AW:AW,$AO:$AO,$A54,$AP:$AP,"모바일")</f>
        <v/>
      </c>
      <c r="X54" s="177">
        <f>IF(ISERROR(SUM(V54:V54)/R54),,SUM(V54:V54)/R54)</f>
        <v/>
      </c>
      <c r="Y54" s="154">
        <f>IF(ISERROR(U54/SUM(V54:V54)),,U54/SUM(V54:V54))</f>
        <v/>
      </c>
      <c r="Z54" s="177">
        <f>IF(ISERROR(W54/U54),,W54/U54)</f>
        <v/>
      </c>
      <c r="AB54" s="81">
        <f>O54</f>
        <v/>
      </c>
      <c r="AC54" s="81">
        <f>P54</f>
        <v/>
      </c>
      <c r="AD54" s="154">
        <f>SUMIFS(AQ:AQ,$AO:$AO,$A54,$AP:$AP,"PC")</f>
        <v/>
      </c>
      <c r="AE54" s="154">
        <f>SUMIFS(AR:AR,$AO:$AO,$A54,$AP:$AP,"PC")</f>
        <v/>
      </c>
      <c r="AF54" s="55">
        <f>IF(ISERROR(AE54/AD54),,AE54/AD54)</f>
        <v/>
      </c>
      <c r="AG54" s="154">
        <f>IF(ISERROR(AH54/AE54),,AH54/AE54)</f>
        <v/>
      </c>
      <c r="AH54" s="154">
        <f>SUMIFS(AU:AU,$AO:$AO,$A54,$AP:$AP,"PC")</f>
        <v/>
      </c>
      <c r="AI54" s="154">
        <f>SUMIFS(AV:AV,$AO:$AO,$A54,$AP:$AP,"PC")</f>
        <v/>
      </c>
      <c r="AJ54" s="154">
        <f>SUMIFS(AW:AW,$AO:$AO,$A54,$AP:$AP,"PC")</f>
        <v/>
      </c>
      <c r="AK54" s="177">
        <f>IF(ISERROR(SUM(AI54:AI54)/AE54),,SUM(AI54:AI54)/AE54)</f>
        <v/>
      </c>
      <c r="AL54" s="154">
        <f>IF(ISERROR(AH54/SUM(AI54:AI54)),,AH54/SUM(AI54:AI54))</f>
        <v/>
      </c>
      <c r="AM54" s="177">
        <f>IF(ISERROR(AJ54/AH54),,AJ54/AH54)</f>
        <v/>
      </c>
      <c r="AO54" s="178" t="inlineStr">
        <is>
          <t>2025.04.13.</t>
        </is>
      </c>
      <c r="AP54" s="178" t="inlineStr">
        <is>
          <t>PC</t>
        </is>
      </c>
      <c r="AQ54" s="179" t="n">
        <v>152</v>
      </c>
      <c r="AR54" s="179" t="n">
        <v>0</v>
      </c>
      <c r="AS54" s="180" t="n">
        <v>0</v>
      </c>
      <c r="AT54" s="180" t="n">
        <v>0</v>
      </c>
      <c r="AU54" s="179" t="n">
        <v>0</v>
      </c>
      <c r="AV54" s="179" t="n">
        <v>0</v>
      </c>
      <c r="AW54" s="179" t="n">
        <v>0</v>
      </c>
    </row>
    <row r="55">
      <c r="A55" s="103" t="inlineStr">
        <is>
          <t>2025.04.26.</t>
        </is>
      </c>
      <c r="B55" s="81" t="n">
        <v>45773</v>
      </c>
      <c r="C55" s="81">
        <f>IF(B55="","",CHOOSE(WEEKDAY(B55,2),"월","화","수","목","금","토","일"))</f>
        <v/>
      </c>
      <c r="D55" s="154">
        <f>Q55+AD55</f>
        <v/>
      </c>
      <c r="E55" s="154">
        <f>R55+AE55</f>
        <v/>
      </c>
      <c r="F55" s="55">
        <f>IF(ISERROR(E55/D55),,E55/D55)</f>
        <v/>
      </c>
      <c r="G55" s="154">
        <f>IF(ISERROR(H55/E55),,H55/E55)</f>
        <v/>
      </c>
      <c r="H55" s="154">
        <f>U55+AH55</f>
        <v/>
      </c>
      <c r="I55" s="154">
        <f>V55+AI55</f>
        <v/>
      </c>
      <c r="J55" s="154">
        <f>W55+AJ55</f>
        <v/>
      </c>
      <c r="K55" s="177">
        <f>IF(ISERROR(SUM(I55:I55)/E55),,SUM(I55:I55)/E55)</f>
        <v/>
      </c>
      <c r="L55" s="154">
        <f>IF(ISERROR(H55/SUM(I55:I55)),,H55/SUM(I55:I55))</f>
        <v/>
      </c>
      <c r="M55" s="83">
        <f>IF(ISERROR(J55/H55),,J55/H55)</f>
        <v/>
      </c>
      <c r="O55" s="81">
        <f>B55</f>
        <v/>
      </c>
      <c r="P55" s="81">
        <f>C55</f>
        <v/>
      </c>
      <c r="Q55" s="154">
        <f>SUMIFS(AQ:AQ,$AO:$AO,$A55,$AP:$AP,"모바일")</f>
        <v/>
      </c>
      <c r="R55" s="154">
        <f>SUMIFS(AR:AR,$AO:$AO,$A55,$AP:$AP,"모바일")</f>
        <v/>
      </c>
      <c r="S55" s="55">
        <f>IF(ISERROR(R55/Q55),,R55/Q55)</f>
        <v/>
      </c>
      <c r="T55" s="154">
        <f>IF(ISERROR(U55/R55),,U55/R55)</f>
        <v/>
      </c>
      <c r="U55" s="154">
        <f>SUMIFS(AU:AU,$AO:$AO,$A55,$AP:$AP,"모바일")</f>
        <v/>
      </c>
      <c r="V55" s="154">
        <f>SUMIFS(AV:AV,$AO:$AO,$A55,$AP:$AP,"모바일")</f>
        <v/>
      </c>
      <c r="W55" s="154">
        <f>SUMIFS(AW:AW,$AO:$AO,$A55,$AP:$AP,"모바일")</f>
        <v/>
      </c>
      <c r="X55" s="177">
        <f>IF(ISERROR(SUM(V55:V55)/R55),,SUM(V55:V55)/R55)</f>
        <v/>
      </c>
      <c r="Y55" s="154">
        <f>IF(ISERROR(U55/SUM(V55:V55)),,U55/SUM(V55:V55))</f>
        <v/>
      </c>
      <c r="Z55" s="177">
        <f>IF(ISERROR(W55/U55),,W55/U55)</f>
        <v/>
      </c>
      <c r="AB55" s="81">
        <f>O55</f>
        <v/>
      </c>
      <c r="AC55" s="81">
        <f>P55</f>
        <v/>
      </c>
      <c r="AD55" s="154">
        <f>SUMIFS(AQ:AQ,$AO:$AO,$A55,$AP:$AP,"PC")</f>
        <v/>
      </c>
      <c r="AE55" s="154">
        <f>SUMIFS(AR:AR,$AO:$AO,$A55,$AP:$AP,"PC")</f>
        <v/>
      </c>
      <c r="AF55" s="55">
        <f>IF(ISERROR(AE55/AD55),,AE55/AD55)</f>
        <v/>
      </c>
      <c r="AG55" s="154">
        <f>IF(ISERROR(AH55/AE55),,AH55/AE55)</f>
        <v/>
      </c>
      <c r="AH55" s="154">
        <f>SUMIFS(AU:AU,$AO:$AO,$A55,$AP:$AP,"PC")</f>
        <v/>
      </c>
      <c r="AI55" s="154">
        <f>SUMIFS(AV:AV,$AO:$AO,$A55,$AP:$AP,"PC")</f>
        <v/>
      </c>
      <c r="AJ55" s="154">
        <f>SUMIFS(AW:AW,$AO:$AO,$A55,$AP:$AP,"PC")</f>
        <v/>
      </c>
      <c r="AK55" s="177">
        <f>IF(ISERROR(SUM(AI55:AI55)/AE55),,SUM(AI55:AI55)/AE55)</f>
        <v/>
      </c>
      <c r="AL55" s="154">
        <f>IF(ISERROR(AH55/SUM(AI55:AI55)),,AH55/SUM(AI55:AI55))</f>
        <v/>
      </c>
      <c r="AM55" s="177">
        <f>IF(ISERROR(AJ55/AH55),,AJ55/AH55)</f>
        <v/>
      </c>
      <c r="AO55" s="178" t="inlineStr">
        <is>
          <t>2025.04.13.</t>
        </is>
      </c>
      <c r="AP55" s="178" t="inlineStr">
        <is>
          <t>모바일</t>
        </is>
      </c>
      <c r="AQ55" s="179" t="n">
        <v>1404</v>
      </c>
      <c r="AR55" s="179" t="n">
        <v>13</v>
      </c>
      <c r="AS55" s="180" t="n">
        <v>0.93</v>
      </c>
      <c r="AT55" s="180" t="n">
        <v>1570</v>
      </c>
      <c r="AU55" s="179" t="n">
        <v>20405</v>
      </c>
      <c r="AV55" s="179" t="n">
        <v>0</v>
      </c>
      <c r="AW55" s="179" t="n">
        <v>0</v>
      </c>
    </row>
    <row r="56">
      <c r="A56" s="103" t="inlineStr">
        <is>
          <t>2025.04.27.</t>
        </is>
      </c>
      <c r="B56" s="81" t="n">
        <v>45774</v>
      </c>
      <c r="C56" s="81">
        <f>IF(B56="","",CHOOSE(WEEKDAY(B56,2),"월","화","수","목","금","토","일"))</f>
        <v/>
      </c>
      <c r="D56" s="154">
        <f>Q56+AD56</f>
        <v/>
      </c>
      <c r="E56" s="154">
        <f>R56+AE56</f>
        <v/>
      </c>
      <c r="F56" s="55">
        <f>IF(ISERROR(E56/D56),,E56/D56)</f>
        <v/>
      </c>
      <c r="G56" s="154">
        <f>IF(ISERROR(H56/E56),,H56/E56)</f>
        <v/>
      </c>
      <c r="H56" s="154">
        <f>U56+AH56</f>
        <v/>
      </c>
      <c r="I56" s="154">
        <f>V56+AI56</f>
        <v/>
      </c>
      <c r="J56" s="154">
        <f>W56+AJ56</f>
        <v/>
      </c>
      <c r="K56" s="177">
        <f>IF(ISERROR(SUM(I56:I56)/E56),,SUM(I56:I56)/E56)</f>
        <v/>
      </c>
      <c r="L56" s="154">
        <f>IF(ISERROR(H56/SUM(I56:I56)),,H56/SUM(I56:I56))</f>
        <v/>
      </c>
      <c r="M56" s="83">
        <f>IF(ISERROR(J56/H56),,J56/H56)</f>
        <v/>
      </c>
      <c r="O56" s="81">
        <f>B56</f>
        <v/>
      </c>
      <c r="P56" s="81">
        <f>C56</f>
        <v/>
      </c>
      <c r="Q56" s="154">
        <f>SUMIFS(AQ:AQ,$AO:$AO,$A56,$AP:$AP,"모바일")</f>
        <v/>
      </c>
      <c r="R56" s="154">
        <f>SUMIFS(AR:AR,$AO:$AO,$A56,$AP:$AP,"모바일")</f>
        <v/>
      </c>
      <c r="S56" s="55">
        <f>IF(ISERROR(R56/Q56),,R56/Q56)</f>
        <v/>
      </c>
      <c r="T56" s="154">
        <f>IF(ISERROR(U56/R56),,U56/R56)</f>
        <v/>
      </c>
      <c r="U56" s="154">
        <f>SUMIFS(AU:AU,$AO:$AO,$A56,$AP:$AP,"모바일")</f>
        <v/>
      </c>
      <c r="V56" s="154">
        <f>SUMIFS(AV:AV,$AO:$AO,$A56,$AP:$AP,"모바일")</f>
        <v/>
      </c>
      <c r="W56" s="154">
        <f>SUMIFS(AW:AW,$AO:$AO,$A56,$AP:$AP,"모바일")</f>
        <v/>
      </c>
      <c r="X56" s="177">
        <f>IF(ISERROR(SUM(V56:V56)/R56),,SUM(V56:V56)/R56)</f>
        <v/>
      </c>
      <c r="Y56" s="154">
        <f>IF(ISERROR(U56/SUM(V56:V56)),,U56/SUM(V56:V56))</f>
        <v/>
      </c>
      <c r="Z56" s="177">
        <f>IF(ISERROR(W56/U56),,W56/U56)</f>
        <v/>
      </c>
      <c r="AB56" s="81">
        <f>O56</f>
        <v/>
      </c>
      <c r="AC56" s="81">
        <f>P56</f>
        <v/>
      </c>
      <c r="AD56" s="154">
        <f>SUMIFS(AQ:AQ,$AO:$AO,$A56,$AP:$AP,"PC")</f>
        <v/>
      </c>
      <c r="AE56" s="154">
        <f>SUMIFS(AR:AR,$AO:$AO,$A56,$AP:$AP,"PC")</f>
        <v/>
      </c>
      <c r="AF56" s="55">
        <f>IF(ISERROR(AE56/AD56),,AE56/AD56)</f>
        <v/>
      </c>
      <c r="AG56" s="154">
        <f>IF(ISERROR(AH56/AE56),,AH56/AE56)</f>
        <v/>
      </c>
      <c r="AH56" s="154">
        <f>SUMIFS(AU:AU,$AO:$AO,$A56,$AP:$AP,"PC")</f>
        <v/>
      </c>
      <c r="AI56" s="154">
        <f>SUMIFS(AV:AV,$AO:$AO,$A56,$AP:$AP,"PC")</f>
        <v/>
      </c>
      <c r="AJ56" s="154">
        <f>SUMIFS(AW:AW,$AO:$AO,$A56,$AP:$AP,"PC")</f>
        <v/>
      </c>
      <c r="AK56" s="177">
        <f>IF(ISERROR(SUM(AI56:AI56)/AE56),,SUM(AI56:AI56)/AE56)</f>
        <v/>
      </c>
      <c r="AL56" s="154">
        <f>IF(ISERROR(AH56/SUM(AI56:AI56)),,AH56/SUM(AI56:AI56))</f>
        <v/>
      </c>
      <c r="AM56" s="177">
        <f>IF(ISERROR(AJ56/AH56),,AJ56/AH56)</f>
        <v/>
      </c>
      <c r="AO56" s="178" t="inlineStr">
        <is>
          <t>2025.04.14.</t>
        </is>
      </c>
      <c r="AP56" s="178" t="inlineStr">
        <is>
          <t>PC</t>
        </is>
      </c>
      <c r="AQ56" s="179" t="n">
        <v>781</v>
      </c>
      <c r="AR56" s="179" t="n">
        <v>1</v>
      </c>
      <c r="AS56" s="180" t="n">
        <v>0.13</v>
      </c>
      <c r="AT56" s="180" t="n">
        <v>2442</v>
      </c>
      <c r="AU56" s="179" t="n">
        <v>2442</v>
      </c>
      <c r="AV56" s="179" t="n">
        <v>0</v>
      </c>
      <c r="AW56" s="179" t="n">
        <v>0</v>
      </c>
    </row>
    <row r="57">
      <c r="A57" s="103" t="inlineStr">
        <is>
          <t>2025.04.28.</t>
        </is>
      </c>
      <c r="B57" s="81" t="n">
        <v>45775</v>
      </c>
      <c r="C57" s="81">
        <f>IF(B57="","",CHOOSE(WEEKDAY(B57,2),"월","화","수","목","금","토","일"))</f>
        <v/>
      </c>
      <c r="D57" s="154">
        <f>Q57+AD57</f>
        <v/>
      </c>
      <c r="E57" s="154">
        <f>R57+AE57</f>
        <v/>
      </c>
      <c r="F57" s="55">
        <f>IF(ISERROR(E57/D57),,E57/D57)</f>
        <v/>
      </c>
      <c r="G57" s="154">
        <f>IF(ISERROR(H57/E57),,H57/E57)</f>
        <v/>
      </c>
      <c r="H57" s="154">
        <f>U57+AH57</f>
        <v/>
      </c>
      <c r="I57" s="154">
        <f>V57+AI57</f>
        <v/>
      </c>
      <c r="J57" s="154">
        <f>W57+AJ57</f>
        <v/>
      </c>
      <c r="K57" s="177">
        <f>IF(ISERROR(SUM(I57:I57)/E57),,SUM(I57:I57)/E57)</f>
        <v/>
      </c>
      <c r="L57" s="154">
        <f>IF(ISERROR(H57/SUM(I57:I57)),,H57/SUM(I57:I57))</f>
        <v/>
      </c>
      <c r="M57" s="83">
        <f>IF(ISERROR(J57/H57),,J57/H57)</f>
        <v/>
      </c>
      <c r="O57" s="81">
        <f>B57</f>
        <v/>
      </c>
      <c r="P57" s="81">
        <f>C57</f>
        <v/>
      </c>
      <c r="Q57" s="154">
        <f>SUMIFS(AQ:AQ,$AO:$AO,$A57,$AP:$AP,"모바일")</f>
        <v/>
      </c>
      <c r="R57" s="154">
        <f>SUMIFS(AR:AR,$AO:$AO,$A57,$AP:$AP,"모바일")</f>
        <v/>
      </c>
      <c r="S57" s="55">
        <f>IF(ISERROR(R57/Q57),,R57/Q57)</f>
        <v/>
      </c>
      <c r="T57" s="154">
        <f>IF(ISERROR(U57/R57),,U57/R57)</f>
        <v/>
      </c>
      <c r="U57" s="154">
        <f>SUMIFS(AU:AU,$AO:$AO,$A57,$AP:$AP,"모바일")</f>
        <v/>
      </c>
      <c r="V57" s="154">
        <f>SUMIFS(AV:AV,$AO:$AO,$A57,$AP:$AP,"모바일")</f>
        <v/>
      </c>
      <c r="W57" s="154">
        <f>SUMIFS(AW:AW,$AO:$AO,$A57,$AP:$AP,"모바일")</f>
        <v/>
      </c>
      <c r="X57" s="177">
        <f>IF(ISERROR(SUM(V57:V57)/R57),,SUM(V57:V57)/R57)</f>
        <v/>
      </c>
      <c r="Y57" s="154">
        <f>IF(ISERROR(U57/SUM(V57:V57)),,U57/SUM(V57:V57))</f>
        <v/>
      </c>
      <c r="Z57" s="177">
        <f>IF(ISERROR(W57/U57),,W57/U57)</f>
        <v/>
      </c>
      <c r="AB57" s="81">
        <f>O57</f>
        <v/>
      </c>
      <c r="AC57" s="81">
        <f>P57</f>
        <v/>
      </c>
      <c r="AD57" s="154">
        <f>SUMIFS(AQ:AQ,$AO:$AO,$A57,$AP:$AP,"PC")</f>
        <v/>
      </c>
      <c r="AE57" s="154">
        <f>SUMIFS(AR:AR,$AO:$AO,$A57,$AP:$AP,"PC")</f>
        <v/>
      </c>
      <c r="AF57" s="55">
        <f>IF(ISERROR(AE57/AD57),,AE57/AD57)</f>
        <v/>
      </c>
      <c r="AG57" s="154">
        <f>IF(ISERROR(AH57/AE57),,AH57/AE57)</f>
        <v/>
      </c>
      <c r="AH57" s="154">
        <f>SUMIFS(AU:AU,$AO:$AO,$A57,$AP:$AP,"PC")</f>
        <v/>
      </c>
      <c r="AI57" s="154">
        <f>SUMIFS(AV:AV,$AO:$AO,$A57,$AP:$AP,"PC")</f>
        <v/>
      </c>
      <c r="AJ57" s="154">
        <f>SUMIFS(AW:AW,$AO:$AO,$A57,$AP:$AP,"PC")</f>
        <v/>
      </c>
      <c r="AK57" s="177">
        <f>IF(ISERROR(SUM(AI57:AI57)/AE57),,SUM(AI57:AI57)/AE57)</f>
        <v/>
      </c>
      <c r="AL57" s="154">
        <f>IF(ISERROR(AH57/SUM(AI57:AI57)),,AH57/SUM(AI57:AI57))</f>
        <v/>
      </c>
      <c r="AM57" s="177">
        <f>IF(ISERROR(AJ57/AH57),,AJ57/AH57)</f>
        <v/>
      </c>
      <c r="AO57" s="178" t="inlineStr">
        <is>
          <t>2025.04.14.</t>
        </is>
      </c>
      <c r="AP57" s="178" t="inlineStr">
        <is>
          <t>모바일</t>
        </is>
      </c>
      <c r="AQ57" s="179" t="n">
        <v>1748</v>
      </c>
      <c r="AR57" s="179" t="n">
        <v>13</v>
      </c>
      <c r="AS57" s="180" t="n">
        <v>0.75</v>
      </c>
      <c r="AT57" s="180" t="n">
        <v>1488</v>
      </c>
      <c r="AU57" s="179" t="n">
        <v>19349</v>
      </c>
      <c r="AV57" s="179" t="n">
        <v>0</v>
      </c>
      <c r="AW57" s="179" t="n">
        <v>0</v>
      </c>
    </row>
    <row r="58">
      <c r="A58" s="103" t="inlineStr">
        <is>
          <t>2025.04.29.</t>
        </is>
      </c>
      <c r="B58" s="81" t="n">
        <v>45776</v>
      </c>
      <c r="C58" s="81">
        <f>IF(B58="","",CHOOSE(WEEKDAY(B58,2),"월","화","수","목","금","토","일"))</f>
        <v/>
      </c>
      <c r="D58" s="154">
        <f>Q58+AD58</f>
        <v/>
      </c>
      <c r="E58" s="154">
        <f>R58+AE58</f>
        <v/>
      </c>
      <c r="F58" s="55">
        <f>IF(ISERROR(E58/D58),,E58/D58)</f>
        <v/>
      </c>
      <c r="G58" s="154">
        <f>IF(ISERROR(H58/E58),,H58/E58)</f>
        <v/>
      </c>
      <c r="H58" s="154">
        <f>U58+AH58</f>
        <v/>
      </c>
      <c r="I58" s="154">
        <f>V58+AI58</f>
        <v/>
      </c>
      <c r="J58" s="154">
        <f>W58+AJ58</f>
        <v/>
      </c>
      <c r="K58" s="177">
        <f>IF(ISERROR(SUM(I58:I58)/E58),,SUM(I58:I58)/E58)</f>
        <v/>
      </c>
      <c r="L58" s="154">
        <f>IF(ISERROR(H58/SUM(I58:I58)),,H58/SUM(I58:I58))</f>
        <v/>
      </c>
      <c r="M58" s="83">
        <f>IF(ISERROR(J58/H58),,J58/H58)</f>
        <v/>
      </c>
      <c r="O58" s="81">
        <f>B58</f>
        <v/>
      </c>
      <c r="P58" s="81">
        <f>C58</f>
        <v/>
      </c>
      <c r="Q58" s="154">
        <f>SUMIFS(AQ:AQ,$AO:$AO,$A58,$AP:$AP,"모바일")</f>
        <v/>
      </c>
      <c r="R58" s="154">
        <f>SUMIFS(AR:AR,$AO:$AO,$A58,$AP:$AP,"모바일")</f>
        <v/>
      </c>
      <c r="S58" s="55">
        <f>IF(ISERROR(R58/Q58),,R58/Q58)</f>
        <v/>
      </c>
      <c r="T58" s="154">
        <f>IF(ISERROR(U58/R58),,U58/R58)</f>
        <v/>
      </c>
      <c r="U58" s="154">
        <f>SUMIFS(AU:AU,$AO:$AO,$A58,$AP:$AP,"모바일")</f>
        <v/>
      </c>
      <c r="V58" s="154">
        <f>SUMIFS(AV:AV,$AO:$AO,$A58,$AP:$AP,"모바일")</f>
        <v/>
      </c>
      <c r="W58" s="154">
        <f>SUMIFS(AW:AW,$AO:$AO,$A58,$AP:$AP,"모바일")</f>
        <v/>
      </c>
      <c r="X58" s="177">
        <f>IF(ISERROR(SUM(V58:V58)/R58),,SUM(V58:V58)/R58)</f>
        <v/>
      </c>
      <c r="Y58" s="154">
        <f>IF(ISERROR(U58/SUM(V58:V58)),,U58/SUM(V58:V58))</f>
        <v/>
      </c>
      <c r="Z58" s="177">
        <f>IF(ISERROR(W58/U58),,W58/U58)</f>
        <v/>
      </c>
      <c r="AB58" s="81">
        <f>O58</f>
        <v/>
      </c>
      <c r="AC58" s="81">
        <f>P58</f>
        <v/>
      </c>
      <c r="AD58" s="154">
        <f>SUMIFS(AQ:AQ,$AO:$AO,$A58,$AP:$AP,"PC")</f>
        <v/>
      </c>
      <c r="AE58" s="154">
        <f>SUMIFS(AR:AR,$AO:$AO,$A58,$AP:$AP,"PC")</f>
        <v/>
      </c>
      <c r="AF58" s="55">
        <f>IF(ISERROR(AE58/AD58),,AE58/AD58)</f>
        <v/>
      </c>
      <c r="AG58" s="154">
        <f>IF(ISERROR(AH58/AE58),,AH58/AE58)</f>
        <v/>
      </c>
      <c r="AH58" s="154">
        <f>SUMIFS(AU:AU,$AO:$AO,$A58,$AP:$AP,"PC")</f>
        <v/>
      </c>
      <c r="AI58" s="154">
        <f>SUMIFS(AV:AV,$AO:$AO,$A58,$AP:$AP,"PC")</f>
        <v/>
      </c>
      <c r="AJ58" s="154">
        <f>SUMIFS(AW:AW,$AO:$AO,$A58,$AP:$AP,"PC")</f>
        <v/>
      </c>
      <c r="AK58" s="177">
        <f>IF(ISERROR(SUM(AI58:AI58)/AE58),,SUM(AI58:AI58)/AE58)</f>
        <v/>
      </c>
      <c r="AL58" s="154">
        <f>IF(ISERROR(AH58/SUM(AI58:AI58)),,AH58/SUM(AI58:AI58))</f>
        <v/>
      </c>
      <c r="AM58" s="177">
        <f>IF(ISERROR(AJ58/AH58),,AJ58/AH58)</f>
        <v/>
      </c>
      <c r="AO58" s="178" t="inlineStr">
        <is>
          <t>2025.04.19.</t>
        </is>
      </c>
      <c r="AP58" s="178" t="inlineStr">
        <is>
          <t>PC</t>
        </is>
      </c>
      <c r="AQ58" s="179" t="n">
        <v>77</v>
      </c>
      <c r="AR58" s="179" t="n">
        <v>1</v>
      </c>
      <c r="AS58" s="180" t="n">
        <v>1.3</v>
      </c>
      <c r="AT58" s="180" t="n">
        <v>3575</v>
      </c>
      <c r="AU58" s="179" t="n">
        <v>3575</v>
      </c>
      <c r="AV58" s="179" t="n">
        <v>0</v>
      </c>
      <c r="AW58" s="179" t="n">
        <v>0</v>
      </c>
    </row>
    <row r="59">
      <c r="A59" s="103" t="inlineStr">
        <is>
          <t>2025.04.30.</t>
        </is>
      </c>
      <c r="B59" s="81" t="n">
        <v>45777</v>
      </c>
      <c r="C59" s="81">
        <f>IF(B59="","",CHOOSE(WEEKDAY(B59,2),"월","화","수","목","금","토","일"))</f>
        <v/>
      </c>
      <c r="D59" s="154">
        <f>Q59+AD59</f>
        <v/>
      </c>
      <c r="E59" s="154">
        <f>R59+AE59</f>
        <v/>
      </c>
      <c r="F59" s="55">
        <f>IF(ISERROR(E59/D59),,E59/D59)</f>
        <v/>
      </c>
      <c r="G59" s="154">
        <f>IF(ISERROR(H59/E59),,H59/E59)</f>
        <v/>
      </c>
      <c r="H59" s="154">
        <f>U59+AH59</f>
        <v/>
      </c>
      <c r="I59" s="154">
        <f>V59+AI59</f>
        <v/>
      </c>
      <c r="J59" s="154">
        <f>W59+AJ59</f>
        <v/>
      </c>
      <c r="K59" s="177">
        <f>IF(ISERROR(SUM(I59:I59)/E59),,SUM(I59:I59)/E59)</f>
        <v/>
      </c>
      <c r="L59" s="154">
        <f>IF(ISERROR(H59/SUM(I59:I59)),,H59/SUM(I59:I59))</f>
        <v/>
      </c>
      <c r="M59" s="83">
        <f>IF(ISERROR(J59/H59),,J59/H59)</f>
        <v/>
      </c>
      <c r="O59" s="81">
        <f>B59</f>
        <v/>
      </c>
      <c r="P59" s="81">
        <f>C59</f>
        <v/>
      </c>
      <c r="Q59" s="154">
        <f>SUMIFS(AQ:AQ,$AO:$AO,$A59,$AP:$AP,"모바일")</f>
        <v/>
      </c>
      <c r="R59" s="154">
        <f>SUMIFS(AR:AR,$AO:$AO,$A59,$AP:$AP,"모바일")</f>
        <v/>
      </c>
      <c r="S59" s="55">
        <f>IF(ISERROR(R59/Q59),,R59/Q59)</f>
        <v/>
      </c>
      <c r="T59" s="154">
        <f>IF(ISERROR(U59/R59),,U59/R59)</f>
        <v/>
      </c>
      <c r="U59" s="154">
        <f>SUMIFS(AU:AU,$AO:$AO,$A59,$AP:$AP,"모바일")</f>
        <v/>
      </c>
      <c r="V59" s="154">
        <f>SUMIFS(AV:AV,$AO:$AO,$A59,$AP:$AP,"모바일")</f>
        <v/>
      </c>
      <c r="W59" s="154">
        <f>SUMIFS(AW:AW,$AO:$AO,$A59,$AP:$AP,"모바일")</f>
        <v/>
      </c>
      <c r="X59" s="177">
        <f>IF(ISERROR(SUM(V59:V59)/R59),,SUM(V59:V59)/R59)</f>
        <v/>
      </c>
      <c r="Y59" s="154">
        <f>IF(ISERROR(U59/SUM(V59:V59)),,U59/SUM(V59:V59))</f>
        <v/>
      </c>
      <c r="Z59" s="177">
        <f>IF(ISERROR(W59/U59),,W59/U59)</f>
        <v/>
      </c>
      <c r="AB59" s="81">
        <f>O59</f>
        <v/>
      </c>
      <c r="AC59" s="81">
        <f>P59</f>
        <v/>
      </c>
      <c r="AD59" s="154">
        <f>SUMIFS(AQ:AQ,$AO:$AO,$A59,$AP:$AP,"PC")</f>
        <v/>
      </c>
      <c r="AE59" s="154">
        <f>SUMIFS(AR:AR,$AO:$AO,$A59,$AP:$AP,"PC")</f>
        <v/>
      </c>
      <c r="AF59" s="55">
        <f>IF(ISERROR(AE59/AD59),,AE59/AD59)</f>
        <v/>
      </c>
      <c r="AG59" s="154">
        <f>IF(ISERROR(AH59/AE59),,AH59/AE59)</f>
        <v/>
      </c>
      <c r="AH59" s="154">
        <f>SUMIFS(AU:AU,$AO:$AO,$A59,$AP:$AP,"PC")</f>
        <v/>
      </c>
      <c r="AI59" s="154">
        <f>SUMIFS(AV:AV,$AO:$AO,$A59,$AP:$AP,"PC")</f>
        <v/>
      </c>
      <c r="AJ59" s="154">
        <f>SUMIFS(AW:AW,$AO:$AO,$A59,$AP:$AP,"PC")</f>
        <v/>
      </c>
      <c r="AK59" s="177">
        <f>IF(ISERROR(SUM(AI59:AI59)/AE59),,SUM(AI59:AI59)/AE59)</f>
        <v/>
      </c>
      <c r="AL59" s="154">
        <f>IF(ISERROR(AH59/SUM(AI59:AI59)),,AH59/SUM(AI59:AI59))</f>
        <v/>
      </c>
      <c r="AM59" s="177">
        <f>IF(ISERROR(AJ59/AH59),,AJ59/AH59)</f>
        <v/>
      </c>
      <c r="AO59" s="178" t="inlineStr">
        <is>
          <t>2025.04.19.</t>
        </is>
      </c>
      <c r="AP59" s="178" t="inlineStr">
        <is>
          <t>모바일</t>
        </is>
      </c>
      <c r="AQ59" s="179" t="n">
        <v>507</v>
      </c>
      <c r="AR59" s="179" t="n">
        <v>3</v>
      </c>
      <c r="AS59" s="180" t="n">
        <v>0.6</v>
      </c>
      <c r="AT59" s="180" t="n">
        <v>1210</v>
      </c>
      <c r="AU59" s="179" t="n">
        <v>3630</v>
      </c>
      <c r="AV59" s="179" t="n">
        <v>0</v>
      </c>
      <c r="AW59" s="179" t="n">
        <v>0</v>
      </c>
    </row>
    <row r="60">
      <c r="A60" s="103" t="inlineStr">
        <is>
          <t>2025.05.01.</t>
        </is>
      </c>
      <c r="B60" s="81" t="n">
        <v>45778</v>
      </c>
      <c r="C60" s="81">
        <f>IF(B60="","",CHOOSE(WEEKDAY(B60,2),"월","화","수","목","금","토","일"))</f>
        <v/>
      </c>
      <c r="D60" s="154">
        <f>Q60+AD60</f>
        <v/>
      </c>
      <c r="E60" s="154">
        <f>R60+AE60</f>
        <v/>
      </c>
      <c r="F60" s="55">
        <f>IF(ISERROR(E60/D60),,E60/D60)</f>
        <v/>
      </c>
      <c r="G60" s="154">
        <f>IF(ISERROR(H60/E60),,H60/E60)</f>
        <v/>
      </c>
      <c r="H60" s="154">
        <f>U60+AH60</f>
        <v/>
      </c>
      <c r="I60" s="154">
        <f>V60+AI60</f>
        <v/>
      </c>
      <c r="J60" s="154">
        <f>W60+AJ60</f>
        <v/>
      </c>
      <c r="K60" s="177">
        <f>IF(ISERROR(SUM(I60:I60)/E60),,SUM(I60:I60)/E60)</f>
        <v/>
      </c>
      <c r="L60" s="154">
        <f>IF(ISERROR(H60/SUM(I60:I60)),,H60/SUM(I60:I60))</f>
        <v/>
      </c>
      <c r="M60" s="83">
        <f>IF(ISERROR(J60/H60),,J60/H60)</f>
        <v/>
      </c>
      <c r="O60" s="81">
        <f>B60</f>
        <v/>
      </c>
      <c r="P60" s="81">
        <f>C60</f>
        <v/>
      </c>
      <c r="Q60" s="154">
        <f>SUMIFS(AQ:AQ,$AO:$AO,$A60,$AP:$AP,"모바일")</f>
        <v/>
      </c>
      <c r="R60" s="154">
        <f>SUMIFS(AR:AR,$AO:$AO,$A60,$AP:$AP,"모바일")</f>
        <v/>
      </c>
      <c r="S60" s="55">
        <f>IF(ISERROR(R60/Q60),,R60/Q60)</f>
        <v/>
      </c>
      <c r="T60" s="154">
        <f>IF(ISERROR(U60/R60),,U60/R60)</f>
        <v/>
      </c>
      <c r="U60" s="154">
        <f>SUMIFS(AU:AU,$AO:$AO,$A60,$AP:$AP,"모바일")</f>
        <v/>
      </c>
      <c r="V60" s="154">
        <f>SUMIFS(AV:AV,$AO:$AO,$A60,$AP:$AP,"모바일")</f>
        <v/>
      </c>
      <c r="W60" s="154">
        <f>SUMIFS(AW:AW,$AO:$AO,$A60,$AP:$AP,"모바일")</f>
        <v/>
      </c>
      <c r="X60" s="177">
        <f>IF(ISERROR(SUM(V60:V60)/R60),,SUM(V60:V60)/R60)</f>
        <v/>
      </c>
      <c r="Y60" s="154">
        <f>IF(ISERROR(U60/SUM(V60:V60)),,U60/SUM(V60:V60))</f>
        <v/>
      </c>
      <c r="Z60" s="177">
        <f>IF(ISERROR(W60/U60),,W60/U60)</f>
        <v/>
      </c>
      <c r="AB60" s="81">
        <f>O60</f>
        <v/>
      </c>
      <c r="AC60" s="81">
        <f>P60</f>
        <v/>
      </c>
      <c r="AD60" s="154">
        <f>SUMIFS(AQ:AQ,$AO:$AO,$A60,$AP:$AP,"PC")</f>
        <v/>
      </c>
      <c r="AE60" s="154">
        <f>SUMIFS(AR:AR,$AO:$AO,$A60,$AP:$AP,"PC")</f>
        <v/>
      </c>
      <c r="AF60" s="55">
        <f>IF(ISERROR(AE60/AD60),,AE60/AD60)</f>
        <v/>
      </c>
      <c r="AG60" s="154">
        <f>IF(ISERROR(AH60/AE60),,AH60/AE60)</f>
        <v/>
      </c>
      <c r="AH60" s="154">
        <f>SUMIFS(AU:AU,$AO:$AO,$A60,$AP:$AP,"PC")</f>
        <v/>
      </c>
      <c r="AI60" s="154">
        <f>SUMIFS(AV:AV,$AO:$AO,$A60,$AP:$AP,"PC")</f>
        <v/>
      </c>
      <c r="AJ60" s="154">
        <f>SUMIFS(AW:AW,$AO:$AO,$A60,$AP:$AP,"PC")</f>
        <v/>
      </c>
      <c r="AK60" s="177">
        <f>IF(ISERROR(SUM(AI60:AI60)/AE60),,SUM(AI60:AI60)/AE60)</f>
        <v/>
      </c>
      <c r="AL60" s="154">
        <f>IF(ISERROR(AH60/SUM(AI60:AI60)),,AH60/SUM(AI60:AI60))</f>
        <v/>
      </c>
      <c r="AM60" s="177">
        <f>IF(ISERROR(AJ60/AH60),,AJ60/AH60)</f>
        <v/>
      </c>
      <c r="AO60" s="178" t="inlineStr">
        <is>
          <t>2025.04.20.</t>
        </is>
      </c>
      <c r="AP60" s="178" t="inlineStr">
        <is>
          <t>PC</t>
        </is>
      </c>
      <c r="AQ60" s="179" t="n">
        <v>236</v>
      </c>
      <c r="AR60" s="179" t="n">
        <v>1</v>
      </c>
      <c r="AS60" s="180" t="n">
        <v>0.43</v>
      </c>
      <c r="AT60" s="180" t="n">
        <v>2805</v>
      </c>
      <c r="AU60" s="179" t="n">
        <v>2805</v>
      </c>
      <c r="AV60" s="179" t="n">
        <v>0</v>
      </c>
      <c r="AW60" s="179" t="n">
        <v>0</v>
      </c>
    </row>
    <row r="61">
      <c r="A61" s="103" t="inlineStr">
        <is>
          <t>2025.05.02.</t>
        </is>
      </c>
      <c r="B61" s="81" t="n">
        <v>45779</v>
      </c>
      <c r="C61" s="81">
        <f>IF(B61="","",CHOOSE(WEEKDAY(B61,2),"월","화","수","목","금","토","일"))</f>
        <v/>
      </c>
      <c r="D61" s="154">
        <f>Q61+AD61</f>
        <v/>
      </c>
      <c r="E61" s="154">
        <f>R61+AE61</f>
        <v/>
      </c>
      <c r="F61" s="55">
        <f>IF(ISERROR(E61/D61),,E61/D61)</f>
        <v/>
      </c>
      <c r="G61" s="154">
        <f>IF(ISERROR(H61/E61),,H61/E61)</f>
        <v/>
      </c>
      <c r="H61" s="154">
        <f>U61+AH61</f>
        <v/>
      </c>
      <c r="I61" s="154">
        <f>V61+AI61</f>
        <v/>
      </c>
      <c r="J61" s="154">
        <f>W61+AJ61</f>
        <v/>
      </c>
      <c r="K61" s="177">
        <f>IF(ISERROR(SUM(I61:I61)/E61),,SUM(I61:I61)/E61)</f>
        <v/>
      </c>
      <c r="L61" s="154">
        <f>IF(ISERROR(H61/SUM(I61:I61)),,H61/SUM(I61:I61))</f>
        <v/>
      </c>
      <c r="M61" s="83">
        <f>IF(ISERROR(J61/H61),,J61/H61)</f>
        <v/>
      </c>
      <c r="O61" s="81">
        <f>B61</f>
        <v/>
      </c>
      <c r="P61" s="81">
        <f>C61</f>
        <v/>
      </c>
      <c r="Q61" s="154">
        <f>SUMIFS(AQ:AQ,$AO:$AO,$A61,$AP:$AP,"모바일")</f>
        <v/>
      </c>
      <c r="R61" s="154">
        <f>SUMIFS(AR:AR,$AO:$AO,$A61,$AP:$AP,"모바일")</f>
        <v/>
      </c>
      <c r="S61" s="55">
        <f>IF(ISERROR(R61/Q61),,R61/Q61)</f>
        <v/>
      </c>
      <c r="T61" s="154">
        <f>IF(ISERROR(U61/R61),,U61/R61)</f>
        <v/>
      </c>
      <c r="U61" s="154">
        <f>SUMIFS(AU:AU,$AO:$AO,$A61,$AP:$AP,"모바일")</f>
        <v/>
      </c>
      <c r="V61" s="154">
        <f>SUMIFS(AV:AV,$AO:$AO,$A61,$AP:$AP,"모바일")</f>
        <v/>
      </c>
      <c r="W61" s="154">
        <f>SUMIFS(AW:AW,$AO:$AO,$A61,$AP:$AP,"모바일")</f>
        <v/>
      </c>
      <c r="X61" s="177">
        <f>IF(ISERROR(SUM(V61:V61)/R61),,SUM(V61:V61)/R61)</f>
        <v/>
      </c>
      <c r="Y61" s="154">
        <f>IF(ISERROR(U61/SUM(V61:V61)),,U61/SUM(V61:V61))</f>
        <v/>
      </c>
      <c r="Z61" s="177">
        <f>IF(ISERROR(W61/U61),,W61/U61)</f>
        <v/>
      </c>
      <c r="AB61" s="81">
        <f>O61</f>
        <v/>
      </c>
      <c r="AC61" s="81">
        <f>P61</f>
        <v/>
      </c>
      <c r="AD61" s="154">
        <f>SUMIFS(AQ:AQ,$AO:$AO,$A61,$AP:$AP,"PC")</f>
        <v/>
      </c>
      <c r="AE61" s="154">
        <f>SUMIFS(AR:AR,$AO:$AO,$A61,$AP:$AP,"PC")</f>
        <v/>
      </c>
      <c r="AF61" s="55">
        <f>IF(ISERROR(AE61/AD61),,AE61/AD61)</f>
        <v/>
      </c>
      <c r="AG61" s="154">
        <f>IF(ISERROR(AH61/AE61),,AH61/AE61)</f>
        <v/>
      </c>
      <c r="AH61" s="154">
        <f>SUMIFS(AU:AU,$AO:$AO,$A61,$AP:$AP,"PC")</f>
        <v/>
      </c>
      <c r="AI61" s="154">
        <f>SUMIFS(AV:AV,$AO:$AO,$A61,$AP:$AP,"PC")</f>
        <v/>
      </c>
      <c r="AJ61" s="154">
        <f>SUMIFS(AW:AW,$AO:$AO,$A61,$AP:$AP,"PC")</f>
        <v/>
      </c>
      <c r="AK61" s="177">
        <f>IF(ISERROR(SUM(AI61:AI61)/AE61),,SUM(AI61:AI61)/AE61)</f>
        <v/>
      </c>
      <c r="AL61" s="154">
        <f>IF(ISERROR(AH61/SUM(AI61:AI61)),,AH61/SUM(AI61:AI61))</f>
        <v/>
      </c>
      <c r="AM61" s="177">
        <f>IF(ISERROR(AJ61/AH61),,AJ61/AH61)</f>
        <v/>
      </c>
      <c r="AO61" s="178" t="inlineStr">
        <is>
          <t>2025.04.20.</t>
        </is>
      </c>
      <c r="AP61" s="178" t="inlineStr">
        <is>
          <t>모바일</t>
        </is>
      </c>
      <c r="AQ61" s="179" t="n">
        <v>1289</v>
      </c>
      <c r="AR61" s="179" t="n">
        <v>12</v>
      </c>
      <c r="AS61" s="180" t="n">
        <v>0.9399999999999999</v>
      </c>
      <c r="AT61" s="180" t="n">
        <v>1429</v>
      </c>
      <c r="AU61" s="179" t="n">
        <v>17149</v>
      </c>
      <c r="AV61" s="179" t="n">
        <v>0</v>
      </c>
      <c r="AW61" s="179" t="n">
        <v>0</v>
      </c>
    </row>
    <row r="62">
      <c r="A62" s="103" t="inlineStr">
        <is>
          <t>2025.05.03.</t>
        </is>
      </c>
      <c r="B62" s="81" t="n">
        <v>45780</v>
      </c>
      <c r="C62" s="81">
        <f>IF(B62="","",CHOOSE(WEEKDAY(B62,2),"월","화","수","목","금","토","일"))</f>
        <v/>
      </c>
      <c r="D62" s="154">
        <f>Q62+AD62</f>
        <v/>
      </c>
      <c r="E62" s="154">
        <f>R62+AE62</f>
        <v/>
      </c>
      <c r="F62" s="55">
        <f>IF(ISERROR(E62/D62),,E62/D62)</f>
        <v/>
      </c>
      <c r="G62" s="154">
        <f>IF(ISERROR(H62/E62),,H62/E62)</f>
        <v/>
      </c>
      <c r="H62" s="154">
        <f>U62+AH62</f>
        <v/>
      </c>
      <c r="I62" s="154">
        <f>V62+AI62</f>
        <v/>
      </c>
      <c r="J62" s="154">
        <f>W62+AJ62</f>
        <v/>
      </c>
      <c r="K62" s="177">
        <f>IF(ISERROR(SUM(I62:I62)/E62),,SUM(I62:I62)/E62)</f>
        <v/>
      </c>
      <c r="L62" s="154">
        <f>IF(ISERROR(H62/SUM(I62:I62)),,H62/SUM(I62:I62))</f>
        <v/>
      </c>
      <c r="M62" s="83">
        <f>IF(ISERROR(J62/H62),,J62/H62)</f>
        <v/>
      </c>
      <c r="O62" s="81">
        <f>B62</f>
        <v/>
      </c>
      <c r="P62" s="81">
        <f>C62</f>
        <v/>
      </c>
      <c r="Q62" s="154">
        <f>SUMIFS(AQ:AQ,$AO:$AO,$A62,$AP:$AP,"모바일")</f>
        <v/>
      </c>
      <c r="R62" s="154">
        <f>SUMIFS(AR:AR,$AO:$AO,$A62,$AP:$AP,"모바일")</f>
        <v/>
      </c>
      <c r="S62" s="55">
        <f>IF(ISERROR(R62/Q62),,R62/Q62)</f>
        <v/>
      </c>
      <c r="T62" s="154">
        <f>IF(ISERROR(U62/R62),,U62/R62)</f>
        <v/>
      </c>
      <c r="U62" s="154">
        <f>SUMIFS(AU:AU,$AO:$AO,$A62,$AP:$AP,"모바일")</f>
        <v/>
      </c>
      <c r="V62" s="154">
        <f>SUMIFS(AV:AV,$AO:$AO,$A62,$AP:$AP,"모바일")</f>
        <v/>
      </c>
      <c r="W62" s="154">
        <f>SUMIFS(AW:AW,$AO:$AO,$A62,$AP:$AP,"모바일")</f>
        <v/>
      </c>
      <c r="X62" s="177">
        <f>IF(ISERROR(SUM(V62:V62)/R62),,SUM(V62:V62)/R62)</f>
        <v/>
      </c>
      <c r="Y62" s="154">
        <f>IF(ISERROR(U62/SUM(V62:V62)),,U62/SUM(V62:V62))</f>
        <v/>
      </c>
      <c r="Z62" s="177">
        <f>IF(ISERROR(W62/U62),,W62/U62)</f>
        <v/>
      </c>
      <c r="AB62" s="81">
        <f>O62</f>
        <v/>
      </c>
      <c r="AC62" s="81">
        <f>P62</f>
        <v/>
      </c>
      <c r="AD62" s="154">
        <f>SUMIFS(AQ:AQ,$AO:$AO,$A62,$AP:$AP,"PC")</f>
        <v/>
      </c>
      <c r="AE62" s="154">
        <f>SUMIFS(AR:AR,$AO:$AO,$A62,$AP:$AP,"PC")</f>
        <v/>
      </c>
      <c r="AF62" s="55">
        <f>IF(ISERROR(AE62/AD62),,AE62/AD62)</f>
        <v/>
      </c>
      <c r="AG62" s="154">
        <f>IF(ISERROR(AH62/AE62),,AH62/AE62)</f>
        <v/>
      </c>
      <c r="AH62" s="154">
        <f>SUMIFS(AU:AU,$AO:$AO,$A62,$AP:$AP,"PC")</f>
        <v/>
      </c>
      <c r="AI62" s="154">
        <f>SUMIFS(AV:AV,$AO:$AO,$A62,$AP:$AP,"PC")</f>
        <v/>
      </c>
      <c r="AJ62" s="154">
        <f>SUMIFS(AW:AW,$AO:$AO,$A62,$AP:$AP,"PC")</f>
        <v/>
      </c>
      <c r="AK62" s="177">
        <f>IF(ISERROR(SUM(AI62:AI62)/AE62),,SUM(AI62:AI62)/AE62)</f>
        <v/>
      </c>
      <c r="AL62" s="154">
        <f>IF(ISERROR(AH62/SUM(AI62:AI62)),,AH62/SUM(AI62:AI62))</f>
        <v/>
      </c>
      <c r="AM62" s="177">
        <f>IF(ISERROR(AJ62/AH62),,AJ62/AH62)</f>
        <v/>
      </c>
      <c r="AO62" s="178" t="inlineStr">
        <is>
          <t>2025.04.21.</t>
        </is>
      </c>
      <c r="AP62" s="178" t="inlineStr">
        <is>
          <t>PC</t>
        </is>
      </c>
      <c r="AQ62" s="179" t="n">
        <v>490</v>
      </c>
      <c r="AR62" s="179" t="n">
        <v>1</v>
      </c>
      <c r="AS62" s="180" t="n">
        <v>0.21</v>
      </c>
      <c r="AT62" s="180" t="n">
        <v>495</v>
      </c>
      <c r="AU62" s="179" t="n">
        <v>495</v>
      </c>
      <c r="AV62" s="179" t="n">
        <v>0</v>
      </c>
      <c r="AW62" s="179" t="n">
        <v>0</v>
      </c>
    </row>
    <row r="63">
      <c r="A63" s="103" t="inlineStr">
        <is>
          <t>2025.05.04.</t>
        </is>
      </c>
      <c r="B63" s="81" t="n">
        <v>45781</v>
      </c>
      <c r="C63" s="81">
        <f>IF(B63="","",CHOOSE(WEEKDAY(B63,2),"월","화","수","목","금","토","일"))</f>
        <v/>
      </c>
      <c r="D63" s="154">
        <f>Q63+AD63</f>
        <v/>
      </c>
      <c r="E63" s="154">
        <f>R63+AE63</f>
        <v/>
      </c>
      <c r="F63" s="55">
        <f>IF(ISERROR(E63/D63),,E63/D63)</f>
        <v/>
      </c>
      <c r="G63" s="154">
        <f>IF(ISERROR(H63/E63),,H63/E63)</f>
        <v/>
      </c>
      <c r="H63" s="154">
        <f>U63+AH63</f>
        <v/>
      </c>
      <c r="I63" s="154">
        <f>V63+AI63</f>
        <v/>
      </c>
      <c r="J63" s="154">
        <f>W63+AJ63</f>
        <v/>
      </c>
      <c r="K63" s="177">
        <f>IF(ISERROR(SUM(I63:I63)/E63),,SUM(I63:I63)/E63)</f>
        <v/>
      </c>
      <c r="L63" s="154">
        <f>IF(ISERROR(H63/SUM(I63:I63)),,H63/SUM(I63:I63))</f>
        <v/>
      </c>
      <c r="M63" s="83">
        <f>IF(ISERROR(J63/H63),,J63/H63)</f>
        <v/>
      </c>
      <c r="O63" s="81">
        <f>B63</f>
        <v/>
      </c>
      <c r="P63" s="81">
        <f>C63</f>
        <v/>
      </c>
      <c r="Q63" s="154">
        <f>SUMIFS(AQ:AQ,$AO:$AO,$A63,$AP:$AP,"모바일")</f>
        <v/>
      </c>
      <c r="R63" s="154">
        <f>SUMIFS(AR:AR,$AO:$AO,$A63,$AP:$AP,"모바일")</f>
        <v/>
      </c>
      <c r="S63" s="55">
        <f>IF(ISERROR(R63/Q63),,R63/Q63)</f>
        <v/>
      </c>
      <c r="T63" s="154">
        <f>IF(ISERROR(U63/R63),,U63/R63)</f>
        <v/>
      </c>
      <c r="U63" s="154">
        <f>SUMIFS(AU:AU,$AO:$AO,$A63,$AP:$AP,"모바일")</f>
        <v/>
      </c>
      <c r="V63" s="154">
        <f>SUMIFS(AV:AV,$AO:$AO,$A63,$AP:$AP,"모바일")</f>
        <v/>
      </c>
      <c r="W63" s="154">
        <f>SUMIFS(AW:AW,$AO:$AO,$A63,$AP:$AP,"모바일")</f>
        <v/>
      </c>
      <c r="X63" s="177">
        <f>IF(ISERROR(SUM(V63:V63)/R63),,SUM(V63:V63)/R63)</f>
        <v/>
      </c>
      <c r="Y63" s="154">
        <f>IF(ISERROR(U63/SUM(V63:V63)),,U63/SUM(V63:V63))</f>
        <v/>
      </c>
      <c r="Z63" s="177">
        <f>IF(ISERROR(W63/U63),,W63/U63)</f>
        <v/>
      </c>
      <c r="AB63" s="81">
        <f>O63</f>
        <v/>
      </c>
      <c r="AC63" s="81">
        <f>P63</f>
        <v/>
      </c>
      <c r="AD63" s="154">
        <f>SUMIFS(AQ:AQ,$AO:$AO,$A63,$AP:$AP,"PC")</f>
        <v/>
      </c>
      <c r="AE63" s="154">
        <f>SUMIFS(AR:AR,$AO:$AO,$A63,$AP:$AP,"PC")</f>
        <v/>
      </c>
      <c r="AF63" s="55">
        <f>IF(ISERROR(AE63/AD63),,AE63/AD63)</f>
        <v/>
      </c>
      <c r="AG63" s="154">
        <f>IF(ISERROR(AH63/AE63),,AH63/AE63)</f>
        <v/>
      </c>
      <c r="AH63" s="154">
        <f>SUMIFS(AU:AU,$AO:$AO,$A63,$AP:$AP,"PC")</f>
        <v/>
      </c>
      <c r="AI63" s="154">
        <f>SUMIFS(AV:AV,$AO:$AO,$A63,$AP:$AP,"PC")</f>
        <v/>
      </c>
      <c r="AJ63" s="154">
        <f>SUMIFS(AW:AW,$AO:$AO,$A63,$AP:$AP,"PC")</f>
        <v/>
      </c>
      <c r="AK63" s="177">
        <f>IF(ISERROR(SUM(AI63:AI63)/AE63),,SUM(AI63:AI63)/AE63)</f>
        <v/>
      </c>
      <c r="AL63" s="154">
        <f>IF(ISERROR(AH63/SUM(AI63:AI63)),,AH63/SUM(AI63:AI63))</f>
        <v/>
      </c>
      <c r="AM63" s="177">
        <f>IF(ISERROR(AJ63/AH63),,AJ63/AH63)</f>
        <v/>
      </c>
      <c r="AO63" s="178" t="inlineStr">
        <is>
          <t>2025.04.21.</t>
        </is>
      </c>
      <c r="AP63" s="178" t="inlineStr">
        <is>
          <t>모바일</t>
        </is>
      </c>
      <c r="AQ63" s="179" t="n">
        <v>818</v>
      </c>
      <c r="AR63" s="179" t="n">
        <v>8</v>
      </c>
      <c r="AS63" s="180" t="n">
        <v>0.98</v>
      </c>
      <c r="AT63" s="180" t="n">
        <v>1990</v>
      </c>
      <c r="AU63" s="179" t="n">
        <v>15917</v>
      </c>
      <c r="AV63" s="179" t="n">
        <v>0</v>
      </c>
      <c r="AW63" s="179" t="n">
        <v>0</v>
      </c>
    </row>
    <row r="64">
      <c r="A64" s="103" t="inlineStr">
        <is>
          <t>2025.05.05.</t>
        </is>
      </c>
      <c r="B64" s="81" t="n">
        <v>45782</v>
      </c>
      <c r="C64" s="81">
        <f>IF(B64="","",CHOOSE(WEEKDAY(B64,2),"월","화","수","목","금","토","일"))</f>
        <v/>
      </c>
      <c r="D64" s="154">
        <f>Q64+AD64</f>
        <v/>
      </c>
      <c r="E64" s="154">
        <f>R64+AE64</f>
        <v/>
      </c>
      <c r="F64" s="55">
        <f>IF(ISERROR(E64/D64),,E64/D64)</f>
        <v/>
      </c>
      <c r="G64" s="154">
        <f>IF(ISERROR(H64/E64),,H64/E64)</f>
        <v/>
      </c>
      <c r="H64" s="154">
        <f>U64+AH64</f>
        <v/>
      </c>
      <c r="I64" s="154">
        <f>V64+AI64</f>
        <v/>
      </c>
      <c r="J64" s="154">
        <f>W64+AJ64</f>
        <v/>
      </c>
      <c r="K64" s="177">
        <f>IF(ISERROR(SUM(I64:I64)/E64),,SUM(I64:I64)/E64)</f>
        <v/>
      </c>
      <c r="L64" s="154">
        <f>IF(ISERROR(H64/SUM(I64:I64)),,H64/SUM(I64:I64))</f>
        <v/>
      </c>
      <c r="M64" s="83">
        <f>IF(ISERROR(J64/H64),,J64/H64)</f>
        <v/>
      </c>
      <c r="O64" s="81">
        <f>B64</f>
        <v/>
      </c>
      <c r="P64" s="81">
        <f>C64</f>
        <v/>
      </c>
      <c r="Q64" s="154">
        <f>SUMIFS(AQ:AQ,$AO:$AO,$A64,$AP:$AP,"모바일")</f>
        <v/>
      </c>
      <c r="R64" s="154">
        <f>SUMIFS(AR:AR,$AO:$AO,$A64,$AP:$AP,"모바일")</f>
        <v/>
      </c>
      <c r="S64" s="55">
        <f>IF(ISERROR(R64/Q64),,R64/Q64)</f>
        <v/>
      </c>
      <c r="T64" s="154">
        <f>IF(ISERROR(U64/R64),,U64/R64)</f>
        <v/>
      </c>
      <c r="U64" s="154">
        <f>SUMIFS(AU:AU,$AO:$AO,$A64,$AP:$AP,"모바일")</f>
        <v/>
      </c>
      <c r="V64" s="154">
        <f>SUMIFS(AV:AV,$AO:$AO,$A64,$AP:$AP,"모바일")</f>
        <v/>
      </c>
      <c r="W64" s="154">
        <f>SUMIFS(AW:AW,$AO:$AO,$A64,$AP:$AP,"모바일")</f>
        <v/>
      </c>
      <c r="X64" s="177">
        <f>IF(ISERROR(SUM(V64:V64)/R64),,SUM(V64:V64)/R64)</f>
        <v/>
      </c>
      <c r="Y64" s="154">
        <f>IF(ISERROR(U64/SUM(V64:V64)),,U64/SUM(V64:V64))</f>
        <v/>
      </c>
      <c r="Z64" s="177">
        <f>IF(ISERROR(W64/U64),,W64/U64)</f>
        <v/>
      </c>
      <c r="AB64" s="81">
        <f>O64</f>
        <v/>
      </c>
      <c r="AC64" s="81">
        <f>P64</f>
        <v/>
      </c>
      <c r="AD64" s="154">
        <f>SUMIFS(AQ:AQ,$AO:$AO,$A64,$AP:$AP,"PC")</f>
        <v/>
      </c>
      <c r="AE64" s="154">
        <f>SUMIFS(AR:AR,$AO:$AO,$A64,$AP:$AP,"PC")</f>
        <v/>
      </c>
      <c r="AF64" s="55">
        <f>IF(ISERROR(AE64/AD64),,AE64/AD64)</f>
        <v/>
      </c>
      <c r="AG64" s="154">
        <f>IF(ISERROR(AH64/AE64),,AH64/AE64)</f>
        <v/>
      </c>
      <c r="AH64" s="154">
        <f>SUMIFS(AU:AU,$AO:$AO,$A64,$AP:$AP,"PC")</f>
        <v/>
      </c>
      <c r="AI64" s="154">
        <f>SUMIFS(AV:AV,$AO:$AO,$A64,$AP:$AP,"PC")</f>
        <v/>
      </c>
      <c r="AJ64" s="154">
        <f>SUMIFS(AW:AW,$AO:$AO,$A64,$AP:$AP,"PC")</f>
        <v/>
      </c>
      <c r="AK64" s="177">
        <f>IF(ISERROR(SUM(AI64:AI64)/AE64),,SUM(AI64:AI64)/AE64)</f>
        <v/>
      </c>
      <c r="AL64" s="154">
        <f>IF(ISERROR(AH64/SUM(AI64:AI64)),,AH64/SUM(AI64:AI64))</f>
        <v/>
      </c>
      <c r="AM64" s="177">
        <f>IF(ISERROR(AJ64/AH64),,AJ64/AH64)</f>
        <v/>
      </c>
      <c r="AO64" s="178" t="inlineStr">
        <is>
          <t>2025.04.22.</t>
        </is>
      </c>
      <c r="AP64" s="178" t="inlineStr">
        <is>
          <t>PC</t>
        </is>
      </c>
      <c r="AQ64" s="179" t="n">
        <v>468</v>
      </c>
      <c r="AR64" s="179" t="n">
        <v>2</v>
      </c>
      <c r="AS64" s="180" t="n">
        <v>0.43</v>
      </c>
      <c r="AT64" s="180" t="n">
        <v>4807</v>
      </c>
      <c r="AU64" s="179" t="n">
        <v>9614</v>
      </c>
      <c r="AV64" s="179" t="n">
        <v>0</v>
      </c>
      <c r="AW64" s="179" t="n">
        <v>0</v>
      </c>
    </row>
    <row r="65">
      <c r="A65" s="103" t="inlineStr">
        <is>
          <t>2025.05.06.</t>
        </is>
      </c>
      <c r="B65" s="81" t="n">
        <v>45783</v>
      </c>
      <c r="C65" s="81">
        <f>IF(B65="","",CHOOSE(WEEKDAY(B65,2),"월","화","수","목","금","토","일"))</f>
        <v/>
      </c>
      <c r="D65" s="154">
        <f>Q65+AD65</f>
        <v/>
      </c>
      <c r="E65" s="154">
        <f>R65+AE65</f>
        <v/>
      </c>
      <c r="F65" s="55">
        <f>IF(ISERROR(E65/D65),,E65/D65)</f>
        <v/>
      </c>
      <c r="G65" s="154">
        <f>IF(ISERROR(H65/E65),,H65/E65)</f>
        <v/>
      </c>
      <c r="H65" s="154">
        <f>U65+AH65</f>
        <v/>
      </c>
      <c r="I65" s="154">
        <f>V65+AI65</f>
        <v/>
      </c>
      <c r="J65" s="154">
        <f>W65+AJ65</f>
        <v/>
      </c>
      <c r="K65" s="177">
        <f>IF(ISERROR(SUM(I65:I65)/E65),,SUM(I65:I65)/E65)</f>
        <v/>
      </c>
      <c r="L65" s="154">
        <f>IF(ISERROR(H65/SUM(I65:I65)),,H65/SUM(I65:I65))</f>
        <v/>
      </c>
      <c r="M65" s="83">
        <f>IF(ISERROR(J65/H65),,J65/H65)</f>
        <v/>
      </c>
      <c r="O65" s="81">
        <f>B65</f>
        <v/>
      </c>
      <c r="P65" s="81">
        <f>C65</f>
        <v/>
      </c>
      <c r="Q65" s="154">
        <f>SUMIFS(AQ:AQ,$AO:$AO,$A65,$AP:$AP,"모바일")</f>
        <v/>
      </c>
      <c r="R65" s="154">
        <f>SUMIFS(AR:AR,$AO:$AO,$A65,$AP:$AP,"모바일")</f>
        <v/>
      </c>
      <c r="S65" s="55">
        <f>IF(ISERROR(R65/Q65),,R65/Q65)</f>
        <v/>
      </c>
      <c r="T65" s="154">
        <f>IF(ISERROR(U65/R65),,U65/R65)</f>
        <v/>
      </c>
      <c r="U65" s="154">
        <f>SUMIFS(AU:AU,$AO:$AO,$A65,$AP:$AP,"모바일")</f>
        <v/>
      </c>
      <c r="V65" s="154">
        <f>SUMIFS(AV:AV,$AO:$AO,$A65,$AP:$AP,"모바일")</f>
        <v/>
      </c>
      <c r="W65" s="154">
        <f>SUMIFS(AW:AW,$AO:$AO,$A65,$AP:$AP,"모바일")</f>
        <v/>
      </c>
      <c r="X65" s="177">
        <f>IF(ISERROR(SUM(V65:V65)/R65),,SUM(V65:V65)/R65)</f>
        <v/>
      </c>
      <c r="Y65" s="154">
        <f>IF(ISERROR(U65/SUM(V65:V65)),,U65/SUM(V65:V65))</f>
        <v/>
      </c>
      <c r="Z65" s="177">
        <f>IF(ISERROR(W65/U65),,W65/U65)</f>
        <v/>
      </c>
      <c r="AB65" s="81">
        <f>O65</f>
        <v/>
      </c>
      <c r="AC65" s="81">
        <f>P65</f>
        <v/>
      </c>
      <c r="AD65" s="154">
        <f>SUMIFS(AQ:AQ,$AO:$AO,$A65,$AP:$AP,"PC")</f>
        <v/>
      </c>
      <c r="AE65" s="154">
        <f>SUMIFS(AR:AR,$AO:$AO,$A65,$AP:$AP,"PC")</f>
        <v/>
      </c>
      <c r="AF65" s="55">
        <f>IF(ISERROR(AE65/AD65),,AE65/AD65)</f>
        <v/>
      </c>
      <c r="AG65" s="154">
        <f>IF(ISERROR(AH65/AE65),,AH65/AE65)</f>
        <v/>
      </c>
      <c r="AH65" s="154">
        <f>SUMIFS(AU:AU,$AO:$AO,$A65,$AP:$AP,"PC")</f>
        <v/>
      </c>
      <c r="AI65" s="154">
        <f>SUMIFS(AV:AV,$AO:$AO,$A65,$AP:$AP,"PC")</f>
        <v/>
      </c>
      <c r="AJ65" s="154">
        <f>SUMIFS(AW:AW,$AO:$AO,$A65,$AP:$AP,"PC")</f>
        <v/>
      </c>
      <c r="AK65" s="177">
        <f>IF(ISERROR(SUM(AI65:AI65)/AE65),,SUM(AI65:AI65)/AE65)</f>
        <v/>
      </c>
      <c r="AL65" s="154">
        <f>IF(ISERROR(AH65/SUM(AI65:AI65)),,AH65/SUM(AI65:AI65))</f>
        <v/>
      </c>
      <c r="AM65" s="177">
        <f>IF(ISERROR(AJ65/AH65),,AJ65/AH65)</f>
        <v/>
      </c>
      <c r="AO65" s="178" t="inlineStr">
        <is>
          <t>2025.04.22.</t>
        </is>
      </c>
      <c r="AP65" s="178" t="inlineStr">
        <is>
          <t>모바일</t>
        </is>
      </c>
      <c r="AQ65" s="179" t="n">
        <v>714</v>
      </c>
      <c r="AR65" s="179" t="n">
        <v>10</v>
      </c>
      <c r="AS65" s="180" t="n">
        <v>1.41</v>
      </c>
      <c r="AT65" s="180" t="n">
        <v>1566</v>
      </c>
      <c r="AU65" s="179" t="n">
        <v>15664</v>
      </c>
      <c r="AV65" s="179" t="n">
        <v>0</v>
      </c>
      <c r="AW65" s="179" t="n">
        <v>0</v>
      </c>
    </row>
    <row r="66">
      <c r="A66" s="103" t="inlineStr">
        <is>
          <t>2025.05.07.</t>
        </is>
      </c>
      <c r="B66" s="81" t="n">
        <v>45784</v>
      </c>
      <c r="C66" s="81">
        <f>IF(B66="","",CHOOSE(WEEKDAY(B66,2),"월","화","수","목","금","토","일"))</f>
        <v/>
      </c>
      <c r="D66" s="154">
        <f>Q66+AD66</f>
        <v/>
      </c>
      <c r="E66" s="154">
        <f>R66+AE66</f>
        <v/>
      </c>
      <c r="F66" s="55">
        <f>IF(ISERROR(E66/D66),,E66/D66)</f>
        <v/>
      </c>
      <c r="G66" s="154">
        <f>IF(ISERROR(H66/E66),,H66/E66)</f>
        <v/>
      </c>
      <c r="H66" s="154">
        <f>U66+AH66</f>
        <v/>
      </c>
      <c r="I66" s="154">
        <f>V66+AI66</f>
        <v/>
      </c>
      <c r="J66" s="154">
        <f>W66+AJ66</f>
        <v/>
      </c>
      <c r="K66" s="177">
        <f>IF(ISERROR(SUM(I66:I66)/E66),,SUM(I66:I66)/E66)</f>
        <v/>
      </c>
      <c r="L66" s="154">
        <f>IF(ISERROR(H66/SUM(I66:I66)),,H66/SUM(I66:I66))</f>
        <v/>
      </c>
      <c r="M66" s="83">
        <f>IF(ISERROR(J66/H66),,J66/H66)</f>
        <v/>
      </c>
      <c r="O66" s="81">
        <f>B66</f>
        <v/>
      </c>
      <c r="P66" s="81">
        <f>C66</f>
        <v/>
      </c>
      <c r="Q66" s="154">
        <f>SUMIFS(AQ:AQ,$AO:$AO,$A66,$AP:$AP,"모바일")</f>
        <v/>
      </c>
      <c r="R66" s="154">
        <f>SUMIFS(AR:AR,$AO:$AO,$A66,$AP:$AP,"모바일")</f>
        <v/>
      </c>
      <c r="S66" s="55">
        <f>IF(ISERROR(R66/Q66),,R66/Q66)</f>
        <v/>
      </c>
      <c r="T66" s="154">
        <f>IF(ISERROR(U66/R66),,U66/R66)</f>
        <v/>
      </c>
      <c r="U66" s="154">
        <f>SUMIFS(AU:AU,$AO:$AO,$A66,$AP:$AP,"모바일")</f>
        <v/>
      </c>
      <c r="V66" s="154">
        <f>SUMIFS(AV:AV,$AO:$AO,$A66,$AP:$AP,"모바일")</f>
        <v/>
      </c>
      <c r="W66" s="154">
        <f>SUMIFS(AW:AW,$AO:$AO,$A66,$AP:$AP,"모바일")</f>
        <v/>
      </c>
      <c r="X66" s="177">
        <f>IF(ISERROR(SUM(V66:V66)/R66),,SUM(V66:V66)/R66)</f>
        <v/>
      </c>
      <c r="Y66" s="154">
        <f>IF(ISERROR(U66/SUM(V66:V66)),,U66/SUM(V66:V66))</f>
        <v/>
      </c>
      <c r="Z66" s="177">
        <f>IF(ISERROR(W66/U66),,W66/U66)</f>
        <v/>
      </c>
      <c r="AB66" s="81">
        <f>O66</f>
        <v/>
      </c>
      <c r="AC66" s="81">
        <f>P66</f>
        <v/>
      </c>
      <c r="AD66" s="154">
        <f>SUMIFS(AQ:AQ,$AO:$AO,$A66,$AP:$AP,"PC")</f>
        <v/>
      </c>
      <c r="AE66" s="154">
        <f>SUMIFS(AR:AR,$AO:$AO,$A66,$AP:$AP,"PC")</f>
        <v/>
      </c>
      <c r="AF66" s="55">
        <f>IF(ISERROR(AE66/AD66),,AE66/AD66)</f>
        <v/>
      </c>
      <c r="AG66" s="154">
        <f>IF(ISERROR(AH66/AE66),,AH66/AE66)</f>
        <v/>
      </c>
      <c r="AH66" s="154">
        <f>SUMIFS(AU:AU,$AO:$AO,$A66,$AP:$AP,"PC")</f>
        <v/>
      </c>
      <c r="AI66" s="154">
        <f>SUMIFS(AV:AV,$AO:$AO,$A66,$AP:$AP,"PC")</f>
        <v/>
      </c>
      <c r="AJ66" s="154">
        <f>SUMIFS(AW:AW,$AO:$AO,$A66,$AP:$AP,"PC")</f>
        <v/>
      </c>
      <c r="AK66" s="177">
        <f>IF(ISERROR(SUM(AI66:AI66)/AE66),,SUM(AI66:AI66)/AE66)</f>
        <v/>
      </c>
      <c r="AL66" s="154">
        <f>IF(ISERROR(AH66/SUM(AI66:AI66)),,AH66/SUM(AI66:AI66))</f>
        <v/>
      </c>
      <c r="AM66" s="177">
        <f>IF(ISERROR(AJ66/AH66),,AJ66/AH66)</f>
        <v/>
      </c>
      <c r="AO66" s="178" t="inlineStr">
        <is>
          <t>2025.04.23.</t>
        </is>
      </c>
      <c r="AP66" s="178" t="inlineStr">
        <is>
          <t>PC</t>
        </is>
      </c>
      <c r="AQ66" s="179" t="n">
        <v>374</v>
      </c>
      <c r="AR66" s="179" t="n">
        <v>0</v>
      </c>
      <c r="AS66" s="180" t="n">
        <v>0</v>
      </c>
      <c r="AT66" s="180" t="n">
        <v>0</v>
      </c>
      <c r="AU66" s="179" t="n">
        <v>0</v>
      </c>
      <c r="AV66" s="179" t="n">
        <v>0</v>
      </c>
      <c r="AW66" s="179" t="n">
        <v>0</v>
      </c>
    </row>
    <row r="67">
      <c r="A67" s="103" t="inlineStr">
        <is>
          <t>2025.05.08.</t>
        </is>
      </c>
      <c r="B67" s="81" t="n">
        <v>45785</v>
      </c>
      <c r="C67" s="81">
        <f>IF(B67="","",CHOOSE(WEEKDAY(B67,2),"월","화","수","목","금","토","일"))</f>
        <v/>
      </c>
      <c r="D67" s="154">
        <f>Q67+AD67</f>
        <v/>
      </c>
      <c r="E67" s="154">
        <f>R67+AE67</f>
        <v/>
      </c>
      <c r="F67" s="55">
        <f>IF(ISERROR(E67/D67),,E67/D67)</f>
        <v/>
      </c>
      <c r="G67" s="154">
        <f>IF(ISERROR(H67/E67),,H67/E67)</f>
        <v/>
      </c>
      <c r="H67" s="154">
        <f>U67+AH67</f>
        <v/>
      </c>
      <c r="I67" s="154">
        <f>V67+AI67</f>
        <v/>
      </c>
      <c r="J67" s="154">
        <f>W67+AJ67</f>
        <v/>
      </c>
      <c r="K67" s="177">
        <f>IF(ISERROR(SUM(I67:I67)/E67),,SUM(I67:I67)/E67)</f>
        <v/>
      </c>
      <c r="L67" s="154">
        <f>IF(ISERROR(H67/SUM(I67:I67)),,H67/SUM(I67:I67))</f>
        <v/>
      </c>
      <c r="M67" s="83">
        <f>IF(ISERROR(J67/H67),,J67/H67)</f>
        <v/>
      </c>
      <c r="O67" s="81">
        <f>B67</f>
        <v/>
      </c>
      <c r="P67" s="81">
        <f>C67</f>
        <v/>
      </c>
      <c r="Q67" s="154">
        <f>SUMIFS(AQ:AQ,$AO:$AO,$A67,$AP:$AP,"모바일")</f>
        <v/>
      </c>
      <c r="R67" s="154">
        <f>SUMIFS(AR:AR,$AO:$AO,$A67,$AP:$AP,"모바일")</f>
        <v/>
      </c>
      <c r="S67" s="55">
        <f>IF(ISERROR(R67/Q67),,R67/Q67)</f>
        <v/>
      </c>
      <c r="T67" s="154">
        <f>IF(ISERROR(U67/R67),,U67/R67)</f>
        <v/>
      </c>
      <c r="U67" s="154">
        <f>SUMIFS(AU:AU,$AO:$AO,$A67,$AP:$AP,"모바일")</f>
        <v/>
      </c>
      <c r="V67" s="154">
        <f>SUMIFS(AV:AV,$AO:$AO,$A67,$AP:$AP,"모바일")</f>
        <v/>
      </c>
      <c r="W67" s="154">
        <f>SUMIFS(AW:AW,$AO:$AO,$A67,$AP:$AP,"모바일")</f>
        <v/>
      </c>
      <c r="X67" s="177">
        <f>IF(ISERROR(SUM(V67:V67)/R67),,SUM(V67:V67)/R67)</f>
        <v/>
      </c>
      <c r="Y67" s="154">
        <f>IF(ISERROR(U67/SUM(V67:V67)),,U67/SUM(V67:V67))</f>
        <v/>
      </c>
      <c r="Z67" s="177">
        <f>IF(ISERROR(W67/U67),,W67/U67)</f>
        <v/>
      </c>
      <c r="AB67" s="81">
        <f>O67</f>
        <v/>
      </c>
      <c r="AC67" s="81">
        <f>P67</f>
        <v/>
      </c>
      <c r="AD67" s="154">
        <f>SUMIFS(AQ:AQ,$AO:$AO,$A67,$AP:$AP,"PC")</f>
        <v/>
      </c>
      <c r="AE67" s="154">
        <f>SUMIFS(AR:AR,$AO:$AO,$A67,$AP:$AP,"PC")</f>
        <v/>
      </c>
      <c r="AF67" s="55">
        <f>IF(ISERROR(AE67/AD67),,AE67/AD67)</f>
        <v/>
      </c>
      <c r="AG67" s="154">
        <f>IF(ISERROR(AH67/AE67),,AH67/AE67)</f>
        <v/>
      </c>
      <c r="AH67" s="154">
        <f>SUMIFS(AU:AU,$AO:$AO,$A67,$AP:$AP,"PC")</f>
        <v/>
      </c>
      <c r="AI67" s="154">
        <f>SUMIFS(AV:AV,$AO:$AO,$A67,$AP:$AP,"PC")</f>
        <v/>
      </c>
      <c r="AJ67" s="154">
        <f>SUMIFS(AW:AW,$AO:$AO,$A67,$AP:$AP,"PC")</f>
        <v/>
      </c>
      <c r="AK67" s="177">
        <f>IF(ISERROR(SUM(AI67:AI67)/AE67),,SUM(AI67:AI67)/AE67)</f>
        <v/>
      </c>
      <c r="AL67" s="154">
        <f>IF(ISERROR(AH67/SUM(AI67:AI67)),,AH67/SUM(AI67:AI67))</f>
        <v/>
      </c>
      <c r="AM67" s="177">
        <f>IF(ISERROR(AJ67/AH67),,AJ67/AH67)</f>
        <v/>
      </c>
      <c r="AO67" s="178" t="inlineStr">
        <is>
          <t>2025.04.23.</t>
        </is>
      </c>
      <c r="AP67" s="178" t="inlineStr">
        <is>
          <t>모바일</t>
        </is>
      </c>
      <c r="AQ67" s="179" t="n">
        <v>945</v>
      </c>
      <c r="AR67" s="179" t="n">
        <v>9</v>
      </c>
      <c r="AS67" s="180" t="n">
        <v>0.96</v>
      </c>
      <c r="AT67" s="180" t="n">
        <v>2250</v>
      </c>
      <c r="AU67" s="179" t="n">
        <v>20251</v>
      </c>
      <c r="AV67" s="179" t="n">
        <v>0</v>
      </c>
      <c r="AW67" s="179" t="n">
        <v>0</v>
      </c>
    </row>
    <row r="68">
      <c r="A68" s="103" t="inlineStr">
        <is>
          <t>2025.05.09.</t>
        </is>
      </c>
      <c r="B68" s="81" t="n">
        <v>45786</v>
      </c>
      <c r="C68" s="81">
        <f>IF(B68="","",CHOOSE(WEEKDAY(B68,2),"월","화","수","목","금","토","일"))</f>
        <v/>
      </c>
      <c r="D68" s="154">
        <f>Q68+AD68</f>
        <v/>
      </c>
      <c r="E68" s="154">
        <f>R68+AE68</f>
        <v/>
      </c>
      <c r="F68" s="55">
        <f>IF(ISERROR(E68/D68),,E68/D68)</f>
        <v/>
      </c>
      <c r="G68" s="154">
        <f>IF(ISERROR(H68/E68),,H68/E68)</f>
        <v/>
      </c>
      <c r="H68" s="154">
        <f>U68+AH68</f>
        <v/>
      </c>
      <c r="I68" s="154">
        <f>V68+AI68</f>
        <v/>
      </c>
      <c r="J68" s="154">
        <f>W68+AJ68</f>
        <v/>
      </c>
      <c r="K68" s="177">
        <f>IF(ISERROR(SUM(I68:I68)/E68),,SUM(I68:I68)/E68)</f>
        <v/>
      </c>
      <c r="L68" s="154">
        <f>IF(ISERROR(H68/SUM(I68:I68)),,H68/SUM(I68:I68))</f>
        <v/>
      </c>
      <c r="M68" s="83">
        <f>IF(ISERROR(J68/H68),,J68/H68)</f>
        <v/>
      </c>
      <c r="O68" s="81">
        <f>B68</f>
        <v/>
      </c>
      <c r="P68" s="81">
        <f>C68</f>
        <v/>
      </c>
      <c r="Q68" s="154">
        <f>SUMIFS(AQ:AQ,$AO:$AO,$A68,$AP:$AP,"모바일")</f>
        <v/>
      </c>
      <c r="R68" s="154">
        <f>SUMIFS(AR:AR,$AO:$AO,$A68,$AP:$AP,"모바일")</f>
        <v/>
      </c>
      <c r="S68" s="55">
        <f>IF(ISERROR(R68/Q68),,R68/Q68)</f>
        <v/>
      </c>
      <c r="T68" s="154">
        <f>IF(ISERROR(U68/R68),,U68/R68)</f>
        <v/>
      </c>
      <c r="U68" s="154">
        <f>SUMIFS(AU:AU,$AO:$AO,$A68,$AP:$AP,"모바일")</f>
        <v/>
      </c>
      <c r="V68" s="154">
        <f>SUMIFS(AV:AV,$AO:$AO,$A68,$AP:$AP,"모바일")</f>
        <v/>
      </c>
      <c r="W68" s="154">
        <f>SUMIFS(AW:AW,$AO:$AO,$A68,$AP:$AP,"모바일")</f>
        <v/>
      </c>
      <c r="X68" s="177">
        <f>IF(ISERROR(SUM(V68:V68)/R68),,SUM(V68:V68)/R68)</f>
        <v/>
      </c>
      <c r="Y68" s="154">
        <f>IF(ISERROR(U68/SUM(V68:V68)),,U68/SUM(V68:V68))</f>
        <v/>
      </c>
      <c r="Z68" s="177">
        <f>IF(ISERROR(W68/U68),,W68/U68)</f>
        <v/>
      </c>
      <c r="AB68" s="81">
        <f>O68</f>
        <v/>
      </c>
      <c r="AC68" s="81">
        <f>P68</f>
        <v/>
      </c>
      <c r="AD68" s="154">
        <f>SUMIFS(AQ:AQ,$AO:$AO,$A68,$AP:$AP,"PC")</f>
        <v/>
      </c>
      <c r="AE68" s="154">
        <f>SUMIFS(AR:AR,$AO:$AO,$A68,$AP:$AP,"PC")</f>
        <v/>
      </c>
      <c r="AF68" s="55">
        <f>IF(ISERROR(AE68/AD68),,AE68/AD68)</f>
        <v/>
      </c>
      <c r="AG68" s="154">
        <f>IF(ISERROR(AH68/AE68),,AH68/AE68)</f>
        <v/>
      </c>
      <c r="AH68" s="154">
        <f>SUMIFS(AU:AU,$AO:$AO,$A68,$AP:$AP,"PC")</f>
        <v/>
      </c>
      <c r="AI68" s="154">
        <f>SUMIFS(AV:AV,$AO:$AO,$A68,$AP:$AP,"PC")</f>
        <v/>
      </c>
      <c r="AJ68" s="154">
        <f>SUMIFS(AW:AW,$AO:$AO,$A68,$AP:$AP,"PC")</f>
        <v/>
      </c>
      <c r="AK68" s="177">
        <f>IF(ISERROR(SUM(AI68:AI68)/AE68),,SUM(AI68:AI68)/AE68)</f>
        <v/>
      </c>
      <c r="AL68" s="154">
        <f>IF(ISERROR(AH68/SUM(AI68:AI68)),,AH68/SUM(AI68:AI68))</f>
        <v/>
      </c>
      <c r="AM68" s="177">
        <f>IF(ISERROR(AJ68/AH68),,AJ68/AH68)</f>
        <v/>
      </c>
      <c r="AO68" s="178" t="inlineStr">
        <is>
          <t>2025.04.24.</t>
        </is>
      </c>
      <c r="AP68" s="178" t="inlineStr">
        <is>
          <t>PC</t>
        </is>
      </c>
      <c r="AQ68" s="179" t="n">
        <v>466</v>
      </c>
      <c r="AR68" s="179" t="n">
        <v>1</v>
      </c>
      <c r="AS68" s="180" t="n">
        <v>0.22</v>
      </c>
      <c r="AT68" s="180" t="n">
        <v>3487</v>
      </c>
      <c r="AU68" s="179" t="n">
        <v>3487</v>
      </c>
      <c r="AV68" s="179" t="n">
        <v>0</v>
      </c>
      <c r="AW68" s="179" t="n">
        <v>0</v>
      </c>
    </row>
    <row r="69">
      <c r="A69" s="103" t="inlineStr">
        <is>
          <t>2025.05.10.</t>
        </is>
      </c>
      <c r="B69" s="81" t="n">
        <v>45787</v>
      </c>
      <c r="C69" s="81">
        <f>IF(B69="","",CHOOSE(WEEKDAY(B69,2),"월","화","수","목","금","토","일"))</f>
        <v/>
      </c>
      <c r="D69" s="154">
        <f>Q69+AD69</f>
        <v/>
      </c>
      <c r="E69" s="154">
        <f>R69+AE69</f>
        <v/>
      </c>
      <c r="F69" s="55">
        <f>IF(ISERROR(E69/D69),,E69/D69)</f>
        <v/>
      </c>
      <c r="G69" s="154">
        <f>IF(ISERROR(H69/E69),,H69/E69)</f>
        <v/>
      </c>
      <c r="H69" s="154">
        <f>U69+AH69</f>
        <v/>
      </c>
      <c r="I69" s="154">
        <f>V69+AI69</f>
        <v/>
      </c>
      <c r="J69" s="154">
        <f>W69+AJ69</f>
        <v/>
      </c>
      <c r="K69" s="177">
        <f>IF(ISERROR(SUM(I69:I69)/E69),,SUM(I69:I69)/E69)</f>
        <v/>
      </c>
      <c r="L69" s="154">
        <f>IF(ISERROR(H69/SUM(I69:I69)),,H69/SUM(I69:I69))</f>
        <v/>
      </c>
      <c r="M69" s="83">
        <f>IF(ISERROR(J69/H69),,J69/H69)</f>
        <v/>
      </c>
      <c r="O69" s="81">
        <f>B69</f>
        <v/>
      </c>
      <c r="P69" s="81">
        <f>C69</f>
        <v/>
      </c>
      <c r="Q69" s="154">
        <f>SUMIFS(AQ:AQ,$AO:$AO,$A69,$AP:$AP,"모바일")</f>
        <v/>
      </c>
      <c r="R69" s="154">
        <f>SUMIFS(AR:AR,$AO:$AO,$A69,$AP:$AP,"모바일")</f>
        <v/>
      </c>
      <c r="S69" s="55">
        <f>IF(ISERROR(R69/Q69),,R69/Q69)</f>
        <v/>
      </c>
      <c r="T69" s="154">
        <f>IF(ISERROR(U69/R69),,U69/R69)</f>
        <v/>
      </c>
      <c r="U69" s="154">
        <f>SUMIFS(AU:AU,$AO:$AO,$A69,$AP:$AP,"모바일")</f>
        <v/>
      </c>
      <c r="V69" s="154">
        <f>SUMIFS(AV:AV,$AO:$AO,$A69,$AP:$AP,"모바일")</f>
        <v/>
      </c>
      <c r="W69" s="154">
        <f>SUMIFS(AW:AW,$AO:$AO,$A69,$AP:$AP,"모바일")</f>
        <v/>
      </c>
      <c r="X69" s="177">
        <f>IF(ISERROR(SUM(V69:V69)/R69),,SUM(V69:V69)/R69)</f>
        <v/>
      </c>
      <c r="Y69" s="154">
        <f>IF(ISERROR(U69/SUM(V69:V69)),,U69/SUM(V69:V69))</f>
        <v/>
      </c>
      <c r="Z69" s="177">
        <f>IF(ISERROR(W69/U69),,W69/U69)</f>
        <v/>
      </c>
      <c r="AB69" s="81">
        <f>O69</f>
        <v/>
      </c>
      <c r="AC69" s="81">
        <f>P69</f>
        <v/>
      </c>
      <c r="AD69" s="154">
        <f>SUMIFS(AQ:AQ,$AO:$AO,$A69,$AP:$AP,"PC")</f>
        <v/>
      </c>
      <c r="AE69" s="154">
        <f>SUMIFS(AR:AR,$AO:$AO,$A69,$AP:$AP,"PC")</f>
        <v/>
      </c>
      <c r="AF69" s="55">
        <f>IF(ISERROR(AE69/AD69),,AE69/AD69)</f>
        <v/>
      </c>
      <c r="AG69" s="154">
        <f>IF(ISERROR(AH69/AE69),,AH69/AE69)</f>
        <v/>
      </c>
      <c r="AH69" s="154">
        <f>SUMIFS(AU:AU,$AO:$AO,$A69,$AP:$AP,"PC")</f>
        <v/>
      </c>
      <c r="AI69" s="154">
        <f>SUMIFS(AV:AV,$AO:$AO,$A69,$AP:$AP,"PC")</f>
        <v/>
      </c>
      <c r="AJ69" s="154">
        <f>SUMIFS(AW:AW,$AO:$AO,$A69,$AP:$AP,"PC")</f>
        <v/>
      </c>
      <c r="AK69" s="177">
        <f>IF(ISERROR(SUM(AI69:AI69)/AE69),,SUM(AI69:AI69)/AE69)</f>
        <v/>
      </c>
      <c r="AL69" s="154">
        <f>IF(ISERROR(AH69/SUM(AI69:AI69)),,AH69/SUM(AI69:AI69))</f>
        <v/>
      </c>
      <c r="AM69" s="177">
        <f>IF(ISERROR(AJ69/AH69),,AJ69/AH69)</f>
        <v/>
      </c>
      <c r="AO69" s="178" t="inlineStr">
        <is>
          <t>2025.04.24.</t>
        </is>
      </c>
      <c r="AP69" s="178" t="inlineStr">
        <is>
          <t>모바일</t>
        </is>
      </c>
      <c r="AQ69" s="179" t="n">
        <v>817</v>
      </c>
      <c r="AR69" s="179" t="n">
        <v>8</v>
      </c>
      <c r="AS69" s="180" t="n">
        <v>0.98</v>
      </c>
      <c r="AT69" s="180" t="n">
        <v>1348</v>
      </c>
      <c r="AU69" s="179" t="n">
        <v>10780</v>
      </c>
      <c r="AV69" s="179" t="n">
        <v>0</v>
      </c>
      <c r="AW69" s="179" t="n">
        <v>0</v>
      </c>
    </row>
    <row r="70">
      <c r="A70" s="103" t="inlineStr">
        <is>
          <t>2025.05.11.</t>
        </is>
      </c>
      <c r="B70" s="81" t="n">
        <v>45788</v>
      </c>
      <c r="C70" s="81">
        <f>IF(B70="","",CHOOSE(WEEKDAY(B70,2),"월","화","수","목","금","토","일"))</f>
        <v/>
      </c>
      <c r="D70" s="154">
        <f>Q70+AD70</f>
        <v/>
      </c>
      <c r="E70" s="154">
        <f>R70+AE70</f>
        <v/>
      </c>
      <c r="F70" s="55">
        <f>IF(ISERROR(E70/D70),,E70/D70)</f>
        <v/>
      </c>
      <c r="G70" s="154">
        <f>IF(ISERROR(H70/E70),,H70/E70)</f>
        <v/>
      </c>
      <c r="H70" s="154">
        <f>U70+AH70</f>
        <v/>
      </c>
      <c r="I70" s="154">
        <f>V70+AI70</f>
        <v/>
      </c>
      <c r="J70" s="154">
        <f>W70+AJ70</f>
        <v/>
      </c>
      <c r="K70" s="177">
        <f>IF(ISERROR(SUM(I70:I70)/E70),,SUM(I70:I70)/E70)</f>
        <v/>
      </c>
      <c r="L70" s="154">
        <f>IF(ISERROR(H70/SUM(I70:I70)),,H70/SUM(I70:I70))</f>
        <v/>
      </c>
      <c r="M70" s="83">
        <f>IF(ISERROR(J70/H70),,J70/H70)</f>
        <v/>
      </c>
      <c r="O70" s="81">
        <f>B70</f>
        <v/>
      </c>
      <c r="P70" s="81">
        <f>C70</f>
        <v/>
      </c>
      <c r="Q70" s="154">
        <f>SUMIFS(AQ:AQ,$AO:$AO,$A70,$AP:$AP,"모바일")</f>
        <v/>
      </c>
      <c r="R70" s="154">
        <f>SUMIFS(AR:AR,$AO:$AO,$A70,$AP:$AP,"모바일")</f>
        <v/>
      </c>
      <c r="S70" s="55">
        <f>IF(ISERROR(R70/Q70),,R70/Q70)</f>
        <v/>
      </c>
      <c r="T70" s="154">
        <f>IF(ISERROR(U70/R70),,U70/R70)</f>
        <v/>
      </c>
      <c r="U70" s="154">
        <f>SUMIFS(AU:AU,$AO:$AO,$A70,$AP:$AP,"모바일")</f>
        <v/>
      </c>
      <c r="V70" s="154">
        <f>SUMIFS(AV:AV,$AO:$AO,$A70,$AP:$AP,"모바일")</f>
        <v/>
      </c>
      <c r="W70" s="154">
        <f>SUMIFS(AW:AW,$AO:$AO,$A70,$AP:$AP,"모바일")</f>
        <v/>
      </c>
      <c r="X70" s="177">
        <f>IF(ISERROR(SUM(V70:V70)/R70),,SUM(V70:V70)/R70)</f>
        <v/>
      </c>
      <c r="Y70" s="154">
        <f>IF(ISERROR(U70/SUM(V70:V70)),,U70/SUM(V70:V70))</f>
        <v/>
      </c>
      <c r="Z70" s="177">
        <f>IF(ISERROR(W70/U70),,W70/U70)</f>
        <v/>
      </c>
      <c r="AB70" s="81">
        <f>O70</f>
        <v/>
      </c>
      <c r="AC70" s="81">
        <f>P70</f>
        <v/>
      </c>
      <c r="AD70" s="154">
        <f>SUMIFS(AQ:AQ,$AO:$AO,$A70,$AP:$AP,"PC")</f>
        <v/>
      </c>
      <c r="AE70" s="154">
        <f>SUMIFS(AR:AR,$AO:$AO,$A70,$AP:$AP,"PC")</f>
        <v/>
      </c>
      <c r="AF70" s="55">
        <f>IF(ISERROR(AE70/AD70),,AE70/AD70)</f>
        <v/>
      </c>
      <c r="AG70" s="154">
        <f>IF(ISERROR(AH70/AE70),,AH70/AE70)</f>
        <v/>
      </c>
      <c r="AH70" s="154">
        <f>SUMIFS(AU:AU,$AO:$AO,$A70,$AP:$AP,"PC")</f>
        <v/>
      </c>
      <c r="AI70" s="154">
        <f>SUMIFS(AV:AV,$AO:$AO,$A70,$AP:$AP,"PC")</f>
        <v/>
      </c>
      <c r="AJ70" s="154">
        <f>SUMIFS(AW:AW,$AO:$AO,$A70,$AP:$AP,"PC")</f>
        <v/>
      </c>
      <c r="AK70" s="177">
        <f>IF(ISERROR(SUM(AI70:AI70)/AE70),,SUM(AI70:AI70)/AE70)</f>
        <v/>
      </c>
      <c r="AL70" s="154">
        <f>IF(ISERROR(AH70/SUM(AI70:AI70)),,AH70/SUM(AI70:AI70))</f>
        <v/>
      </c>
      <c r="AM70" s="177">
        <f>IF(ISERROR(AJ70/AH70),,AJ70/AH70)</f>
        <v/>
      </c>
      <c r="AO70" s="178" t="inlineStr">
        <is>
          <t>2025.04.25.</t>
        </is>
      </c>
      <c r="AP70" s="178" t="inlineStr">
        <is>
          <t>PC</t>
        </is>
      </c>
      <c r="AQ70" s="179" t="n">
        <v>351</v>
      </c>
      <c r="AR70" s="179" t="n">
        <v>1</v>
      </c>
      <c r="AS70" s="180" t="n">
        <v>0.29</v>
      </c>
      <c r="AT70" s="180" t="n">
        <v>2750</v>
      </c>
      <c r="AU70" s="179" t="n">
        <v>2750</v>
      </c>
      <c r="AV70" s="179" t="n">
        <v>0</v>
      </c>
      <c r="AW70" s="179" t="n">
        <v>0</v>
      </c>
    </row>
    <row r="71">
      <c r="A71" s="103" t="inlineStr">
        <is>
          <t>2025.05.12.</t>
        </is>
      </c>
      <c r="B71" s="81" t="n">
        <v>45789</v>
      </c>
      <c r="C71" s="81">
        <f>IF(B71="","",CHOOSE(WEEKDAY(B71,2),"월","화","수","목","금","토","일"))</f>
        <v/>
      </c>
      <c r="D71" s="154">
        <f>Q71+AD71</f>
        <v/>
      </c>
      <c r="E71" s="154">
        <f>R71+AE71</f>
        <v/>
      </c>
      <c r="F71" s="55">
        <f>IF(ISERROR(E71/D71),,E71/D71)</f>
        <v/>
      </c>
      <c r="G71" s="154">
        <f>IF(ISERROR(H71/E71),,H71/E71)</f>
        <v/>
      </c>
      <c r="H71" s="154">
        <f>U71+AH71</f>
        <v/>
      </c>
      <c r="I71" s="154">
        <f>V71+AI71</f>
        <v/>
      </c>
      <c r="J71" s="154">
        <f>W71+AJ71</f>
        <v/>
      </c>
      <c r="K71" s="177">
        <f>IF(ISERROR(SUM(I71:I71)/E71),,SUM(I71:I71)/E71)</f>
        <v/>
      </c>
      <c r="L71" s="154">
        <f>IF(ISERROR(H71/SUM(I71:I71)),,H71/SUM(I71:I71))</f>
        <v/>
      </c>
      <c r="M71" s="83">
        <f>IF(ISERROR(J71/H71),,J71/H71)</f>
        <v/>
      </c>
      <c r="O71" s="81">
        <f>B71</f>
        <v/>
      </c>
      <c r="P71" s="81">
        <f>C71</f>
        <v/>
      </c>
      <c r="Q71" s="154">
        <f>SUMIFS(AQ:AQ,$AO:$AO,$A71,$AP:$AP,"모바일")</f>
        <v/>
      </c>
      <c r="R71" s="154">
        <f>SUMIFS(AR:AR,$AO:$AO,$A71,$AP:$AP,"모바일")</f>
        <v/>
      </c>
      <c r="S71" s="55">
        <f>IF(ISERROR(R71/Q71),,R71/Q71)</f>
        <v/>
      </c>
      <c r="T71" s="154">
        <f>IF(ISERROR(U71/R71),,U71/R71)</f>
        <v/>
      </c>
      <c r="U71" s="154">
        <f>SUMIFS(AU:AU,$AO:$AO,$A71,$AP:$AP,"모바일")</f>
        <v/>
      </c>
      <c r="V71" s="154">
        <f>SUMIFS(AV:AV,$AO:$AO,$A71,$AP:$AP,"모바일")</f>
        <v/>
      </c>
      <c r="W71" s="154">
        <f>SUMIFS(AW:AW,$AO:$AO,$A71,$AP:$AP,"모바일")</f>
        <v/>
      </c>
      <c r="X71" s="177">
        <f>IF(ISERROR(SUM(V71:V71)/R71),,SUM(V71:V71)/R71)</f>
        <v/>
      </c>
      <c r="Y71" s="154">
        <f>IF(ISERROR(U71/SUM(V71:V71)),,U71/SUM(V71:V71))</f>
        <v/>
      </c>
      <c r="Z71" s="177">
        <f>IF(ISERROR(W71/U71),,W71/U71)</f>
        <v/>
      </c>
      <c r="AB71" s="81">
        <f>O71</f>
        <v/>
      </c>
      <c r="AC71" s="81">
        <f>P71</f>
        <v/>
      </c>
      <c r="AD71" s="154">
        <f>SUMIFS(AQ:AQ,$AO:$AO,$A71,$AP:$AP,"PC")</f>
        <v/>
      </c>
      <c r="AE71" s="154">
        <f>SUMIFS(AR:AR,$AO:$AO,$A71,$AP:$AP,"PC")</f>
        <v/>
      </c>
      <c r="AF71" s="55">
        <f>IF(ISERROR(AE71/AD71),,AE71/AD71)</f>
        <v/>
      </c>
      <c r="AG71" s="154">
        <f>IF(ISERROR(AH71/AE71),,AH71/AE71)</f>
        <v/>
      </c>
      <c r="AH71" s="154">
        <f>SUMIFS(AU:AU,$AO:$AO,$A71,$AP:$AP,"PC")</f>
        <v/>
      </c>
      <c r="AI71" s="154">
        <f>SUMIFS(AV:AV,$AO:$AO,$A71,$AP:$AP,"PC")</f>
        <v/>
      </c>
      <c r="AJ71" s="154">
        <f>SUMIFS(AW:AW,$AO:$AO,$A71,$AP:$AP,"PC")</f>
        <v/>
      </c>
      <c r="AK71" s="177">
        <f>IF(ISERROR(SUM(AI71:AI71)/AE71),,SUM(AI71:AI71)/AE71)</f>
        <v/>
      </c>
      <c r="AL71" s="154">
        <f>IF(ISERROR(AH71/SUM(AI71:AI71)),,AH71/SUM(AI71:AI71))</f>
        <v/>
      </c>
      <c r="AM71" s="177">
        <f>IF(ISERROR(AJ71/AH71),,AJ71/AH71)</f>
        <v/>
      </c>
      <c r="AO71" s="178" t="inlineStr">
        <is>
          <t>2025.04.25.</t>
        </is>
      </c>
      <c r="AP71" s="178" t="inlineStr">
        <is>
          <t>모바일</t>
        </is>
      </c>
      <c r="AQ71" s="179" t="n">
        <v>738</v>
      </c>
      <c r="AR71" s="179" t="n">
        <v>3</v>
      </c>
      <c r="AS71" s="180" t="n">
        <v>0.41</v>
      </c>
      <c r="AT71" s="180" t="n">
        <v>1954</v>
      </c>
      <c r="AU71" s="179" t="n">
        <v>5863</v>
      </c>
      <c r="AV71" s="179" t="n">
        <v>0</v>
      </c>
      <c r="AW71" s="179" t="n">
        <v>0</v>
      </c>
    </row>
    <row r="72">
      <c r="A72" s="103" t="inlineStr">
        <is>
          <t>2025.05.13.</t>
        </is>
      </c>
      <c r="B72" s="81" t="n">
        <v>45790</v>
      </c>
      <c r="C72" s="81">
        <f>IF(B72="","",CHOOSE(WEEKDAY(B72,2),"월","화","수","목","금","토","일"))</f>
        <v/>
      </c>
      <c r="D72" s="154">
        <f>Q72+AD72</f>
        <v/>
      </c>
      <c r="E72" s="154">
        <f>R72+AE72</f>
        <v/>
      </c>
      <c r="F72" s="55">
        <f>IF(ISERROR(E72/D72),,E72/D72)</f>
        <v/>
      </c>
      <c r="G72" s="154">
        <f>IF(ISERROR(H72/E72),,H72/E72)</f>
        <v/>
      </c>
      <c r="H72" s="154">
        <f>U72+AH72</f>
        <v/>
      </c>
      <c r="I72" s="154">
        <f>V72+AI72</f>
        <v/>
      </c>
      <c r="J72" s="154">
        <f>W72+AJ72</f>
        <v/>
      </c>
      <c r="K72" s="177">
        <f>IF(ISERROR(SUM(I72:I72)/E72),,SUM(I72:I72)/E72)</f>
        <v/>
      </c>
      <c r="L72" s="154">
        <f>IF(ISERROR(H72/SUM(I72:I72)),,H72/SUM(I72:I72))</f>
        <v/>
      </c>
      <c r="M72" s="83">
        <f>IF(ISERROR(J72/H72),,J72/H72)</f>
        <v/>
      </c>
      <c r="O72" s="81">
        <f>B72</f>
        <v/>
      </c>
      <c r="P72" s="81">
        <f>C72</f>
        <v/>
      </c>
      <c r="Q72" s="154">
        <f>SUMIFS(AQ:AQ,$AO:$AO,$A72,$AP:$AP,"모바일")</f>
        <v/>
      </c>
      <c r="R72" s="154">
        <f>SUMIFS(AR:AR,$AO:$AO,$A72,$AP:$AP,"모바일")</f>
        <v/>
      </c>
      <c r="S72" s="55">
        <f>IF(ISERROR(R72/Q72),,R72/Q72)</f>
        <v/>
      </c>
      <c r="T72" s="154">
        <f>IF(ISERROR(U72/R72),,U72/R72)</f>
        <v/>
      </c>
      <c r="U72" s="154">
        <f>SUMIFS(AU:AU,$AO:$AO,$A72,$AP:$AP,"모바일")</f>
        <v/>
      </c>
      <c r="V72" s="154">
        <f>SUMIFS(AV:AV,$AO:$AO,$A72,$AP:$AP,"모바일")</f>
        <v/>
      </c>
      <c r="W72" s="154">
        <f>SUMIFS(AW:AW,$AO:$AO,$A72,$AP:$AP,"모바일")</f>
        <v/>
      </c>
      <c r="X72" s="177">
        <f>IF(ISERROR(SUM(V72:V72)/R72),,SUM(V72:V72)/R72)</f>
        <v/>
      </c>
      <c r="Y72" s="154">
        <f>IF(ISERROR(U72/SUM(V72:V72)),,U72/SUM(V72:V72))</f>
        <v/>
      </c>
      <c r="Z72" s="177">
        <f>IF(ISERROR(W72/U72),,W72/U72)</f>
        <v/>
      </c>
      <c r="AB72" s="81">
        <f>O72</f>
        <v/>
      </c>
      <c r="AC72" s="81">
        <f>P72</f>
        <v/>
      </c>
      <c r="AD72" s="154">
        <f>SUMIFS(AQ:AQ,$AO:$AO,$A72,$AP:$AP,"PC")</f>
        <v/>
      </c>
      <c r="AE72" s="154">
        <f>SUMIFS(AR:AR,$AO:$AO,$A72,$AP:$AP,"PC")</f>
        <v/>
      </c>
      <c r="AF72" s="55">
        <f>IF(ISERROR(AE72/AD72),,AE72/AD72)</f>
        <v/>
      </c>
      <c r="AG72" s="154">
        <f>IF(ISERROR(AH72/AE72),,AH72/AE72)</f>
        <v/>
      </c>
      <c r="AH72" s="154">
        <f>SUMIFS(AU:AU,$AO:$AO,$A72,$AP:$AP,"PC")</f>
        <v/>
      </c>
      <c r="AI72" s="154">
        <f>SUMIFS(AV:AV,$AO:$AO,$A72,$AP:$AP,"PC")</f>
        <v/>
      </c>
      <c r="AJ72" s="154">
        <f>SUMIFS(AW:AW,$AO:$AO,$A72,$AP:$AP,"PC")</f>
        <v/>
      </c>
      <c r="AK72" s="177">
        <f>IF(ISERROR(SUM(AI72:AI72)/AE72),,SUM(AI72:AI72)/AE72)</f>
        <v/>
      </c>
      <c r="AL72" s="154">
        <f>IF(ISERROR(AH72/SUM(AI72:AI72)),,AH72/SUM(AI72:AI72))</f>
        <v/>
      </c>
      <c r="AM72" s="177">
        <f>IF(ISERROR(AJ72/AH72),,AJ72/AH72)</f>
        <v/>
      </c>
      <c r="AO72" s="178" t="inlineStr">
        <is>
          <t>2025.04.26.</t>
        </is>
      </c>
      <c r="AP72" s="178" t="inlineStr">
        <is>
          <t>PC</t>
        </is>
      </c>
      <c r="AQ72" s="179" t="n">
        <v>143</v>
      </c>
      <c r="AR72" s="179" t="n">
        <v>3</v>
      </c>
      <c r="AS72" s="180" t="n">
        <v>2.1</v>
      </c>
      <c r="AT72" s="180" t="n">
        <v>1734</v>
      </c>
      <c r="AU72" s="179" t="n">
        <v>5203</v>
      </c>
      <c r="AV72" s="179" t="n">
        <v>0</v>
      </c>
      <c r="AW72" s="179" t="n">
        <v>0</v>
      </c>
    </row>
    <row r="73">
      <c r="A73" s="103" t="inlineStr">
        <is>
          <t>2025.05.14.</t>
        </is>
      </c>
      <c r="B73" s="81" t="n">
        <v>45791</v>
      </c>
      <c r="C73" s="81">
        <f>IF(B73="","",CHOOSE(WEEKDAY(B73,2),"월","화","수","목","금","토","일"))</f>
        <v/>
      </c>
      <c r="D73" s="154">
        <f>Q73+AD73</f>
        <v/>
      </c>
      <c r="E73" s="154">
        <f>R73+AE73</f>
        <v/>
      </c>
      <c r="F73" s="55">
        <f>IF(ISERROR(E73/D73),,E73/D73)</f>
        <v/>
      </c>
      <c r="G73" s="154">
        <f>IF(ISERROR(H73/E73),,H73/E73)</f>
        <v/>
      </c>
      <c r="H73" s="154">
        <f>U73+AH73</f>
        <v/>
      </c>
      <c r="I73" s="154">
        <f>V73+AI73</f>
        <v/>
      </c>
      <c r="J73" s="154">
        <f>W73+AJ73</f>
        <v/>
      </c>
      <c r="K73" s="177">
        <f>IF(ISERROR(SUM(I73:I73)/E73),,SUM(I73:I73)/E73)</f>
        <v/>
      </c>
      <c r="L73" s="154">
        <f>IF(ISERROR(H73/SUM(I73:I73)),,H73/SUM(I73:I73))</f>
        <v/>
      </c>
      <c r="M73" s="83">
        <f>IF(ISERROR(J73/H73),,J73/H73)</f>
        <v/>
      </c>
      <c r="O73" s="81">
        <f>B73</f>
        <v/>
      </c>
      <c r="P73" s="81">
        <f>C73</f>
        <v/>
      </c>
      <c r="Q73" s="154">
        <f>SUMIFS(AQ:AQ,$AO:$AO,$A73,$AP:$AP,"모바일")</f>
        <v/>
      </c>
      <c r="R73" s="154">
        <f>SUMIFS(AR:AR,$AO:$AO,$A73,$AP:$AP,"모바일")</f>
        <v/>
      </c>
      <c r="S73" s="55">
        <f>IF(ISERROR(R73/Q73),,R73/Q73)</f>
        <v/>
      </c>
      <c r="T73" s="154">
        <f>IF(ISERROR(U73/R73),,U73/R73)</f>
        <v/>
      </c>
      <c r="U73" s="154">
        <f>SUMIFS(AU:AU,$AO:$AO,$A73,$AP:$AP,"모바일")</f>
        <v/>
      </c>
      <c r="V73" s="154">
        <f>SUMIFS(AV:AV,$AO:$AO,$A73,$AP:$AP,"모바일")</f>
        <v/>
      </c>
      <c r="W73" s="154">
        <f>SUMIFS(AW:AW,$AO:$AO,$A73,$AP:$AP,"모바일")</f>
        <v/>
      </c>
      <c r="X73" s="177">
        <f>IF(ISERROR(SUM(V73:V73)/R73),,SUM(V73:V73)/R73)</f>
        <v/>
      </c>
      <c r="Y73" s="154">
        <f>IF(ISERROR(U73/SUM(V73:V73)),,U73/SUM(V73:V73))</f>
        <v/>
      </c>
      <c r="Z73" s="177">
        <f>IF(ISERROR(W73/U73),,W73/U73)</f>
        <v/>
      </c>
      <c r="AB73" s="81">
        <f>O73</f>
        <v/>
      </c>
      <c r="AC73" s="81">
        <f>P73</f>
        <v/>
      </c>
      <c r="AD73" s="154">
        <f>SUMIFS(AQ:AQ,$AO:$AO,$A73,$AP:$AP,"PC")</f>
        <v/>
      </c>
      <c r="AE73" s="154">
        <f>SUMIFS(AR:AR,$AO:$AO,$A73,$AP:$AP,"PC")</f>
        <v/>
      </c>
      <c r="AF73" s="55">
        <f>IF(ISERROR(AE73/AD73),,AE73/AD73)</f>
        <v/>
      </c>
      <c r="AG73" s="154">
        <f>IF(ISERROR(AH73/AE73),,AH73/AE73)</f>
        <v/>
      </c>
      <c r="AH73" s="154">
        <f>SUMIFS(AU:AU,$AO:$AO,$A73,$AP:$AP,"PC")</f>
        <v/>
      </c>
      <c r="AI73" s="154">
        <f>SUMIFS(AV:AV,$AO:$AO,$A73,$AP:$AP,"PC")</f>
        <v/>
      </c>
      <c r="AJ73" s="154">
        <f>SUMIFS(AW:AW,$AO:$AO,$A73,$AP:$AP,"PC")</f>
        <v/>
      </c>
      <c r="AK73" s="177">
        <f>IF(ISERROR(SUM(AI73:AI73)/AE73),,SUM(AI73:AI73)/AE73)</f>
        <v/>
      </c>
      <c r="AL73" s="154">
        <f>IF(ISERROR(AH73/SUM(AI73:AI73)),,AH73/SUM(AI73:AI73))</f>
        <v/>
      </c>
      <c r="AM73" s="177">
        <f>IF(ISERROR(AJ73/AH73),,AJ73/AH73)</f>
        <v/>
      </c>
      <c r="AO73" s="178" t="inlineStr">
        <is>
          <t>2025.04.26.</t>
        </is>
      </c>
      <c r="AP73" s="178" t="inlineStr">
        <is>
          <t>모바일</t>
        </is>
      </c>
      <c r="AQ73" s="179" t="n">
        <v>1091</v>
      </c>
      <c r="AR73" s="179" t="n">
        <v>4</v>
      </c>
      <c r="AS73" s="180" t="n">
        <v>0.37</v>
      </c>
      <c r="AT73" s="180" t="n">
        <v>1499</v>
      </c>
      <c r="AU73" s="179" t="n">
        <v>5995</v>
      </c>
      <c r="AV73" s="179" t="n">
        <v>0</v>
      </c>
      <c r="AW73" s="179" t="n">
        <v>0</v>
      </c>
    </row>
    <row r="74">
      <c r="A74" s="103" t="inlineStr">
        <is>
          <t>2025.05.15.</t>
        </is>
      </c>
      <c r="B74" s="81" t="n">
        <v>45792</v>
      </c>
      <c r="C74" s="81">
        <f>IF(B74="","",CHOOSE(WEEKDAY(B74,2),"월","화","수","목","금","토","일"))</f>
        <v/>
      </c>
      <c r="D74" s="154">
        <f>Q74+AD74</f>
        <v/>
      </c>
      <c r="E74" s="154">
        <f>R74+AE74</f>
        <v/>
      </c>
      <c r="F74" s="55">
        <f>IF(ISERROR(E74/D74),,E74/D74)</f>
        <v/>
      </c>
      <c r="G74" s="154">
        <f>IF(ISERROR(H74/E74),,H74/E74)</f>
        <v/>
      </c>
      <c r="H74" s="154">
        <f>U74+AH74</f>
        <v/>
      </c>
      <c r="I74" s="154">
        <f>V74+AI74</f>
        <v/>
      </c>
      <c r="J74" s="154">
        <f>W74+AJ74</f>
        <v/>
      </c>
      <c r="K74" s="177">
        <f>IF(ISERROR(SUM(I74:I74)/E74),,SUM(I74:I74)/E74)</f>
        <v/>
      </c>
      <c r="L74" s="154">
        <f>IF(ISERROR(H74/SUM(I74:I74)),,H74/SUM(I74:I74))</f>
        <v/>
      </c>
      <c r="M74" s="83">
        <f>IF(ISERROR(J74/H74),,J74/H74)</f>
        <v/>
      </c>
      <c r="O74" s="81">
        <f>B74</f>
        <v/>
      </c>
      <c r="P74" s="81">
        <f>C74</f>
        <v/>
      </c>
      <c r="Q74" s="154">
        <f>SUMIFS(AQ:AQ,$AO:$AO,$A74,$AP:$AP,"모바일")</f>
        <v/>
      </c>
      <c r="R74" s="154">
        <f>SUMIFS(AR:AR,$AO:$AO,$A74,$AP:$AP,"모바일")</f>
        <v/>
      </c>
      <c r="S74" s="55">
        <f>IF(ISERROR(R74/Q74),,R74/Q74)</f>
        <v/>
      </c>
      <c r="T74" s="154">
        <f>IF(ISERROR(U74/R74),,U74/R74)</f>
        <v/>
      </c>
      <c r="U74" s="154">
        <f>SUMIFS(AU:AU,$AO:$AO,$A74,$AP:$AP,"모바일")</f>
        <v/>
      </c>
      <c r="V74" s="154">
        <f>SUMIFS(AV:AV,$AO:$AO,$A74,$AP:$AP,"모바일")</f>
        <v/>
      </c>
      <c r="W74" s="154">
        <f>SUMIFS(AW:AW,$AO:$AO,$A74,$AP:$AP,"모바일")</f>
        <v/>
      </c>
      <c r="X74" s="177">
        <f>IF(ISERROR(SUM(V74:V74)/R74),,SUM(V74:V74)/R74)</f>
        <v/>
      </c>
      <c r="Y74" s="154">
        <f>IF(ISERROR(U74/SUM(V74:V74)),,U74/SUM(V74:V74))</f>
        <v/>
      </c>
      <c r="Z74" s="177">
        <f>IF(ISERROR(W74/U74),,W74/U74)</f>
        <v/>
      </c>
      <c r="AB74" s="81">
        <f>O74</f>
        <v/>
      </c>
      <c r="AC74" s="81">
        <f>P74</f>
        <v/>
      </c>
      <c r="AD74" s="154">
        <f>SUMIFS(AQ:AQ,$AO:$AO,$A74,$AP:$AP,"PC")</f>
        <v/>
      </c>
      <c r="AE74" s="154">
        <f>SUMIFS(AR:AR,$AO:$AO,$A74,$AP:$AP,"PC")</f>
        <v/>
      </c>
      <c r="AF74" s="55">
        <f>IF(ISERROR(AE74/AD74),,AE74/AD74)</f>
        <v/>
      </c>
      <c r="AG74" s="154">
        <f>IF(ISERROR(AH74/AE74),,AH74/AE74)</f>
        <v/>
      </c>
      <c r="AH74" s="154">
        <f>SUMIFS(AU:AU,$AO:$AO,$A74,$AP:$AP,"PC")</f>
        <v/>
      </c>
      <c r="AI74" s="154">
        <f>SUMIFS(AV:AV,$AO:$AO,$A74,$AP:$AP,"PC")</f>
        <v/>
      </c>
      <c r="AJ74" s="154">
        <f>SUMIFS(AW:AW,$AO:$AO,$A74,$AP:$AP,"PC")</f>
        <v/>
      </c>
      <c r="AK74" s="177">
        <f>IF(ISERROR(SUM(AI74:AI74)/AE74),,SUM(AI74:AI74)/AE74)</f>
        <v/>
      </c>
      <c r="AL74" s="154">
        <f>IF(ISERROR(AH74/SUM(AI74:AI74)),,AH74/SUM(AI74:AI74))</f>
        <v/>
      </c>
      <c r="AM74" s="177">
        <f>IF(ISERROR(AJ74/AH74),,AJ74/AH74)</f>
        <v/>
      </c>
      <c r="AO74" s="178" t="inlineStr">
        <is>
          <t>2025.04.27.</t>
        </is>
      </c>
      <c r="AP74" s="178" t="inlineStr">
        <is>
          <t>PC</t>
        </is>
      </c>
      <c r="AQ74" s="179" t="n">
        <v>179</v>
      </c>
      <c r="AR74" s="179" t="n">
        <v>1</v>
      </c>
      <c r="AS74" s="180" t="n">
        <v>0.5600000000000001</v>
      </c>
      <c r="AT74" s="180" t="n">
        <v>583</v>
      </c>
      <c r="AU74" s="179" t="n">
        <v>583</v>
      </c>
      <c r="AV74" s="179" t="n">
        <v>0</v>
      </c>
      <c r="AW74" s="179" t="n">
        <v>0</v>
      </c>
    </row>
    <row r="75">
      <c r="A75" s="103" t="inlineStr">
        <is>
          <t>2025.05.16.</t>
        </is>
      </c>
      <c r="B75" s="81" t="n">
        <v>45793</v>
      </c>
      <c r="C75" s="81">
        <f>IF(B75="","",CHOOSE(WEEKDAY(B75,2),"월","화","수","목","금","토","일"))</f>
        <v/>
      </c>
      <c r="D75" s="154">
        <f>Q75+AD75</f>
        <v/>
      </c>
      <c r="E75" s="154">
        <f>R75+AE75</f>
        <v/>
      </c>
      <c r="F75" s="55">
        <f>IF(ISERROR(E75/D75),,E75/D75)</f>
        <v/>
      </c>
      <c r="G75" s="154">
        <f>IF(ISERROR(H75/E75),,H75/E75)</f>
        <v/>
      </c>
      <c r="H75" s="154">
        <f>U75+AH75</f>
        <v/>
      </c>
      <c r="I75" s="154">
        <f>V75+AI75</f>
        <v/>
      </c>
      <c r="J75" s="154">
        <f>W75+AJ75</f>
        <v/>
      </c>
      <c r="K75" s="177">
        <f>IF(ISERROR(SUM(I75:I75)/E75),,SUM(I75:I75)/E75)</f>
        <v/>
      </c>
      <c r="L75" s="154">
        <f>IF(ISERROR(H75/SUM(I75:I75)),,H75/SUM(I75:I75))</f>
        <v/>
      </c>
      <c r="M75" s="83">
        <f>IF(ISERROR(J75/H75),,J75/H75)</f>
        <v/>
      </c>
      <c r="O75" s="81">
        <f>B75</f>
        <v/>
      </c>
      <c r="P75" s="81">
        <f>C75</f>
        <v/>
      </c>
      <c r="Q75" s="154">
        <f>SUMIFS(AQ:AQ,$AO:$AO,$A75,$AP:$AP,"모바일")</f>
        <v/>
      </c>
      <c r="R75" s="154">
        <f>SUMIFS(AR:AR,$AO:$AO,$A75,$AP:$AP,"모바일")</f>
        <v/>
      </c>
      <c r="S75" s="55">
        <f>IF(ISERROR(R75/Q75),,R75/Q75)</f>
        <v/>
      </c>
      <c r="T75" s="154">
        <f>IF(ISERROR(U75/R75),,U75/R75)</f>
        <v/>
      </c>
      <c r="U75" s="154">
        <f>SUMIFS(AU:AU,$AO:$AO,$A75,$AP:$AP,"모바일")</f>
        <v/>
      </c>
      <c r="V75" s="154">
        <f>SUMIFS(AV:AV,$AO:$AO,$A75,$AP:$AP,"모바일")</f>
        <v/>
      </c>
      <c r="W75" s="154">
        <f>SUMIFS(AW:AW,$AO:$AO,$A75,$AP:$AP,"모바일")</f>
        <v/>
      </c>
      <c r="X75" s="177">
        <f>IF(ISERROR(SUM(V75:V75)/R75),,SUM(V75:V75)/R75)</f>
        <v/>
      </c>
      <c r="Y75" s="154">
        <f>IF(ISERROR(U75/SUM(V75:V75)),,U75/SUM(V75:V75))</f>
        <v/>
      </c>
      <c r="Z75" s="177">
        <f>IF(ISERROR(W75/U75),,W75/U75)</f>
        <v/>
      </c>
      <c r="AB75" s="81">
        <f>O75</f>
        <v/>
      </c>
      <c r="AC75" s="81">
        <f>P75</f>
        <v/>
      </c>
      <c r="AD75" s="154">
        <f>SUMIFS(AQ:AQ,$AO:$AO,$A75,$AP:$AP,"PC")</f>
        <v/>
      </c>
      <c r="AE75" s="154">
        <f>SUMIFS(AR:AR,$AO:$AO,$A75,$AP:$AP,"PC")</f>
        <v/>
      </c>
      <c r="AF75" s="55">
        <f>IF(ISERROR(AE75/AD75),,AE75/AD75)</f>
        <v/>
      </c>
      <c r="AG75" s="154">
        <f>IF(ISERROR(AH75/AE75),,AH75/AE75)</f>
        <v/>
      </c>
      <c r="AH75" s="154">
        <f>SUMIFS(AU:AU,$AO:$AO,$A75,$AP:$AP,"PC")</f>
        <v/>
      </c>
      <c r="AI75" s="154">
        <f>SUMIFS(AV:AV,$AO:$AO,$A75,$AP:$AP,"PC")</f>
        <v/>
      </c>
      <c r="AJ75" s="154">
        <f>SUMIFS(AW:AW,$AO:$AO,$A75,$AP:$AP,"PC")</f>
        <v/>
      </c>
      <c r="AK75" s="177">
        <f>IF(ISERROR(SUM(AI75:AI75)/AE75),,SUM(AI75:AI75)/AE75)</f>
        <v/>
      </c>
      <c r="AL75" s="154">
        <f>IF(ISERROR(AH75/SUM(AI75:AI75)),,AH75/SUM(AI75:AI75))</f>
        <v/>
      </c>
      <c r="AM75" s="177">
        <f>IF(ISERROR(AJ75/AH75),,AJ75/AH75)</f>
        <v/>
      </c>
      <c r="AO75" s="178" t="inlineStr">
        <is>
          <t>2025.04.27.</t>
        </is>
      </c>
      <c r="AP75" s="178" t="inlineStr">
        <is>
          <t>모바일</t>
        </is>
      </c>
      <c r="AQ75" s="179" t="n">
        <v>850</v>
      </c>
      <c r="AR75" s="179" t="n">
        <v>11</v>
      </c>
      <c r="AS75" s="180" t="n">
        <v>1.3</v>
      </c>
      <c r="AT75" s="180" t="n">
        <v>1990</v>
      </c>
      <c r="AU75" s="179" t="n">
        <v>21890</v>
      </c>
      <c r="AV75" s="179" t="n">
        <v>0</v>
      </c>
      <c r="AW75" s="179" t="n">
        <v>0</v>
      </c>
    </row>
    <row r="76">
      <c r="A76" s="103" t="inlineStr">
        <is>
          <t>2025.05.17.</t>
        </is>
      </c>
      <c r="B76" s="81" t="n">
        <v>45794</v>
      </c>
      <c r="C76" s="81">
        <f>IF(B76="","",CHOOSE(WEEKDAY(B76,2),"월","화","수","목","금","토","일"))</f>
        <v/>
      </c>
      <c r="D76" s="154">
        <f>Q76+AD76</f>
        <v/>
      </c>
      <c r="E76" s="154">
        <f>R76+AE76</f>
        <v/>
      </c>
      <c r="F76" s="55">
        <f>IF(ISERROR(E76/D76),,E76/D76)</f>
        <v/>
      </c>
      <c r="G76" s="154">
        <f>IF(ISERROR(H76/E76),,H76/E76)</f>
        <v/>
      </c>
      <c r="H76" s="154">
        <f>U76+AH76</f>
        <v/>
      </c>
      <c r="I76" s="154">
        <f>V76+AI76</f>
        <v/>
      </c>
      <c r="J76" s="154">
        <f>W76+AJ76</f>
        <v/>
      </c>
      <c r="K76" s="177">
        <f>IF(ISERROR(SUM(I76:I76)/E76),,SUM(I76:I76)/E76)</f>
        <v/>
      </c>
      <c r="L76" s="154">
        <f>IF(ISERROR(H76/SUM(I76:I76)),,H76/SUM(I76:I76))</f>
        <v/>
      </c>
      <c r="M76" s="83">
        <f>IF(ISERROR(J76/H76),,J76/H76)</f>
        <v/>
      </c>
      <c r="O76" s="81">
        <f>B76</f>
        <v/>
      </c>
      <c r="P76" s="81">
        <f>C76</f>
        <v/>
      </c>
      <c r="Q76" s="154">
        <f>SUMIFS(AQ:AQ,$AO:$AO,$A76,$AP:$AP,"모바일")</f>
        <v/>
      </c>
      <c r="R76" s="154">
        <f>SUMIFS(AR:AR,$AO:$AO,$A76,$AP:$AP,"모바일")</f>
        <v/>
      </c>
      <c r="S76" s="55">
        <f>IF(ISERROR(R76/Q76),,R76/Q76)</f>
        <v/>
      </c>
      <c r="T76" s="154">
        <f>IF(ISERROR(U76/R76),,U76/R76)</f>
        <v/>
      </c>
      <c r="U76" s="154">
        <f>SUMIFS(AU:AU,$AO:$AO,$A76,$AP:$AP,"모바일")</f>
        <v/>
      </c>
      <c r="V76" s="154">
        <f>SUMIFS(AV:AV,$AO:$AO,$A76,$AP:$AP,"모바일")</f>
        <v/>
      </c>
      <c r="W76" s="154">
        <f>SUMIFS(AW:AW,$AO:$AO,$A76,$AP:$AP,"모바일")</f>
        <v/>
      </c>
      <c r="X76" s="177">
        <f>IF(ISERROR(SUM(V76:V76)/R76),,SUM(V76:V76)/R76)</f>
        <v/>
      </c>
      <c r="Y76" s="154">
        <f>IF(ISERROR(U76/SUM(V76:V76)),,U76/SUM(V76:V76))</f>
        <v/>
      </c>
      <c r="Z76" s="177">
        <f>IF(ISERROR(W76/U76),,W76/U76)</f>
        <v/>
      </c>
      <c r="AB76" s="81">
        <f>O76</f>
        <v/>
      </c>
      <c r="AC76" s="81">
        <f>P76</f>
        <v/>
      </c>
      <c r="AD76" s="154">
        <f>SUMIFS(AQ:AQ,$AO:$AO,$A76,$AP:$AP,"PC")</f>
        <v/>
      </c>
      <c r="AE76" s="154">
        <f>SUMIFS(AR:AR,$AO:$AO,$A76,$AP:$AP,"PC")</f>
        <v/>
      </c>
      <c r="AF76" s="55">
        <f>IF(ISERROR(AE76/AD76),,AE76/AD76)</f>
        <v/>
      </c>
      <c r="AG76" s="154">
        <f>IF(ISERROR(AH76/AE76),,AH76/AE76)</f>
        <v/>
      </c>
      <c r="AH76" s="154">
        <f>SUMIFS(AU:AU,$AO:$AO,$A76,$AP:$AP,"PC")</f>
        <v/>
      </c>
      <c r="AI76" s="154">
        <f>SUMIFS(AV:AV,$AO:$AO,$A76,$AP:$AP,"PC")</f>
        <v/>
      </c>
      <c r="AJ76" s="154">
        <f>SUMIFS(AW:AW,$AO:$AO,$A76,$AP:$AP,"PC")</f>
        <v/>
      </c>
      <c r="AK76" s="177">
        <f>IF(ISERROR(SUM(AI76:AI76)/AE76),,SUM(AI76:AI76)/AE76)</f>
        <v/>
      </c>
      <c r="AL76" s="154">
        <f>IF(ISERROR(AH76/SUM(AI76:AI76)),,AH76/SUM(AI76:AI76))</f>
        <v/>
      </c>
      <c r="AM76" s="177">
        <f>IF(ISERROR(AJ76/AH76),,AJ76/AH76)</f>
        <v/>
      </c>
      <c r="AO76" s="178" t="inlineStr">
        <is>
          <t>2025.04.28.</t>
        </is>
      </c>
      <c r="AP76" s="178" t="inlineStr">
        <is>
          <t>PC</t>
        </is>
      </c>
      <c r="AQ76" s="179" t="n">
        <v>495</v>
      </c>
      <c r="AR76" s="179" t="n">
        <v>2</v>
      </c>
      <c r="AS76" s="180" t="n">
        <v>0.41</v>
      </c>
      <c r="AT76" s="180" t="n">
        <v>1645</v>
      </c>
      <c r="AU76" s="179" t="n">
        <v>3289</v>
      </c>
      <c r="AV76" s="179" t="n">
        <v>0</v>
      </c>
      <c r="AW76" s="179" t="n">
        <v>0</v>
      </c>
    </row>
    <row r="77">
      <c r="A77" s="103" t="inlineStr">
        <is>
          <t>2025.05.18.</t>
        </is>
      </c>
      <c r="B77" s="81" t="n">
        <v>45795</v>
      </c>
      <c r="C77" s="81">
        <f>IF(B77="","",CHOOSE(WEEKDAY(B77,2),"월","화","수","목","금","토","일"))</f>
        <v/>
      </c>
      <c r="D77" s="154">
        <f>Q77+AD77</f>
        <v/>
      </c>
      <c r="E77" s="154">
        <f>R77+AE77</f>
        <v/>
      </c>
      <c r="F77" s="55">
        <f>IF(ISERROR(E77/D77),,E77/D77)</f>
        <v/>
      </c>
      <c r="G77" s="154">
        <f>IF(ISERROR(H77/E77),,H77/E77)</f>
        <v/>
      </c>
      <c r="H77" s="154">
        <f>U77+AH77</f>
        <v/>
      </c>
      <c r="I77" s="154">
        <f>V77+AI77</f>
        <v/>
      </c>
      <c r="J77" s="154">
        <f>W77+AJ77</f>
        <v/>
      </c>
      <c r="K77" s="177">
        <f>IF(ISERROR(SUM(I77:I77)/E77),,SUM(I77:I77)/E77)</f>
        <v/>
      </c>
      <c r="L77" s="154">
        <f>IF(ISERROR(H77/SUM(I77:I77)),,H77/SUM(I77:I77))</f>
        <v/>
      </c>
      <c r="M77" s="83">
        <f>IF(ISERROR(J77/H77),,J77/H77)</f>
        <v/>
      </c>
      <c r="O77" s="81">
        <f>B77</f>
        <v/>
      </c>
      <c r="P77" s="81">
        <f>C77</f>
        <v/>
      </c>
      <c r="Q77" s="154">
        <f>SUMIFS(AQ:AQ,$AO:$AO,$A77,$AP:$AP,"모바일")</f>
        <v/>
      </c>
      <c r="R77" s="154">
        <f>SUMIFS(AR:AR,$AO:$AO,$A77,$AP:$AP,"모바일")</f>
        <v/>
      </c>
      <c r="S77" s="55">
        <f>IF(ISERROR(R77/Q77),,R77/Q77)</f>
        <v/>
      </c>
      <c r="T77" s="154">
        <f>IF(ISERROR(U77/R77),,U77/R77)</f>
        <v/>
      </c>
      <c r="U77" s="154">
        <f>SUMIFS(AU:AU,$AO:$AO,$A77,$AP:$AP,"모바일")</f>
        <v/>
      </c>
      <c r="V77" s="154">
        <f>SUMIFS(AV:AV,$AO:$AO,$A77,$AP:$AP,"모바일")</f>
        <v/>
      </c>
      <c r="W77" s="154">
        <f>SUMIFS(AW:AW,$AO:$AO,$A77,$AP:$AP,"모바일")</f>
        <v/>
      </c>
      <c r="X77" s="177">
        <f>IF(ISERROR(SUM(V77:V77)/R77),,SUM(V77:V77)/R77)</f>
        <v/>
      </c>
      <c r="Y77" s="154">
        <f>IF(ISERROR(U77/SUM(V77:V77)),,U77/SUM(V77:V77))</f>
        <v/>
      </c>
      <c r="Z77" s="177">
        <f>IF(ISERROR(W77/U77),,W77/U77)</f>
        <v/>
      </c>
      <c r="AB77" s="81">
        <f>O77</f>
        <v/>
      </c>
      <c r="AC77" s="81">
        <f>P77</f>
        <v/>
      </c>
      <c r="AD77" s="154">
        <f>SUMIFS(AQ:AQ,$AO:$AO,$A77,$AP:$AP,"PC")</f>
        <v/>
      </c>
      <c r="AE77" s="154">
        <f>SUMIFS(AR:AR,$AO:$AO,$A77,$AP:$AP,"PC")</f>
        <v/>
      </c>
      <c r="AF77" s="55">
        <f>IF(ISERROR(AE77/AD77),,AE77/AD77)</f>
        <v/>
      </c>
      <c r="AG77" s="154">
        <f>IF(ISERROR(AH77/AE77),,AH77/AE77)</f>
        <v/>
      </c>
      <c r="AH77" s="154">
        <f>SUMIFS(AU:AU,$AO:$AO,$A77,$AP:$AP,"PC")</f>
        <v/>
      </c>
      <c r="AI77" s="154">
        <f>SUMIFS(AV:AV,$AO:$AO,$A77,$AP:$AP,"PC")</f>
        <v/>
      </c>
      <c r="AJ77" s="154">
        <f>SUMIFS(AW:AW,$AO:$AO,$A77,$AP:$AP,"PC")</f>
        <v/>
      </c>
      <c r="AK77" s="177">
        <f>IF(ISERROR(SUM(AI77:AI77)/AE77),,SUM(AI77:AI77)/AE77)</f>
        <v/>
      </c>
      <c r="AL77" s="154">
        <f>IF(ISERROR(AH77/SUM(AI77:AI77)),,AH77/SUM(AI77:AI77))</f>
        <v/>
      </c>
      <c r="AM77" s="177">
        <f>IF(ISERROR(AJ77/AH77),,AJ77/AH77)</f>
        <v/>
      </c>
      <c r="AO77" s="178" t="inlineStr">
        <is>
          <t>2025.04.28.</t>
        </is>
      </c>
      <c r="AP77" s="178" t="inlineStr">
        <is>
          <t>모바일</t>
        </is>
      </c>
      <c r="AQ77" s="179" t="n">
        <v>740</v>
      </c>
      <c r="AR77" s="179" t="n">
        <v>13</v>
      </c>
      <c r="AS77" s="180" t="n">
        <v>1.76</v>
      </c>
      <c r="AT77" s="180" t="n">
        <v>1607</v>
      </c>
      <c r="AU77" s="179" t="n">
        <v>20889</v>
      </c>
      <c r="AV77" s="179" t="n">
        <v>0</v>
      </c>
      <c r="AW77" s="179" t="n">
        <v>0</v>
      </c>
    </row>
    <row r="78">
      <c r="A78" s="103" t="inlineStr">
        <is>
          <t>2025.05.19.</t>
        </is>
      </c>
      <c r="B78" s="81" t="n">
        <v>45796</v>
      </c>
      <c r="C78" s="81">
        <f>IF(B78="","",CHOOSE(WEEKDAY(B78,2),"월","화","수","목","금","토","일"))</f>
        <v/>
      </c>
      <c r="D78" s="154">
        <f>Q78+AD78</f>
        <v/>
      </c>
      <c r="E78" s="154">
        <f>R78+AE78</f>
        <v/>
      </c>
      <c r="F78" s="55">
        <f>IF(ISERROR(E78/D78),,E78/D78)</f>
        <v/>
      </c>
      <c r="G78" s="154">
        <f>IF(ISERROR(H78/E78),,H78/E78)</f>
        <v/>
      </c>
      <c r="H78" s="154">
        <f>U78+AH78</f>
        <v/>
      </c>
      <c r="I78" s="154">
        <f>V78+AI78</f>
        <v/>
      </c>
      <c r="J78" s="154">
        <f>W78+AJ78</f>
        <v/>
      </c>
      <c r="K78" s="177">
        <f>IF(ISERROR(SUM(I78:I78)/E78),,SUM(I78:I78)/E78)</f>
        <v/>
      </c>
      <c r="L78" s="154">
        <f>IF(ISERROR(H78/SUM(I78:I78)),,H78/SUM(I78:I78))</f>
        <v/>
      </c>
      <c r="M78" s="83">
        <f>IF(ISERROR(J78/H78),,J78/H78)</f>
        <v/>
      </c>
      <c r="O78" s="81">
        <f>B78</f>
        <v/>
      </c>
      <c r="P78" s="81">
        <f>C78</f>
        <v/>
      </c>
      <c r="Q78" s="154">
        <f>SUMIFS(AQ:AQ,$AO:$AO,$A78,$AP:$AP,"모바일")</f>
        <v/>
      </c>
      <c r="R78" s="154">
        <f>SUMIFS(AR:AR,$AO:$AO,$A78,$AP:$AP,"모바일")</f>
        <v/>
      </c>
      <c r="S78" s="55">
        <f>IF(ISERROR(R78/Q78),,R78/Q78)</f>
        <v/>
      </c>
      <c r="T78" s="154">
        <f>IF(ISERROR(U78/R78),,U78/R78)</f>
        <v/>
      </c>
      <c r="U78" s="154">
        <f>SUMIFS(AU:AU,$AO:$AO,$A78,$AP:$AP,"모바일")</f>
        <v/>
      </c>
      <c r="V78" s="154">
        <f>SUMIFS(AV:AV,$AO:$AO,$A78,$AP:$AP,"모바일")</f>
        <v/>
      </c>
      <c r="W78" s="154">
        <f>SUMIFS(AW:AW,$AO:$AO,$A78,$AP:$AP,"모바일")</f>
        <v/>
      </c>
      <c r="X78" s="177">
        <f>IF(ISERROR(SUM(V78:V78)/R78),,SUM(V78:V78)/R78)</f>
        <v/>
      </c>
      <c r="Y78" s="154">
        <f>IF(ISERROR(U78/SUM(V78:V78)),,U78/SUM(V78:V78))</f>
        <v/>
      </c>
      <c r="Z78" s="177">
        <f>IF(ISERROR(W78/U78),,W78/U78)</f>
        <v/>
      </c>
      <c r="AB78" s="81">
        <f>O78</f>
        <v/>
      </c>
      <c r="AC78" s="81">
        <f>P78</f>
        <v/>
      </c>
      <c r="AD78" s="154">
        <f>SUMIFS(AQ:AQ,$AO:$AO,$A78,$AP:$AP,"PC")</f>
        <v/>
      </c>
      <c r="AE78" s="154">
        <f>SUMIFS(AR:AR,$AO:$AO,$A78,$AP:$AP,"PC")</f>
        <v/>
      </c>
      <c r="AF78" s="55">
        <f>IF(ISERROR(AE78/AD78),,AE78/AD78)</f>
        <v/>
      </c>
      <c r="AG78" s="154">
        <f>IF(ISERROR(AH78/AE78),,AH78/AE78)</f>
        <v/>
      </c>
      <c r="AH78" s="154">
        <f>SUMIFS(AU:AU,$AO:$AO,$A78,$AP:$AP,"PC")</f>
        <v/>
      </c>
      <c r="AI78" s="154">
        <f>SUMIFS(AV:AV,$AO:$AO,$A78,$AP:$AP,"PC")</f>
        <v/>
      </c>
      <c r="AJ78" s="154">
        <f>SUMIFS(AW:AW,$AO:$AO,$A78,$AP:$AP,"PC")</f>
        <v/>
      </c>
      <c r="AK78" s="177">
        <f>IF(ISERROR(SUM(AI78:AI78)/AE78),,SUM(AI78:AI78)/AE78)</f>
        <v/>
      </c>
      <c r="AL78" s="154">
        <f>IF(ISERROR(AH78/SUM(AI78:AI78)),,AH78/SUM(AI78:AI78))</f>
        <v/>
      </c>
      <c r="AM78" s="177">
        <f>IF(ISERROR(AJ78/AH78),,AJ78/AH78)</f>
        <v/>
      </c>
      <c r="AO78" s="178" t="inlineStr">
        <is>
          <t>2025.04.29.</t>
        </is>
      </c>
      <c r="AP78" s="178" t="inlineStr">
        <is>
          <t>PC</t>
        </is>
      </c>
      <c r="AQ78" s="179" t="n">
        <v>427</v>
      </c>
      <c r="AR78" s="179" t="n">
        <v>1</v>
      </c>
      <c r="AS78" s="180" t="n">
        <v>0.24</v>
      </c>
      <c r="AT78" s="180" t="n">
        <v>2563</v>
      </c>
      <c r="AU78" s="179" t="n">
        <v>2563</v>
      </c>
      <c r="AV78" s="179" t="n">
        <v>0</v>
      </c>
      <c r="AW78" s="179" t="n">
        <v>0</v>
      </c>
    </row>
    <row r="79">
      <c r="A79" s="103" t="inlineStr">
        <is>
          <t>2025.05.20.</t>
        </is>
      </c>
      <c r="B79" s="81" t="n">
        <v>45797</v>
      </c>
      <c r="C79" s="81">
        <f>IF(B79="","",CHOOSE(WEEKDAY(B79,2),"월","화","수","목","금","토","일"))</f>
        <v/>
      </c>
      <c r="D79" s="154">
        <f>Q79+AD79</f>
        <v/>
      </c>
      <c r="E79" s="154">
        <f>R79+AE79</f>
        <v/>
      </c>
      <c r="F79" s="55">
        <f>IF(ISERROR(E79/D79),,E79/D79)</f>
        <v/>
      </c>
      <c r="G79" s="154">
        <f>IF(ISERROR(H79/E79),,H79/E79)</f>
        <v/>
      </c>
      <c r="H79" s="154">
        <f>U79+AH79</f>
        <v/>
      </c>
      <c r="I79" s="154">
        <f>V79+AI79</f>
        <v/>
      </c>
      <c r="J79" s="154">
        <f>W79+AJ79</f>
        <v/>
      </c>
      <c r="K79" s="177">
        <f>IF(ISERROR(SUM(I79:I79)/E79),,SUM(I79:I79)/E79)</f>
        <v/>
      </c>
      <c r="L79" s="154">
        <f>IF(ISERROR(H79/SUM(I79:I79)),,H79/SUM(I79:I79))</f>
        <v/>
      </c>
      <c r="M79" s="83">
        <f>IF(ISERROR(J79/H79),,J79/H79)</f>
        <v/>
      </c>
      <c r="O79" s="81">
        <f>B79</f>
        <v/>
      </c>
      <c r="P79" s="81">
        <f>C79</f>
        <v/>
      </c>
      <c r="Q79" s="154">
        <f>SUMIFS(AQ:AQ,$AO:$AO,$A79,$AP:$AP,"모바일")</f>
        <v/>
      </c>
      <c r="R79" s="154">
        <f>SUMIFS(AR:AR,$AO:$AO,$A79,$AP:$AP,"모바일")</f>
        <v/>
      </c>
      <c r="S79" s="55">
        <f>IF(ISERROR(R79/Q79),,R79/Q79)</f>
        <v/>
      </c>
      <c r="T79" s="154">
        <f>IF(ISERROR(U79/R79),,U79/R79)</f>
        <v/>
      </c>
      <c r="U79" s="154">
        <f>SUMIFS(AU:AU,$AO:$AO,$A79,$AP:$AP,"모바일")</f>
        <v/>
      </c>
      <c r="V79" s="154">
        <f>SUMIFS(AV:AV,$AO:$AO,$A79,$AP:$AP,"모바일")</f>
        <v/>
      </c>
      <c r="W79" s="154">
        <f>SUMIFS(AW:AW,$AO:$AO,$A79,$AP:$AP,"모바일")</f>
        <v/>
      </c>
      <c r="X79" s="177">
        <f>IF(ISERROR(SUM(V79:V79)/R79),,SUM(V79:V79)/R79)</f>
        <v/>
      </c>
      <c r="Y79" s="154">
        <f>IF(ISERROR(U79/SUM(V79:V79)),,U79/SUM(V79:V79))</f>
        <v/>
      </c>
      <c r="Z79" s="177">
        <f>IF(ISERROR(W79/U79),,W79/U79)</f>
        <v/>
      </c>
      <c r="AB79" s="81">
        <f>O79</f>
        <v/>
      </c>
      <c r="AC79" s="81">
        <f>P79</f>
        <v/>
      </c>
      <c r="AD79" s="154">
        <f>SUMIFS(AQ:AQ,$AO:$AO,$A79,$AP:$AP,"PC")</f>
        <v/>
      </c>
      <c r="AE79" s="154">
        <f>SUMIFS(AR:AR,$AO:$AO,$A79,$AP:$AP,"PC")</f>
        <v/>
      </c>
      <c r="AF79" s="55">
        <f>IF(ISERROR(AE79/AD79),,AE79/AD79)</f>
        <v/>
      </c>
      <c r="AG79" s="154">
        <f>IF(ISERROR(AH79/AE79),,AH79/AE79)</f>
        <v/>
      </c>
      <c r="AH79" s="154">
        <f>SUMIFS(AU:AU,$AO:$AO,$A79,$AP:$AP,"PC")</f>
        <v/>
      </c>
      <c r="AI79" s="154">
        <f>SUMIFS(AV:AV,$AO:$AO,$A79,$AP:$AP,"PC")</f>
        <v/>
      </c>
      <c r="AJ79" s="154">
        <f>SUMIFS(AW:AW,$AO:$AO,$A79,$AP:$AP,"PC")</f>
        <v/>
      </c>
      <c r="AK79" s="177">
        <f>IF(ISERROR(SUM(AI79:AI79)/AE79),,SUM(AI79:AI79)/AE79)</f>
        <v/>
      </c>
      <c r="AL79" s="154">
        <f>IF(ISERROR(AH79/SUM(AI79:AI79)),,AH79/SUM(AI79:AI79))</f>
        <v/>
      </c>
      <c r="AM79" s="177">
        <f>IF(ISERROR(AJ79/AH79),,AJ79/AH79)</f>
        <v/>
      </c>
      <c r="AO79" s="178" t="inlineStr">
        <is>
          <t>2025.04.29.</t>
        </is>
      </c>
      <c r="AP79" s="178" t="inlineStr">
        <is>
          <t>모바일</t>
        </is>
      </c>
      <c r="AQ79" s="179" t="n">
        <v>805</v>
      </c>
      <c r="AR79" s="179" t="n">
        <v>6</v>
      </c>
      <c r="AS79" s="180" t="n">
        <v>0.75</v>
      </c>
      <c r="AT79" s="180" t="n">
        <v>1454</v>
      </c>
      <c r="AU79" s="179" t="n">
        <v>8723</v>
      </c>
      <c r="AV79" s="179" t="n">
        <v>0</v>
      </c>
      <c r="AW79" s="179" t="n">
        <v>0</v>
      </c>
    </row>
    <row r="80">
      <c r="A80" s="103" t="inlineStr">
        <is>
          <t>2025.05.21.</t>
        </is>
      </c>
      <c r="B80" s="81" t="n">
        <v>45798</v>
      </c>
      <c r="C80" s="81">
        <f>IF(B80="","",CHOOSE(WEEKDAY(B80,2),"월","화","수","목","금","토","일"))</f>
        <v/>
      </c>
      <c r="D80" s="154">
        <f>Q80+AD80</f>
        <v/>
      </c>
      <c r="E80" s="154">
        <f>R80+AE80</f>
        <v/>
      </c>
      <c r="F80" s="55">
        <f>IF(ISERROR(E80/D80),,E80/D80)</f>
        <v/>
      </c>
      <c r="G80" s="154">
        <f>IF(ISERROR(H80/E80),,H80/E80)</f>
        <v/>
      </c>
      <c r="H80" s="154">
        <f>U80+AH80</f>
        <v/>
      </c>
      <c r="I80" s="154">
        <f>V80+AI80</f>
        <v/>
      </c>
      <c r="J80" s="154">
        <f>W80+AJ80</f>
        <v/>
      </c>
      <c r="K80" s="177">
        <f>IF(ISERROR(SUM(I80:I80)/E80),,SUM(I80:I80)/E80)</f>
        <v/>
      </c>
      <c r="L80" s="154">
        <f>IF(ISERROR(H80/SUM(I80:I80)),,H80/SUM(I80:I80))</f>
        <v/>
      </c>
      <c r="M80" s="83">
        <f>IF(ISERROR(J80/H80),,J80/H80)</f>
        <v/>
      </c>
      <c r="O80" s="81">
        <f>B80</f>
        <v/>
      </c>
      <c r="P80" s="81">
        <f>C80</f>
        <v/>
      </c>
      <c r="Q80" s="154">
        <f>SUMIFS(AQ:AQ,$AO:$AO,$A80,$AP:$AP,"모바일")</f>
        <v/>
      </c>
      <c r="R80" s="154">
        <f>SUMIFS(AR:AR,$AO:$AO,$A80,$AP:$AP,"모바일")</f>
        <v/>
      </c>
      <c r="S80" s="55">
        <f>IF(ISERROR(R80/Q80),,R80/Q80)</f>
        <v/>
      </c>
      <c r="T80" s="154">
        <f>IF(ISERROR(U80/R80),,U80/R80)</f>
        <v/>
      </c>
      <c r="U80" s="154">
        <f>SUMIFS(AU:AU,$AO:$AO,$A80,$AP:$AP,"모바일")</f>
        <v/>
      </c>
      <c r="V80" s="154">
        <f>SUMIFS(AV:AV,$AO:$AO,$A80,$AP:$AP,"모바일")</f>
        <v/>
      </c>
      <c r="W80" s="154">
        <f>SUMIFS(AW:AW,$AO:$AO,$A80,$AP:$AP,"모바일")</f>
        <v/>
      </c>
      <c r="X80" s="177">
        <f>IF(ISERROR(SUM(V80:V80)/R80),,SUM(V80:V80)/R80)</f>
        <v/>
      </c>
      <c r="Y80" s="154">
        <f>IF(ISERROR(U80/SUM(V80:V80)),,U80/SUM(V80:V80))</f>
        <v/>
      </c>
      <c r="Z80" s="177">
        <f>IF(ISERROR(W80/U80),,W80/U80)</f>
        <v/>
      </c>
      <c r="AB80" s="81">
        <f>O80</f>
        <v/>
      </c>
      <c r="AC80" s="81">
        <f>P80</f>
        <v/>
      </c>
      <c r="AD80" s="154">
        <f>SUMIFS(AQ:AQ,$AO:$AO,$A80,$AP:$AP,"PC")</f>
        <v/>
      </c>
      <c r="AE80" s="154">
        <f>SUMIFS(AR:AR,$AO:$AO,$A80,$AP:$AP,"PC")</f>
        <v/>
      </c>
      <c r="AF80" s="55">
        <f>IF(ISERROR(AE80/AD80),,AE80/AD80)</f>
        <v/>
      </c>
      <c r="AG80" s="154">
        <f>IF(ISERROR(AH80/AE80),,AH80/AE80)</f>
        <v/>
      </c>
      <c r="AH80" s="154">
        <f>SUMIFS(AU:AU,$AO:$AO,$A80,$AP:$AP,"PC")</f>
        <v/>
      </c>
      <c r="AI80" s="154">
        <f>SUMIFS(AV:AV,$AO:$AO,$A80,$AP:$AP,"PC")</f>
        <v/>
      </c>
      <c r="AJ80" s="154">
        <f>SUMIFS(AW:AW,$AO:$AO,$A80,$AP:$AP,"PC")</f>
        <v/>
      </c>
      <c r="AK80" s="177">
        <f>IF(ISERROR(SUM(AI80:AI80)/AE80),,SUM(AI80:AI80)/AE80)</f>
        <v/>
      </c>
      <c r="AL80" s="154">
        <f>IF(ISERROR(AH80/SUM(AI80:AI80)),,AH80/SUM(AI80:AI80))</f>
        <v/>
      </c>
      <c r="AM80" s="177">
        <f>IF(ISERROR(AJ80/AH80),,AJ80/AH80)</f>
        <v/>
      </c>
      <c r="AO80" s="178" t="inlineStr">
        <is>
          <t>2025.04.30.</t>
        </is>
      </c>
      <c r="AP80" s="178" t="inlineStr">
        <is>
          <t>PC</t>
        </is>
      </c>
      <c r="AQ80" s="179" t="n">
        <v>377</v>
      </c>
      <c r="AR80" s="179" t="n">
        <v>5</v>
      </c>
      <c r="AS80" s="180" t="n">
        <v>1.33</v>
      </c>
      <c r="AT80" s="180" t="n">
        <v>3095</v>
      </c>
      <c r="AU80" s="179" t="n">
        <v>15477</v>
      </c>
      <c r="AV80" s="179" t="n">
        <v>0</v>
      </c>
      <c r="AW80" s="179" t="n">
        <v>0</v>
      </c>
    </row>
    <row r="81">
      <c r="A81" s="103" t="inlineStr">
        <is>
          <t>2025.05.22.</t>
        </is>
      </c>
      <c r="B81" s="81" t="n">
        <v>45799</v>
      </c>
      <c r="C81" s="81">
        <f>IF(B81="","",CHOOSE(WEEKDAY(B81,2),"월","화","수","목","금","토","일"))</f>
        <v/>
      </c>
      <c r="D81" s="154">
        <f>Q81+AD81</f>
        <v/>
      </c>
      <c r="E81" s="154">
        <f>R81+AE81</f>
        <v/>
      </c>
      <c r="F81" s="55">
        <f>IF(ISERROR(E81/D81),,E81/D81)</f>
        <v/>
      </c>
      <c r="G81" s="154">
        <f>IF(ISERROR(H81/E81),,H81/E81)</f>
        <v/>
      </c>
      <c r="H81" s="154">
        <f>U81+AH81</f>
        <v/>
      </c>
      <c r="I81" s="154">
        <f>V81+AI81</f>
        <v/>
      </c>
      <c r="J81" s="154">
        <f>W81+AJ81</f>
        <v/>
      </c>
      <c r="K81" s="177">
        <f>IF(ISERROR(SUM(I81:I81)/E81),,SUM(I81:I81)/E81)</f>
        <v/>
      </c>
      <c r="L81" s="154">
        <f>IF(ISERROR(H81/SUM(I81:I81)),,H81/SUM(I81:I81))</f>
        <v/>
      </c>
      <c r="M81" s="83">
        <f>IF(ISERROR(J81/H81),,J81/H81)</f>
        <v/>
      </c>
      <c r="O81" s="81">
        <f>B81</f>
        <v/>
      </c>
      <c r="P81" s="81">
        <f>C81</f>
        <v/>
      </c>
      <c r="Q81" s="154">
        <f>SUMIFS(AQ:AQ,$AO:$AO,$A81,$AP:$AP,"모바일")</f>
        <v/>
      </c>
      <c r="R81" s="154">
        <f>SUMIFS(AR:AR,$AO:$AO,$A81,$AP:$AP,"모바일")</f>
        <v/>
      </c>
      <c r="S81" s="55">
        <f>IF(ISERROR(R81/Q81),,R81/Q81)</f>
        <v/>
      </c>
      <c r="T81" s="154">
        <f>IF(ISERROR(U81/R81),,U81/R81)</f>
        <v/>
      </c>
      <c r="U81" s="154">
        <f>SUMIFS(AU:AU,$AO:$AO,$A81,$AP:$AP,"모바일")</f>
        <v/>
      </c>
      <c r="V81" s="154">
        <f>SUMIFS(AV:AV,$AO:$AO,$A81,$AP:$AP,"모바일")</f>
        <v/>
      </c>
      <c r="W81" s="154">
        <f>SUMIFS(AW:AW,$AO:$AO,$A81,$AP:$AP,"모바일")</f>
        <v/>
      </c>
      <c r="X81" s="177">
        <f>IF(ISERROR(SUM(V81:V81)/R81),,SUM(V81:V81)/R81)</f>
        <v/>
      </c>
      <c r="Y81" s="154">
        <f>IF(ISERROR(U81/SUM(V81:V81)),,U81/SUM(V81:V81))</f>
        <v/>
      </c>
      <c r="Z81" s="177">
        <f>IF(ISERROR(W81/U81),,W81/U81)</f>
        <v/>
      </c>
      <c r="AB81" s="81">
        <f>O81</f>
        <v/>
      </c>
      <c r="AC81" s="81">
        <f>P81</f>
        <v/>
      </c>
      <c r="AD81" s="154">
        <f>SUMIFS(AQ:AQ,$AO:$AO,$A81,$AP:$AP,"PC")</f>
        <v/>
      </c>
      <c r="AE81" s="154">
        <f>SUMIFS(AR:AR,$AO:$AO,$A81,$AP:$AP,"PC")</f>
        <v/>
      </c>
      <c r="AF81" s="55">
        <f>IF(ISERROR(AE81/AD81),,AE81/AD81)</f>
        <v/>
      </c>
      <c r="AG81" s="154">
        <f>IF(ISERROR(AH81/AE81),,AH81/AE81)</f>
        <v/>
      </c>
      <c r="AH81" s="154">
        <f>SUMIFS(AU:AU,$AO:$AO,$A81,$AP:$AP,"PC")</f>
        <v/>
      </c>
      <c r="AI81" s="154">
        <f>SUMIFS(AV:AV,$AO:$AO,$A81,$AP:$AP,"PC")</f>
        <v/>
      </c>
      <c r="AJ81" s="154">
        <f>SUMIFS(AW:AW,$AO:$AO,$A81,$AP:$AP,"PC")</f>
        <v/>
      </c>
      <c r="AK81" s="177">
        <f>IF(ISERROR(SUM(AI81:AI81)/AE81),,SUM(AI81:AI81)/AE81)</f>
        <v/>
      </c>
      <c r="AL81" s="154">
        <f>IF(ISERROR(AH81/SUM(AI81:AI81)),,AH81/SUM(AI81:AI81))</f>
        <v/>
      </c>
      <c r="AM81" s="177">
        <f>IF(ISERROR(AJ81/AH81),,AJ81/AH81)</f>
        <v/>
      </c>
      <c r="AO81" s="178" t="inlineStr">
        <is>
          <t>2025.04.30.</t>
        </is>
      </c>
      <c r="AP81" s="178" t="inlineStr">
        <is>
          <t>모바일</t>
        </is>
      </c>
      <c r="AQ81" s="179" t="n">
        <v>503</v>
      </c>
      <c r="AR81" s="179" t="n">
        <v>5</v>
      </c>
      <c r="AS81" s="180" t="n">
        <v>1</v>
      </c>
      <c r="AT81" s="180" t="n">
        <v>867</v>
      </c>
      <c r="AU81" s="179" t="n">
        <v>4334</v>
      </c>
      <c r="AV81" s="179" t="n">
        <v>0</v>
      </c>
      <c r="AW81" s="179" t="n">
        <v>0</v>
      </c>
    </row>
    <row r="82">
      <c r="A82" s="103" t="inlineStr">
        <is>
          <t>2025.05.23.</t>
        </is>
      </c>
      <c r="B82" s="81" t="n">
        <v>45800</v>
      </c>
      <c r="C82" s="81">
        <f>IF(B82="","",CHOOSE(WEEKDAY(B82,2),"월","화","수","목","금","토","일"))</f>
        <v/>
      </c>
      <c r="D82" s="154">
        <f>Q82+AD82</f>
        <v/>
      </c>
      <c r="E82" s="154">
        <f>R82+AE82</f>
        <v/>
      </c>
      <c r="F82" s="55">
        <f>IF(ISERROR(E82/D82),,E82/D82)</f>
        <v/>
      </c>
      <c r="G82" s="154">
        <f>IF(ISERROR(H82/E82),,H82/E82)</f>
        <v/>
      </c>
      <c r="H82" s="154">
        <f>U82+AH82</f>
        <v/>
      </c>
      <c r="I82" s="154">
        <f>V82+AI82</f>
        <v/>
      </c>
      <c r="J82" s="154">
        <f>W82+AJ82</f>
        <v/>
      </c>
      <c r="K82" s="177">
        <f>IF(ISERROR(SUM(I82:I82)/E82),,SUM(I82:I82)/E82)</f>
        <v/>
      </c>
      <c r="L82" s="154">
        <f>IF(ISERROR(H82/SUM(I82:I82)),,H82/SUM(I82:I82))</f>
        <v/>
      </c>
      <c r="M82" s="83">
        <f>IF(ISERROR(J82/H82),,J82/H82)</f>
        <v/>
      </c>
      <c r="O82" s="81">
        <f>B82</f>
        <v/>
      </c>
      <c r="P82" s="81">
        <f>C82</f>
        <v/>
      </c>
      <c r="Q82" s="154">
        <f>SUMIFS(AQ:AQ,$AO:$AO,$A82,$AP:$AP,"모바일")</f>
        <v/>
      </c>
      <c r="R82" s="154">
        <f>SUMIFS(AR:AR,$AO:$AO,$A82,$AP:$AP,"모바일")</f>
        <v/>
      </c>
      <c r="S82" s="55">
        <f>IF(ISERROR(R82/Q82),,R82/Q82)</f>
        <v/>
      </c>
      <c r="T82" s="154">
        <f>IF(ISERROR(U82/R82),,U82/R82)</f>
        <v/>
      </c>
      <c r="U82" s="154">
        <f>SUMIFS(AU:AU,$AO:$AO,$A82,$AP:$AP,"모바일")</f>
        <v/>
      </c>
      <c r="V82" s="154">
        <f>SUMIFS(AV:AV,$AO:$AO,$A82,$AP:$AP,"모바일")</f>
        <v/>
      </c>
      <c r="W82" s="154">
        <f>SUMIFS(AW:AW,$AO:$AO,$A82,$AP:$AP,"모바일")</f>
        <v/>
      </c>
      <c r="X82" s="177">
        <f>IF(ISERROR(SUM(V82:V82)/R82),,SUM(V82:V82)/R82)</f>
        <v/>
      </c>
      <c r="Y82" s="154">
        <f>IF(ISERROR(U82/SUM(V82:V82)),,U82/SUM(V82:V82))</f>
        <v/>
      </c>
      <c r="Z82" s="177">
        <f>IF(ISERROR(W82/U82),,W82/U82)</f>
        <v/>
      </c>
      <c r="AB82" s="81">
        <f>O82</f>
        <v/>
      </c>
      <c r="AC82" s="81">
        <f>P82</f>
        <v/>
      </c>
      <c r="AD82" s="154">
        <f>SUMIFS(AQ:AQ,$AO:$AO,$A82,$AP:$AP,"PC")</f>
        <v/>
      </c>
      <c r="AE82" s="154">
        <f>SUMIFS(AR:AR,$AO:$AO,$A82,$AP:$AP,"PC")</f>
        <v/>
      </c>
      <c r="AF82" s="55">
        <f>IF(ISERROR(AE82/AD82),,AE82/AD82)</f>
        <v/>
      </c>
      <c r="AG82" s="154">
        <f>IF(ISERROR(AH82/AE82),,AH82/AE82)</f>
        <v/>
      </c>
      <c r="AH82" s="154">
        <f>SUMIFS(AU:AU,$AO:$AO,$A82,$AP:$AP,"PC")</f>
        <v/>
      </c>
      <c r="AI82" s="154">
        <f>SUMIFS(AV:AV,$AO:$AO,$A82,$AP:$AP,"PC")</f>
        <v/>
      </c>
      <c r="AJ82" s="154">
        <f>SUMIFS(AW:AW,$AO:$AO,$A82,$AP:$AP,"PC")</f>
        <v/>
      </c>
      <c r="AK82" s="177">
        <f>IF(ISERROR(SUM(AI82:AI82)/AE82),,SUM(AI82:AI82)/AE82)</f>
        <v/>
      </c>
      <c r="AL82" s="154">
        <f>IF(ISERROR(AH82/SUM(AI82:AI82)),,AH82/SUM(AI82:AI82))</f>
        <v/>
      </c>
      <c r="AM82" s="177">
        <f>IF(ISERROR(AJ82/AH82),,AJ82/AH82)</f>
        <v/>
      </c>
      <c r="AO82" s="178" t="inlineStr">
        <is>
          <t>2025.05.01.</t>
        </is>
      </c>
      <c r="AP82" s="178" t="inlineStr">
        <is>
          <t>PC</t>
        </is>
      </c>
      <c r="AQ82" s="179" t="n">
        <v>361</v>
      </c>
      <c r="AR82" s="179" t="n">
        <v>3</v>
      </c>
      <c r="AS82" s="180" t="n">
        <v>0.84</v>
      </c>
      <c r="AT82" s="180" t="n">
        <v>1588</v>
      </c>
      <c r="AU82" s="179" t="n">
        <v>4763</v>
      </c>
      <c r="AV82" s="179" t="n">
        <v>0</v>
      </c>
      <c r="AW82" s="179" t="n">
        <v>0</v>
      </c>
    </row>
    <row r="83">
      <c r="A83" s="103" t="inlineStr">
        <is>
          <t>2025.05.24.</t>
        </is>
      </c>
      <c r="B83" s="81" t="n">
        <v>45801</v>
      </c>
      <c r="C83" s="81">
        <f>IF(B83="","",CHOOSE(WEEKDAY(B83,2),"월","화","수","목","금","토","일"))</f>
        <v/>
      </c>
      <c r="D83" s="154">
        <f>Q83+AD83</f>
        <v/>
      </c>
      <c r="E83" s="154">
        <f>R83+AE83</f>
        <v/>
      </c>
      <c r="F83" s="55">
        <f>IF(ISERROR(E83/D83),,E83/D83)</f>
        <v/>
      </c>
      <c r="G83" s="154">
        <f>IF(ISERROR(H83/E83),,H83/E83)</f>
        <v/>
      </c>
      <c r="H83" s="154">
        <f>U83+AH83</f>
        <v/>
      </c>
      <c r="I83" s="154">
        <f>V83+AI83</f>
        <v/>
      </c>
      <c r="J83" s="154">
        <f>W83+AJ83</f>
        <v/>
      </c>
      <c r="K83" s="177">
        <f>IF(ISERROR(SUM(I83:I83)/E83),,SUM(I83:I83)/E83)</f>
        <v/>
      </c>
      <c r="L83" s="154">
        <f>IF(ISERROR(H83/SUM(I83:I83)),,H83/SUM(I83:I83))</f>
        <v/>
      </c>
      <c r="M83" s="83">
        <f>IF(ISERROR(J83/H83),,J83/H83)</f>
        <v/>
      </c>
      <c r="O83" s="81">
        <f>B83</f>
        <v/>
      </c>
      <c r="P83" s="81">
        <f>C83</f>
        <v/>
      </c>
      <c r="Q83" s="154">
        <f>SUMIFS(AQ:AQ,$AO:$AO,$A83,$AP:$AP,"모바일")</f>
        <v/>
      </c>
      <c r="R83" s="154">
        <f>SUMIFS(AR:AR,$AO:$AO,$A83,$AP:$AP,"모바일")</f>
        <v/>
      </c>
      <c r="S83" s="55">
        <f>IF(ISERROR(R83/Q83),,R83/Q83)</f>
        <v/>
      </c>
      <c r="T83" s="154">
        <f>IF(ISERROR(U83/R83),,U83/R83)</f>
        <v/>
      </c>
      <c r="U83" s="154">
        <f>SUMIFS(AU:AU,$AO:$AO,$A83,$AP:$AP,"모바일")</f>
        <v/>
      </c>
      <c r="V83" s="154">
        <f>SUMIFS(AV:AV,$AO:$AO,$A83,$AP:$AP,"모바일")</f>
        <v/>
      </c>
      <c r="W83" s="154">
        <f>SUMIFS(AW:AW,$AO:$AO,$A83,$AP:$AP,"모바일")</f>
        <v/>
      </c>
      <c r="X83" s="177">
        <f>IF(ISERROR(SUM(V83:V83)/R83),,SUM(V83:V83)/R83)</f>
        <v/>
      </c>
      <c r="Y83" s="154">
        <f>IF(ISERROR(U83/SUM(V83:V83)),,U83/SUM(V83:V83))</f>
        <v/>
      </c>
      <c r="Z83" s="177">
        <f>IF(ISERROR(W83/U83),,W83/U83)</f>
        <v/>
      </c>
      <c r="AB83" s="81">
        <f>O83</f>
        <v/>
      </c>
      <c r="AC83" s="81">
        <f>P83</f>
        <v/>
      </c>
      <c r="AD83" s="154">
        <f>SUMIFS(AQ:AQ,$AO:$AO,$A83,$AP:$AP,"PC")</f>
        <v/>
      </c>
      <c r="AE83" s="154">
        <f>SUMIFS(AR:AR,$AO:$AO,$A83,$AP:$AP,"PC")</f>
        <v/>
      </c>
      <c r="AF83" s="55">
        <f>IF(ISERROR(AE83/AD83),,AE83/AD83)</f>
        <v/>
      </c>
      <c r="AG83" s="154">
        <f>IF(ISERROR(AH83/AE83),,AH83/AE83)</f>
        <v/>
      </c>
      <c r="AH83" s="154">
        <f>SUMIFS(AU:AU,$AO:$AO,$A83,$AP:$AP,"PC")</f>
        <v/>
      </c>
      <c r="AI83" s="154">
        <f>SUMIFS(AV:AV,$AO:$AO,$A83,$AP:$AP,"PC")</f>
        <v/>
      </c>
      <c r="AJ83" s="154">
        <f>SUMIFS(AW:AW,$AO:$AO,$A83,$AP:$AP,"PC")</f>
        <v/>
      </c>
      <c r="AK83" s="177">
        <f>IF(ISERROR(SUM(AI83:AI83)/AE83),,SUM(AI83:AI83)/AE83)</f>
        <v/>
      </c>
      <c r="AL83" s="154">
        <f>IF(ISERROR(AH83/SUM(AI83:AI83)),,AH83/SUM(AI83:AI83))</f>
        <v/>
      </c>
      <c r="AM83" s="177">
        <f>IF(ISERROR(AJ83/AH83),,AJ83/AH83)</f>
        <v/>
      </c>
      <c r="AO83" s="178" t="inlineStr">
        <is>
          <t>2025.05.01.</t>
        </is>
      </c>
      <c r="AP83" s="178" t="inlineStr">
        <is>
          <t>모바일</t>
        </is>
      </c>
      <c r="AQ83" s="179" t="n">
        <v>669</v>
      </c>
      <c r="AR83" s="179" t="n">
        <v>10</v>
      </c>
      <c r="AS83" s="180" t="n">
        <v>1.5</v>
      </c>
      <c r="AT83" s="180" t="n">
        <v>1323</v>
      </c>
      <c r="AU83" s="179" t="n">
        <v>13233</v>
      </c>
      <c r="AV83" s="179" t="n">
        <v>0</v>
      </c>
      <c r="AW83" s="179" t="n">
        <v>0</v>
      </c>
    </row>
    <row r="84">
      <c r="A84" s="103" t="inlineStr">
        <is>
          <t>2025.05.25.</t>
        </is>
      </c>
      <c r="B84" s="81" t="n">
        <v>45802</v>
      </c>
      <c r="C84" s="81">
        <f>IF(B84="","",CHOOSE(WEEKDAY(B84,2),"월","화","수","목","금","토","일"))</f>
        <v/>
      </c>
      <c r="D84" s="154">
        <f>Q84+AD84</f>
        <v/>
      </c>
      <c r="E84" s="154">
        <f>R84+AE84</f>
        <v/>
      </c>
      <c r="F84" s="55">
        <f>IF(ISERROR(E84/D84),,E84/D84)</f>
        <v/>
      </c>
      <c r="G84" s="154">
        <f>IF(ISERROR(H84/E84),,H84/E84)</f>
        <v/>
      </c>
      <c r="H84" s="154">
        <f>U84+AH84</f>
        <v/>
      </c>
      <c r="I84" s="154">
        <f>V84+AI84</f>
        <v/>
      </c>
      <c r="J84" s="154">
        <f>W84+AJ84</f>
        <v/>
      </c>
      <c r="K84" s="177">
        <f>IF(ISERROR(SUM(I84:I84)/E84),,SUM(I84:I84)/E84)</f>
        <v/>
      </c>
      <c r="L84" s="154">
        <f>IF(ISERROR(H84/SUM(I84:I84)),,H84/SUM(I84:I84))</f>
        <v/>
      </c>
      <c r="M84" s="83">
        <f>IF(ISERROR(J84/H84),,J84/H84)</f>
        <v/>
      </c>
      <c r="O84" s="81">
        <f>B84</f>
        <v/>
      </c>
      <c r="P84" s="81">
        <f>C84</f>
        <v/>
      </c>
      <c r="Q84" s="154">
        <f>SUMIFS(AQ:AQ,$AO:$AO,$A84,$AP:$AP,"모바일")</f>
        <v/>
      </c>
      <c r="R84" s="154">
        <f>SUMIFS(AR:AR,$AO:$AO,$A84,$AP:$AP,"모바일")</f>
        <v/>
      </c>
      <c r="S84" s="55">
        <f>IF(ISERROR(R84/Q84),,R84/Q84)</f>
        <v/>
      </c>
      <c r="T84" s="154">
        <f>IF(ISERROR(U84/R84),,U84/R84)</f>
        <v/>
      </c>
      <c r="U84" s="154">
        <f>SUMIFS(AU:AU,$AO:$AO,$A84,$AP:$AP,"모바일")</f>
        <v/>
      </c>
      <c r="V84" s="154">
        <f>SUMIFS(AV:AV,$AO:$AO,$A84,$AP:$AP,"모바일")</f>
        <v/>
      </c>
      <c r="W84" s="154">
        <f>SUMIFS(AW:AW,$AO:$AO,$A84,$AP:$AP,"모바일")</f>
        <v/>
      </c>
      <c r="X84" s="177">
        <f>IF(ISERROR(SUM(V84:V84)/R84),,SUM(V84:V84)/R84)</f>
        <v/>
      </c>
      <c r="Y84" s="154">
        <f>IF(ISERROR(U84/SUM(V84:V84)),,U84/SUM(V84:V84))</f>
        <v/>
      </c>
      <c r="Z84" s="177">
        <f>IF(ISERROR(W84/U84),,W84/U84)</f>
        <v/>
      </c>
      <c r="AB84" s="81">
        <f>O84</f>
        <v/>
      </c>
      <c r="AC84" s="81">
        <f>P84</f>
        <v/>
      </c>
      <c r="AD84" s="154">
        <f>SUMIFS(AQ:AQ,$AO:$AO,$A84,$AP:$AP,"PC")</f>
        <v/>
      </c>
      <c r="AE84" s="154">
        <f>SUMIFS(AR:AR,$AO:$AO,$A84,$AP:$AP,"PC")</f>
        <v/>
      </c>
      <c r="AF84" s="55">
        <f>IF(ISERROR(AE84/AD84),,AE84/AD84)</f>
        <v/>
      </c>
      <c r="AG84" s="154">
        <f>IF(ISERROR(AH84/AE84),,AH84/AE84)</f>
        <v/>
      </c>
      <c r="AH84" s="154">
        <f>SUMIFS(AU:AU,$AO:$AO,$A84,$AP:$AP,"PC")</f>
        <v/>
      </c>
      <c r="AI84" s="154">
        <f>SUMIFS(AV:AV,$AO:$AO,$A84,$AP:$AP,"PC")</f>
        <v/>
      </c>
      <c r="AJ84" s="154">
        <f>SUMIFS(AW:AW,$AO:$AO,$A84,$AP:$AP,"PC")</f>
        <v/>
      </c>
      <c r="AK84" s="177">
        <f>IF(ISERROR(SUM(AI84:AI84)/AE84),,SUM(AI84:AI84)/AE84)</f>
        <v/>
      </c>
      <c r="AL84" s="154">
        <f>IF(ISERROR(AH84/SUM(AI84:AI84)),,AH84/SUM(AI84:AI84))</f>
        <v/>
      </c>
      <c r="AM84" s="177">
        <f>IF(ISERROR(AJ84/AH84),,AJ84/AH84)</f>
        <v/>
      </c>
      <c r="AO84" s="178" t="inlineStr">
        <is>
          <t>2025.05.02.</t>
        </is>
      </c>
      <c r="AP84" s="178" t="inlineStr">
        <is>
          <t>PC</t>
        </is>
      </c>
      <c r="AQ84" s="179" t="n">
        <v>355</v>
      </c>
      <c r="AR84" s="179" t="n">
        <v>5</v>
      </c>
      <c r="AS84" s="180" t="n">
        <v>1.41</v>
      </c>
      <c r="AT84" s="180" t="n">
        <v>3333</v>
      </c>
      <c r="AU84" s="179" t="n">
        <v>16665</v>
      </c>
      <c r="AV84" s="179" t="n">
        <v>0</v>
      </c>
      <c r="AW84" s="179" t="n">
        <v>0</v>
      </c>
    </row>
    <row r="85">
      <c r="A85" s="103" t="inlineStr">
        <is>
          <t>2025.05.26.</t>
        </is>
      </c>
      <c r="B85" s="81" t="n">
        <v>45803</v>
      </c>
      <c r="C85" s="81">
        <f>IF(B85="","",CHOOSE(WEEKDAY(B85,2),"월","화","수","목","금","토","일"))</f>
        <v/>
      </c>
      <c r="D85" s="154">
        <f>Q85+AD85</f>
        <v/>
      </c>
      <c r="E85" s="154">
        <f>R85+AE85</f>
        <v/>
      </c>
      <c r="F85" s="55">
        <f>IF(ISERROR(E85/D85),,E85/D85)</f>
        <v/>
      </c>
      <c r="G85" s="154">
        <f>IF(ISERROR(H85/E85),,H85/E85)</f>
        <v/>
      </c>
      <c r="H85" s="154">
        <f>U85+AH85</f>
        <v/>
      </c>
      <c r="I85" s="154">
        <f>V85+AI85</f>
        <v/>
      </c>
      <c r="J85" s="154">
        <f>W85+AJ85</f>
        <v/>
      </c>
      <c r="K85" s="177">
        <f>IF(ISERROR(SUM(I85:I85)/E85),,SUM(I85:I85)/E85)</f>
        <v/>
      </c>
      <c r="L85" s="154">
        <f>IF(ISERROR(H85/SUM(I85:I85)),,H85/SUM(I85:I85))</f>
        <v/>
      </c>
      <c r="M85" s="83">
        <f>IF(ISERROR(J85/H85),,J85/H85)</f>
        <v/>
      </c>
      <c r="O85" s="81">
        <f>B85</f>
        <v/>
      </c>
      <c r="P85" s="81">
        <f>C85</f>
        <v/>
      </c>
      <c r="Q85" s="154">
        <f>SUMIFS(AQ:AQ,$AO:$AO,$A85,$AP:$AP,"모바일")</f>
        <v/>
      </c>
      <c r="R85" s="154">
        <f>SUMIFS(AR:AR,$AO:$AO,$A85,$AP:$AP,"모바일")</f>
        <v/>
      </c>
      <c r="S85" s="55">
        <f>IF(ISERROR(R85/Q85),,R85/Q85)</f>
        <v/>
      </c>
      <c r="T85" s="154">
        <f>IF(ISERROR(U85/R85),,U85/R85)</f>
        <v/>
      </c>
      <c r="U85" s="154">
        <f>SUMIFS(AU:AU,$AO:$AO,$A85,$AP:$AP,"모바일")</f>
        <v/>
      </c>
      <c r="V85" s="154">
        <f>SUMIFS(AV:AV,$AO:$AO,$A85,$AP:$AP,"모바일")</f>
        <v/>
      </c>
      <c r="W85" s="154">
        <f>SUMIFS(AW:AW,$AO:$AO,$A85,$AP:$AP,"모바일")</f>
        <v/>
      </c>
      <c r="X85" s="177">
        <f>IF(ISERROR(SUM(V85:V85)/R85),,SUM(V85:V85)/R85)</f>
        <v/>
      </c>
      <c r="Y85" s="154">
        <f>IF(ISERROR(U85/SUM(V85:V85)),,U85/SUM(V85:V85))</f>
        <v/>
      </c>
      <c r="Z85" s="177">
        <f>IF(ISERROR(W85/U85),,W85/U85)</f>
        <v/>
      </c>
      <c r="AB85" s="81">
        <f>O85</f>
        <v/>
      </c>
      <c r="AC85" s="81">
        <f>P85</f>
        <v/>
      </c>
      <c r="AD85" s="154">
        <f>SUMIFS(AQ:AQ,$AO:$AO,$A85,$AP:$AP,"PC")</f>
        <v/>
      </c>
      <c r="AE85" s="154">
        <f>SUMIFS(AR:AR,$AO:$AO,$A85,$AP:$AP,"PC")</f>
        <v/>
      </c>
      <c r="AF85" s="55">
        <f>IF(ISERROR(AE85/AD85),,AE85/AD85)</f>
        <v/>
      </c>
      <c r="AG85" s="154">
        <f>IF(ISERROR(AH85/AE85),,AH85/AE85)</f>
        <v/>
      </c>
      <c r="AH85" s="154">
        <f>SUMIFS(AU:AU,$AO:$AO,$A85,$AP:$AP,"PC")</f>
        <v/>
      </c>
      <c r="AI85" s="154">
        <f>SUMIFS(AV:AV,$AO:$AO,$A85,$AP:$AP,"PC")</f>
        <v/>
      </c>
      <c r="AJ85" s="154">
        <f>SUMIFS(AW:AW,$AO:$AO,$A85,$AP:$AP,"PC")</f>
        <v/>
      </c>
      <c r="AK85" s="177">
        <f>IF(ISERROR(SUM(AI85:AI85)/AE85),,SUM(AI85:AI85)/AE85)</f>
        <v/>
      </c>
      <c r="AL85" s="154">
        <f>IF(ISERROR(AH85/SUM(AI85:AI85)),,AH85/SUM(AI85:AI85))</f>
        <v/>
      </c>
      <c r="AM85" s="177">
        <f>IF(ISERROR(AJ85/AH85),,AJ85/AH85)</f>
        <v/>
      </c>
      <c r="AO85" s="178" t="inlineStr">
        <is>
          <t>2025.05.02.</t>
        </is>
      </c>
      <c r="AP85" s="178" t="inlineStr">
        <is>
          <t>모바일</t>
        </is>
      </c>
      <c r="AQ85" s="179" t="n">
        <v>441</v>
      </c>
      <c r="AR85" s="179" t="n">
        <v>6</v>
      </c>
      <c r="AS85" s="180" t="n">
        <v>1.37</v>
      </c>
      <c r="AT85" s="180" t="n">
        <v>1511</v>
      </c>
      <c r="AU85" s="179" t="n">
        <v>9064</v>
      </c>
      <c r="AV85" s="179" t="n">
        <v>0</v>
      </c>
      <c r="AW85" s="179" t="n">
        <v>0</v>
      </c>
    </row>
    <row r="86">
      <c r="A86" s="103" t="inlineStr">
        <is>
          <t>2025.05.27.</t>
        </is>
      </c>
      <c r="B86" s="81" t="n">
        <v>45804</v>
      </c>
      <c r="C86" s="81">
        <f>IF(B86="","",CHOOSE(WEEKDAY(B86,2),"월","화","수","목","금","토","일"))</f>
        <v/>
      </c>
      <c r="D86" s="154">
        <f>Q86+AD86</f>
        <v/>
      </c>
      <c r="E86" s="154">
        <f>R86+AE86</f>
        <v/>
      </c>
      <c r="F86" s="55">
        <f>IF(ISERROR(E86/D86),,E86/D86)</f>
        <v/>
      </c>
      <c r="G86" s="154">
        <f>IF(ISERROR(H86/E86),,H86/E86)</f>
        <v/>
      </c>
      <c r="H86" s="154">
        <f>U86+AH86</f>
        <v/>
      </c>
      <c r="I86" s="154">
        <f>V86+AI86</f>
        <v/>
      </c>
      <c r="J86" s="154">
        <f>W86+AJ86</f>
        <v/>
      </c>
      <c r="K86" s="177">
        <f>IF(ISERROR(SUM(I86:I86)/E86),,SUM(I86:I86)/E86)</f>
        <v/>
      </c>
      <c r="L86" s="154">
        <f>IF(ISERROR(H86/SUM(I86:I86)),,H86/SUM(I86:I86))</f>
        <v/>
      </c>
      <c r="M86" s="83">
        <f>IF(ISERROR(J86/H86),,J86/H86)</f>
        <v/>
      </c>
      <c r="O86" s="81">
        <f>B86</f>
        <v/>
      </c>
      <c r="P86" s="81">
        <f>C86</f>
        <v/>
      </c>
      <c r="Q86" s="154">
        <f>SUMIFS(AQ:AQ,$AO:$AO,$A86,$AP:$AP,"모바일")</f>
        <v/>
      </c>
      <c r="R86" s="154">
        <f>SUMIFS(AR:AR,$AO:$AO,$A86,$AP:$AP,"모바일")</f>
        <v/>
      </c>
      <c r="S86" s="55">
        <f>IF(ISERROR(R86/Q86),,R86/Q86)</f>
        <v/>
      </c>
      <c r="T86" s="154">
        <f>IF(ISERROR(U86/R86),,U86/R86)</f>
        <v/>
      </c>
      <c r="U86" s="154">
        <f>SUMIFS(AU:AU,$AO:$AO,$A86,$AP:$AP,"모바일")</f>
        <v/>
      </c>
      <c r="V86" s="154">
        <f>SUMIFS(AV:AV,$AO:$AO,$A86,$AP:$AP,"모바일")</f>
        <v/>
      </c>
      <c r="W86" s="154">
        <f>SUMIFS(AW:AW,$AO:$AO,$A86,$AP:$AP,"모바일")</f>
        <v/>
      </c>
      <c r="X86" s="177">
        <f>IF(ISERROR(SUM(V86:V86)/R86),,SUM(V86:V86)/R86)</f>
        <v/>
      </c>
      <c r="Y86" s="154">
        <f>IF(ISERROR(U86/SUM(V86:V86)),,U86/SUM(V86:V86))</f>
        <v/>
      </c>
      <c r="Z86" s="177">
        <f>IF(ISERROR(W86/U86),,W86/U86)</f>
        <v/>
      </c>
      <c r="AB86" s="81">
        <f>O86</f>
        <v/>
      </c>
      <c r="AC86" s="81">
        <f>P86</f>
        <v/>
      </c>
      <c r="AD86" s="154">
        <f>SUMIFS(AQ:AQ,$AO:$AO,$A86,$AP:$AP,"PC")</f>
        <v/>
      </c>
      <c r="AE86" s="154">
        <f>SUMIFS(AR:AR,$AO:$AO,$A86,$AP:$AP,"PC")</f>
        <v/>
      </c>
      <c r="AF86" s="55">
        <f>IF(ISERROR(AE86/AD86),,AE86/AD86)</f>
        <v/>
      </c>
      <c r="AG86" s="154">
        <f>IF(ISERROR(AH86/AE86),,AH86/AE86)</f>
        <v/>
      </c>
      <c r="AH86" s="154">
        <f>SUMIFS(AU:AU,$AO:$AO,$A86,$AP:$AP,"PC")</f>
        <v/>
      </c>
      <c r="AI86" s="154">
        <f>SUMIFS(AV:AV,$AO:$AO,$A86,$AP:$AP,"PC")</f>
        <v/>
      </c>
      <c r="AJ86" s="154">
        <f>SUMIFS(AW:AW,$AO:$AO,$A86,$AP:$AP,"PC")</f>
        <v/>
      </c>
      <c r="AK86" s="177">
        <f>IF(ISERROR(SUM(AI86:AI86)/AE86),,SUM(AI86:AI86)/AE86)</f>
        <v/>
      </c>
      <c r="AL86" s="154">
        <f>IF(ISERROR(AH86/SUM(AI86:AI86)),,AH86/SUM(AI86:AI86))</f>
        <v/>
      </c>
      <c r="AM86" s="177">
        <f>IF(ISERROR(AJ86/AH86),,AJ86/AH86)</f>
        <v/>
      </c>
      <c r="AO86" s="178" t="inlineStr">
        <is>
          <t>2025.05.03.</t>
        </is>
      </c>
      <c r="AP86" s="178" t="inlineStr">
        <is>
          <t>PC</t>
        </is>
      </c>
      <c r="AQ86" s="179" t="n">
        <v>10</v>
      </c>
      <c r="AR86" s="179" t="n">
        <v>0</v>
      </c>
      <c r="AS86" s="180" t="n">
        <v>0</v>
      </c>
      <c r="AT86" s="180" t="n">
        <v>0</v>
      </c>
      <c r="AU86" s="179" t="n">
        <v>0</v>
      </c>
      <c r="AV86" s="179" t="n">
        <v>0</v>
      </c>
      <c r="AW86" s="179" t="n">
        <v>0</v>
      </c>
    </row>
    <row r="87">
      <c r="A87" s="103" t="inlineStr">
        <is>
          <t>2025.05.28.</t>
        </is>
      </c>
      <c r="B87" s="81" t="n">
        <v>45805</v>
      </c>
      <c r="C87" s="81">
        <f>IF(B87="","",CHOOSE(WEEKDAY(B87,2),"월","화","수","목","금","토","일"))</f>
        <v/>
      </c>
      <c r="D87" s="154">
        <f>Q87+AD87</f>
        <v/>
      </c>
      <c r="E87" s="154">
        <f>R87+AE87</f>
        <v/>
      </c>
      <c r="F87" s="55">
        <f>IF(ISERROR(E87/D87),,E87/D87)</f>
        <v/>
      </c>
      <c r="G87" s="154">
        <f>IF(ISERROR(H87/E87),,H87/E87)</f>
        <v/>
      </c>
      <c r="H87" s="154">
        <f>U87+AH87</f>
        <v/>
      </c>
      <c r="I87" s="154">
        <f>V87+AI87</f>
        <v/>
      </c>
      <c r="J87" s="154">
        <f>W87+AJ87</f>
        <v/>
      </c>
      <c r="K87" s="177">
        <f>IF(ISERROR(SUM(I87:I87)/E87),,SUM(I87:I87)/E87)</f>
        <v/>
      </c>
      <c r="L87" s="154">
        <f>IF(ISERROR(H87/SUM(I87:I87)),,H87/SUM(I87:I87))</f>
        <v/>
      </c>
      <c r="M87" s="83">
        <f>IF(ISERROR(J87/H87),,J87/H87)</f>
        <v/>
      </c>
      <c r="O87" s="81">
        <f>B87</f>
        <v/>
      </c>
      <c r="P87" s="81">
        <f>C87</f>
        <v/>
      </c>
      <c r="Q87" s="154">
        <f>SUMIFS(AQ:AQ,$AO:$AO,$A87,$AP:$AP,"모바일")</f>
        <v/>
      </c>
      <c r="R87" s="154">
        <f>SUMIFS(AR:AR,$AO:$AO,$A87,$AP:$AP,"모바일")</f>
        <v/>
      </c>
      <c r="S87" s="55">
        <f>IF(ISERROR(R87/Q87),,R87/Q87)</f>
        <v/>
      </c>
      <c r="T87" s="154">
        <f>IF(ISERROR(U87/R87),,U87/R87)</f>
        <v/>
      </c>
      <c r="U87" s="154">
        <f>SUMIFS(AU:AU,$AO:$AO,$A87,$AP:$AP,"모바일")</f>
        <v/>
      </c>
      <c r="V87" s="154">
        <f>SUMIFS(AV:AV,$AO:$AO,$A87,$AP:$AP,"모바일")</f>
        <v/>
      </c>
      <c r="W87" s="154">
        <f>SUMIFS(AW:AW,$AO:$AO,$A87,$AP:$AP,"모바일")</f>
        <v/>
      </c>
      <c r="X87" s="177">
        <f>IF(ISERROR(SUM(V87:V87)/R87),,SUM(V87:V87)/R87)</f>
        <v/>
      </c>
      <c r="Y87" s="154">
        <f>IF(ISERROR(U87/SUM(V87:V87)),,U87/SUM(V87:V87))</f>
        <v/>
      </c>
      <c r="Z87" s="177">
        <f>IF(ISERROR(W87/U87),,W87/U87)</f>
        <v/>
      </c>
      <c r="AB87" s="81">
        <f>O87</f>
        <v/>
      </c>
      <c r="AC87" s="81">
        <f>P87</f>
        <v/>
      </c>
      <c r="AD87" s="154">
        <f>SUMIFS(AQ:AQ,$AO:$AO,$A87,$AP:$AP,"PC")</f>
        <v/>
      </c>
      <c r="AE87" s="154">
        <f>SUMIFS(AR:AR,$AO:$AO,$A87,$AP:$AP,"PC")</f>
        <v/>
      </c>
      <c r="AF87" s="55">
        <f>IF(ISERROR(AE87/AD87),,AE87/AD87)</f>
        <v/>
      </c>
      <c r="AG87" s="154">
        <f>IF(ISERROR(AH87/AE87),,AH87/AE87)</f>
        <v/>
      </c>
      <c r="AH87" s="154">
        <f>SUMIFS(AU:AU,$AO:$AO,$A87,$AP:$AP,"PC")</f>
        <v/>
      </c>
      <c r="AI87" s="154">
        <f>SUMIFS(AV:AV,$AO:$AO,$A87,$AP:$AP,"PC")</f>
        <v/>
      </c>
      <c r="AJ87" s="154">
        <f>SUMIFS(AW:AW,$AO:$AO,$A87,$AP:$AP,"PC")</f>
        <v/>
      </c>
      <c r="AK87" s="177">
        <f>IF(ISERROR(SUM(AI87:AI87)/AE87),,SUM(AI87:AI87)/AE87)</f>
        <v/>
      </c>
      <c r="AL87" s="154">
        <f>IF(ISERROR(AH87/SUM(AI87:AI87)),,AH87/SUM(AI87:AI87))</f>
        <v/>
      </c>
      <c r="AM87" s="177">
        <f>IF(ISERROR(AJ87/AH87),,AJ87/AH87)</f>
        <v/>
      </c>
      <c r="AO87" s="178" t="inlineStr">
        <is>
          <t>2025.05.03.</t>
        </is>
      </c>
      <c r="AP87" s="178" t="inlineStr">
        <is>
          <t>모바일</t>
        </is>
      </c>
      <c r="AQ87" s="179" t="n">
        <v>59</v>
      </c>
      <c r="AR87" s="179" t="n">
        <v>2</v>
      </c>
      <c r="AS87" s="180" t="n">
        <v>3.39</v>
      </c>
      <c r="AT87" s="180" t="n">
        <v>809</v>
      </c>
      <c r="AU87" s="179" t="n">
        <v>1617</v>
      </c>
      <c r="AV87" s="179" t="n">
        <v>0</v>
      </c>
      <c r="AW87" s="179" t="n">
        <v>0</v>
      </c>
    </row>
    <row r="88">
      <c r="A88" s="103" t="inlineStr">
        <is>
          <t>2025.05.29.</t>
        </is>
      </c>
      <c r="B88" s="81" t="n">
        <v>45806</v>
      </c>
      <c r="C88" s="81">
        <f>IF(B88="","",CHOOSE(WEEKDAY(B88,2),"월","화","수","목","금","토","일"))</f>
        <v/>
      </c>
      <c r="D88" s="154">
        <f>Q88+AD88</f>
        <v/>
      </c>
      <c r="E88" s="154">
        <f>R88+AE88</f>
        <v/>
      </c>
      <c r="F88" s="55">
        <f>IF(ISERROR(E88/D88),,E88/D88)</f>
        <v/>
      </c>
      <c r="G88" s="154">
        <f>IF(ISERROR(H88/E88),,H88/E88)</f>
        <v/>
      </c>
      <c r="H88" s="154">
        <f>U88+AH88</f>
        <v/>
      </c>
      <c r="I88" s="154">
        <f>V88+AI88</f>
        <v/>
      </c>
      <c r="J88" s="154">
        <f>W88+AJ88</f>
        <v/>
      </c>
      <c r="K88" s="177">
        <f>IF(ISERROR(SUM(I88:I88)/E88),,SUM(I88:I88)/E88)</f>
        <v/>
      </c>
      <c r="L88" s="154">
        <f>IF(ISERROR(H88/SUM(I88:I88)),,H88/SUM(I88:I88))</f>
        <v/>
      </c>
      <c r="M88" s="83">
        <f>IF(ISERROR(J88/H88),,J88/H88)</f>
        <v/>
      </c>
      <c r="O88" s="81">
        <f>B88</f>
        <v/>
      </c>
      <c r="P88" s="81">
        <f>C88</f>
        <v/>
      </c>
      <c r="Q88" s="154">
        <f>SUMIFS(AQ:AQ,$AO:$AO,$A88,$AP:$AP,"모바일")</f>
        <v/>
      </c>
      <c r="R88" s="154">
        <f>SUMIFS(AR:AR,$AO:$AO,$A88,$AP:$AP,"모바일")</f>
        <v/>
      </c>
      <c r="S88" s="55">
        <f>IF(ISERROR(R88/Q88),,R88/Q88)</f>
        <v/>
      </c>
      <c r="T88" s="154">
        <f>IF(ISERROR(U88/R88),,U88/R88)</f>
        <v/>
      </c>
      <c r="U88" s="154">
        <f>SUMIFS(AU:AU,$AO:$AO,$A88,$AP:$AP,"모바일")</f>
        <v/>
      </c>
      <c r="V88" s="154">
        <f>SUMIFS(AV:AV,$AO:$AO,$A88,$AP:$AP,"모바일")</f>
        <v/>
      </c>
      <c r="W88" s="154">
        <f>SUMIFS(AW:AW,$AO:$AO,$A88,$AP:$AP,"모바일")</f>
        <v/>
      </c>
      <c r="X88" s="177">
        <f>IF(ISERROR(SUM(V88:V88)/R88),,SUM(V88:V88)/R88)</f>
        <v/>
      </c>
      <c r="Y88" s="154">
        <f>IF(ISERROR(U88/SUM(V88:V88)),,U88/SUM(V88:V88))</f>
        <v/>
      </c>
      <c r="Z88" s="177">
        <f>IF(ISERROR(W88/U88),,W88/U88)</f>
        <v/>
      </c>
      <c r="AB88" s="81">
        <f>O88</f>
        <v/>
      </c>
      <c r="AC88" s="81">
        <f>P88</f>
        <v/>
      </c>
      <c r="AD88" s="154">
        <f>SUMIFS(AQ:AQ,$AO:$AO,$A88,$AP:$AP,"PC")</f>
        <v/>
      </c>
      <c r="AE88" s="154">
        <f>SUMIFS(AR:AR,$AO:$AO,$A88,$AP:$AP,"PC")</f>
        <v/>
      </c>
      <c r="AF88" s="55">
        <f>IF(ISERROR(AE88/AD88),,AE88/AD88)</f>
        <v/>
      </c>
      <c r="AG88" s="154">
        <f>IF(ISERROR(AH88/AE88),,AH88/AE88)</f>
        <v/>
      </c>
      <c r="AH88" s="154">
        <f>SUMIFS(AU:AU,$AO:$AO,$A88,$AP:$AP,"PC")</f>
        <v/>
      </c>
      <c r="AI88" s="154">
        <f>SUMIFS(AV:AV,$AO:$AO,$A88,$AP:$AP,"PC")</f>
        <v/>
      </c>
      <c r="AJ88" s="154">
        <f>SUMIFS(AW:AW,$AO:$AO,$A88,$AP:$AP,"PC")</f>
        <v/>
      </c>
      <c r="AK88" s="177">
        <f>IF(ISERROR(SUM(AI88:AI88)/AE88),,SUM(AI88:AI88)/AE88)</f>
        <v/>
      </c>
      <c r="AL88" s="154">
        <f>IF(ISERROR(AH88/SUM(AI88:AI88)),,AH88/SUM(AI88:AI88))</f>
        <v/>
      </c>
      <c r="AM88" s="177">
        <f>IF(ISERROR(AJ88/AH88),,AJ88/AH88)</f>
        <v/>
      </c>
      <c r="AO88" s="178" t="inlineStr">
        <is>
          <t>2025.05.04.</t>
        </is>
      </c>
      <c r="AP88" s="178" t="inlineStr">
        <is>
          <t>PC</t>
        </is>
      </c>
      <c r="AQ88" s="179" t="n">
        <v>67</v>
      </c>
      <c r="AR88" s="179" t="n">
        <v>1</v>
      </c>
      <c r="AS88" s="180" t="n">
        <v>1.5</v>
      </c>
      <c r="AT88" s="180" t="n">
        <v>1441</v>
      </c>
      <c r="AU88" s="179" t="n">
        <v>1441</v>
      </c>
      <c r="AV88" s="179" t="n">
        <v>0</v>
      </c>
      <c r="AW88" s="179" t="n">
        <v>0</v>
      </c>
    </row>
    <row r="89">
      <c r="A89" s="103" t="inlineStr">
        <is>
          <t>2025.05.30.</t>
        </is>
      </c>
      <c r="B89" s="81" t="n">
        <v>45807</v>
      </c>
      <c r="C89" s="81">
        <f>IF(B89="","",CHOOSE(WEEKDAY(B89,2),"월","화","수","목","금","토","일"))</f>
        <v/>
      </c>
      <c r="D89" s="154">
        <f>Q89+AD89</f>
        <v/>
      </c>
      <c r="E89" s="154">
        <f>R89+AE89</f>
        <v/>
      </c>
      <c r="F89" s="55">
        <f>IF(ISERROR(E89/D89),,E89/D89)</f>
        <v/>
      </c>
      <c r="G89" s="154">
        <f>IF(ISERROR(H89/E89),,H89/E89)</f>
        <v/>
      </c>
      <c r="H89" s="154">
        <f>U89+AH89</f>
        <v/>
      </c>
      <c r="I89" s="154">
        <f>V89+AI89</f>
        <v/>
      </c>
      <c r="J89" s="154">
        <f>W89+AJ89</f>
        <v/>
      </c>
      <c r="K89" s="177">
        <f>IF(ISERROR(SUM(I89:I89)/E89),,SUM(I89:I89)/E89)</f>
        <v/>
      </c>
      <c r="L89" s="154">
        <f>IF(ISERROR(H89/SUM(I89:I89)),,H89/SUM(I89:I89))</f>
        <v/>
      </c>
      <c r="M89" s="83">
        <f>IF(ISERROR(J89/H89),,J89/H89)</f>
        <v/>
      </c>
      <c r="O89" s="81">
        <f>B89</f>
        <v/>
      </c>
      <c r="P89" s="81">
        <f>C89</f>
        <v/>
      </c>
      <c r="Q89" s="154">
        <f>SUMIFS(AQ:AQ,$AO:$AO,$A89,$AP:$AP,"모바일")</f>
        <v/>
      </c>
      <c r="R89" s="154">
        <f>SUMIFS(AR:AR,$AO:$AO,$A89,$AP:$AP,"모바일")</f>
        <v/>
      </c>
      <c r="S89" s="55">
        <f>IF(ISERROR(R89/Q89),,R89/Q89)</f>
        <v/>
      </c>
      <c r="T89" s="154">
        <f>IF(ISERROR(U89/R89),,U89/R89)</f>
        <v/>
      </c>
      <c r="U89" s="154">
        <f>SUMIFS(AU:AU,$AO:$AO,$A89,$AP:$AP,"모바일")</f>
        <v/>
      </c>
      <c r="V89" s="154">
        <f>SUMIFS(AV:AV,$AO:$AO,$A89,$AP:$AP,"모바일")</f>
        <v/>
      </c>
      <c r="W89" s="154">
        <f>SUMIFS(AW:AW,$AO:$AO,$A89,$AP:$AP,"모바일")</f>
        <v/>
      </c>
      <c r="X89" s="177">
        <f>IF(ISERROR(SUM(V89:V89)/R89),,SUM(V89:V89)/R89)</f>
        <v/>
      </c>
      <c r="Y89" s="154">
        <f>IF(ISERROR(U89/SUM(V89:V89)),,U89/SUM(V89:V89))</f>
        <v/>
      </c>
      <c r="Z89" s="177">
        <f>IF(ISERROR(W89/U89),,W89/U89)</f>
        <v/>
      </c>
      <c r="AB89" s="81">
        <f>O89</f>
        <v/>
      </c>
      <c r="AC89" s="81">
        <f>P89</f>
        <v/>
      </c>
      <c r="AD89" s="154">
        <f>SUMIFS(AQ:AQ,$AO:$AO,$A89,$AP:$AP,"PC")</f>
        <v/>
      </c>
      <c r="AE89" s="154">
        <f>SUMIFS(AR:AR,$AO:$AO,$A89,$AP:$AP,"PC")</f>
        <v/>
      </c>
      <c r="AF89" s="55">
        <f>IF(ISERROR(AE89/AD89),,AE89/AD89)</f>
        <v/>
      </c>
      <c r="AG89" s="154">
        <f>IF(ISERROR(AH89/AE89),,AH89/AE89)</f>
        <v/>
      </c>
      <c r="AH89" s="154">
        <f>SUMIFS(AU:AU,$AO:$AO,$A89,$AP:$AP,"PC")</f>
        <v/>
      </c>
      <c r="AI89" s="154">
        <f>SUMIFS(AV:AV,$AO:$AO,$A89,$AP:$AP,"PC")</f>
        <v/>
      </c>
      <c r="AJ89" s="154">
        <f>SUMIFS(AW:AW,$AO:$AO,$A89,$AP:$AP,"PC")</f>
        <v/>
      </c>
      <c r="AK89" s="177">
        <f>IF(ISERROR(SUM(AI89:AI89)/AE89),,SUM(AI89:AI89)/AE89)</f>
        <v/>
      </c>
      <c r="AL89" s="154">
        <f>IF(ISERROR(AH89/SUM(AI89:AI89)),,AH89/SUM(AI89:AI89))</f>
        <v/>
      </c>
      <c r="AM89" s="177">
        <f>IF(ISERROR(AJ89/AH89),,AJ89/AH89)</f>
        <v/>
      </c>
      <c r="AO89" s="178" t="inlineStr">
        <is>
          <t>2025.05.04.</t>
        </is>
      </c>
      <c r="AP89" s="178" t="inlineStr">
        <is>
          <t>모바일</t>
        </is>
      </c>
      <c r="AQ89" s="179" t="n">
        <v>249</v>
      </c>
      <c r="AR89" s="179" t="n">
        <v>12</v>
      </c>
      <c r="AS89" s="180" t="n">
        <v>4.82</v>
      </c>
      <c r="AT89" s="180" t="n">
        <v>1819</v>
      </c>
      <c r="AU89" s="179" t="n">
        <v>21824</v>
      </c>
      <c r="AV89" s="179" t="n">
        <v>0</v>
      </c>
      <c r="AW89" s="179" t="n">
        <v>0</v>
      </c>
    </row>
    <row r="90">
      <c r="A90" s="103" t="inlineStr">
        <is>
          <t>2025.05.31.</t>
        </is>
      </c>
      <c r="B90" s="81" t="n">
        <v>45808</v>
      </c>
      <c r="C90" s="81">
        <f>IF(B90="","",CHOOSE(WEEKDAY(B90,2),"월","화","수","목","금","토","일"))</f>
        <v/>
      </c>
      <c r="D90" s="154">
        <f>Q90+AD90</f>
        <v/>
      </c>
      <c r="E90" s="154">
        <f>R90+AE90</f>
        <v/>
      </c>
      <c r="F90" s="55">
        <f>IF(ISERROR(E90/D90),,E90/D90)</f>
        <v/>
      </c>
      <c r="G90" s="154">
        <f>IF(ISERROR(H90/E90),,H90/E90)</f>
        <v/>
      </c>
      <c r="H90" s="154">
        <f>U90+AH90</f>
        <v/>
      </c>
      <c r="I90" s="154">
        <f>V90+AI90</f>
        <v/>
      </c>
      <c r="J90" s="154">
        <f>W90+AJ90</f>
        <v/>
      </c>
      <c r="K90" s="177">
        <f>IF(ISERROR(SUM(I90:I90)/E90),,SUM(I90:I90)/E90)</f>
        <v/>
      </c>
      <c r="L90" s="154">
        <f>IF(ISERROR(H90/SUM(I90:I90)),,H90/SUM(I90:I90))</f>
        <v/>
      </c>
      <c r="M90" s="83">
        <f>IF(ISERROR(J90/H90),,J90/H90)</f>
        <v/>
      </c>
      <c r="O90" s="81">
        <f>B90</f>
        <v/>
      </c>
      <c r="P90" s="81">
        <f>C90</f>
        <v/>
      </c>
      <c r="Q90" s="154">
        <f>SUMIFS(AQ:AQ,$AO:$AO,$A90,$AP:$AP,"모바일")</f>
        <v/>
      </c>
      <c r="R90" s="154">
        <f>SUMIFS(AR:AR,$AO:$AO,$A90,$AP:$AP,"모바일")</f>
        <v/>
      </c>
      <c r="S90" s="55">
        <f>IF(ISERROR(R90/Q90),,R90/Q90)</f>
        <v/>
      </c>
      <c r="T90" s="154">
        <f>IF(ISERROR(U90/R90),,U90/R90)</f>
        <v/>
      </c>
      <c r="U90" s="154">
        <f>SUMIFS(AU:AU,$AO:$AO,$A90,$AP:$AP,"모바일")</f>
        <v/>
      </c>
      <c r="V90" s="154">
        <f>SUMIFS(AV:AV,$AO:$AO,$A90,$AP:$AP,"모바일")</f>
        <v/>
      </c>
      <c r="W90" s="154">
        <f>SUMIFS(AW:AW,$AO:$AO,$A90,$AP:$AP,"모바일")</f>
        <v/>
      </c>
      <c r="X90" s="177">
        <f>IF(ISERROR(SUM(V90:V90)/R90),,SUM(V90:V90)/R90)</f>
        <v/>
      </c>
      <c r="Y90" s="154">
        <f>IF(ISERROR(U90/SUM(V90:V90)),,U90/SUM(V90:V90))</f>
        <v/>
      </c>
      <c r="Z90" s="177">
        <f>IF(ISERROR(W90/U90),,W90/U90)</f>
        <v/>
      </c>
      <c r="AB90" s="81">
        <f>O90</f>
        <v/>
      </c>
      <c r="AC90" s="81">
        <f>P90</f>
        <v/>
      </c>
      <c r="AD90" s="154">
        <f>SUMIFS(AQ:AQ,$AO:$AO,$A90,$AP:$AP,"PC")</f>
        <v/>
      </c>
      <c r="AE90" s="154">
        <f>SUMIFS(AR:AR,$AO:$AO,$A90,$AP:$AP,"PC")</f>
        <v/>
      </c>
      <c r="AF90" s="55">
        <f>IF(ISERROR(AE90/AD90),,AE90/AD90)</f>
        <v/>
      </c>
      <c r="AG90" s="154">
        <f>IF(ISERROR(AH90/AE90),,AH90/AE90)</f>
        <v/>
      </c>
      <c r="AH90" s="154">
        <f>SUMIFS(AU:AU,$AO:$AO,$A90,$AP:$AP,"PC")</f>
        <v/>
      </c>
      <c r="AI90" s="154">
        <f>SUMIFS(AV:AV,$AO:$AO,$A90,$AP:$AP,"PC")</f>
        <v/>
      </c>
      <c r="AJ90" s="154">
        <f>SUMIFS(AW:AW,$AO:$AO,$A90,$AP:$AP,"PC")</f>
        <v/>
      </c>
      <c r="AK90" s="177">
        <f>IF(ISERROR(SUM(AI90:AI90)/AE90),,SUM(AI90:AI90)/AE90)</f>
        <v/>
      </c>
      <c r="AL90" s="154">
        <f>IF(ISERROR(AH90/SUM(AI90:AI90)),,AH90/SUM(AI90:AI90))</f>
        <v/>
      </c>
      <c r="AM90" s="177">
        <f>IF(ISERROR(AJ90/AH90),,AJ90/AH90)</f>
        <v/>
      </c>
      <c r="AO90" s="178" t="inlineStr">
        <is>
          <t>2025.05.05.</t>
        </is>
      </c>
      <c r="AP90" s="178" t="inlineStr">
        <is>
          <t>PC</t>
        </is>
      </c>
      <c r="AQ90" s="179" t="n">
        <v>94</v>
      </c>
      <c r="AR90" s="179" t="n">
        <v>0</v>
      </c>
      <c r="AS90" s="180" t="n">
        <v>0</v>
      </c>
      <c r="AT90" s="180" t="n">
        <v>0</v>
      </c>
      <c r="AU90" s="179" t="n">
        <v>0</v>
      </c>
      <c r="AV90" s="179" t="n">
        <v>0</v>
      </c>
      <c r="AW90" s="179" t="n">
        <v>0</v>
      </c>
    </row>
    <row r="91">
      <c r="A91" s="103" t="inlineStr">
        <is>
          <t>2025.06.01.</t>
        </is>
      </c>
      <c r="B91" s="81" t="n">
        <v>45809</v>
      </c>
      <c r="C91" s="81">
        <f>IF(B91="","",CHOOSE(WEEKDAY(B91,2),"월","화","수","목","금","토","일"))</f>
        <v/>
      </c>
      <c r="D91" s="154">
        <f>Q91+AD91</f>
        <v/>
      </c>
      <c r="E91" s="154">
        <f>R91+AE91</f>
        <v/>
      </c>
      <c r="F91" s="55">
        <f>IF(ISERROR(E91/D91),,E91/D91)</f>
        <v/>
      </c>
      <c r="G91" s="154">
        <f>IF(ISERROR(H91/E91),,H91/E91)</f>
        <v/>
      </c>
      <c r="H91" s="154">
        <f>U91+AH91</f>
        <v/>
      </c>
      <c r="I91" s="154">
        <f>V91+AI91</f>
        <v/>
      </c>
      <c r="J91" s="154">
        <f>W91+AJ91</f>
        <v/>
      </c>
      <c r="K91" s="177">
        <f>IF(ISERROR(SUM(I91:I91)/E91),,SUM(I91:I91)/E91)</f>
        <v/>
      </c>
      <c r="L91" s="154">
        <f>IF(ISERROR(H91/SUM(I91:I91)),,H91/SUM(I91:I91))</f>
        <v/>
      </c>
      <c r="M91" s="83">
        <f>IF(ISERROR(J91/H91),,J91/H91)</f>
        <v/>
      </c>
      <c r="O91" s="81">
        <f>B91</f>
        <v/>
      </c>
      <c r="P91" s="81">
        <f>C91</f>
        <v/>
      </c>
      <c r="Q91" s="154">
        <f>SUMIFS(AQ:AQ,$AO:$AO,$A91,$AP:$AP,"모바일")</f>
        <v/>
      </c>
      <c r="R91" s="154">
        <f>SUMIFS(AR:AR,$AO:$AO,$A91,$AP:$AP,"모바일")</f>
        <v/>
      </c>
      <c r="S91" s="55">
        <f>IF(ISERROR(R91/Q91),,R91/Q91)</f>
        <v/>
      </c>
      <c r="T91" s="154">
        <f>IF(ISERROR(U91/R91),,U91/R91)</f>
        <v/>
      </c>
      <c r="U91" s="154">
        <f>SUMIFS(AU:AU,$AO:$AO,$A91,$AP:$AP,"모바일")</f>
        <v/>
      </c>
      <c r="V91" s="154">
        <f>SUMIFS(AV:AV,$AO:$AO,$A91,$AP:$AP,"모바일")</f>
        <v/>
      </c>
      <c r="W91" s="154">
        <f>SUMIFS(AW:AW,$AO:$AO,$A91,$AP:$AP,"모바일")</f>
        <v/>
      </c>
      <c r="X91" s="177">
        <f>IF(ISERROR(SUM(V91:V91)/R91),,SUM(V91:V91)/R91)</f>
        <v/>
      </c>
      <c r="Y91" s="154">
        <f>IF(ISERROR(U91/SUM(V91:V91)),,U91/SUM(V91:V91))</f>
        <v/>
      </c>
      <c r="Z91" s="177">
        <f>IF(ISERROR(W91/U91),,W91/U91)</f>
        <v/>
      </c>
      <c r="AB91" s="81">
        <f>O91</f>
        <v/>
      </c>
      <c r="AC91" s="81">
        <f>P91</f>
        <v/>
      </c>
      <c r="AD91" s="154">
        <f>SUMIFS(AQ:AQ,$AO:$AO,$A91,$AP:$AP,"PC")</f>
        <v/>
      </c>
      <c r="AE91" s="154">
        <f>SUMIFS(AR:AR,$AO:$AO,$A91,$AP:$AP,"PC")</f>
        <v/>
      </c>
      <c r="AF91" s="55">
        <f>IF(ISERROR(AE91/AD91),,AE91/AD91)</f>
        <v/>
      </c>
      <c r="AG91" s="154">
        <f>IF(ISERROR(AH91/AE91),,AH91/AE91)</f>
        <v/>
      </c>
      <c r="AH91" s="154">
        <f>SUMIFS(AU:AU,$AO:$AO,$A91,$AP:$AP,"PC")</f>
        <v/>
      </c>
      <c r="AI91" s="154">
        <f>SUMIFS(AV:AV,$AO:$AO,$A91,$AP:$AP,"PC")</f>
        <v/>
      </c>
      <c r="AJ91" s="154">
        <f>SUMIFS(AW:AW,$AO:$AO,$A91,$AP:$AP,"PC")</f>
        <v/>
      </c>
      <c r="AK91" s="177">
        <f>IF(ISERROR(SUM(AI91:AI91)/AE91),,SUM(AI91:AI91)/AE91)</f>
        <v/>
      </c>
      <c r="AL91" s="154">
        <f>IF(ISERROR(AH91/SUM(AI91:AI91)),,AH91/SUM(AI91:AI91))</f>
        <v/>
      </c>
      <c r="AM91" s="177">
        <f>IF(ISERROR(AJ91/AH91),,AJ91/AH91)</f>
        <v/>
      </c>
      <c r="AO91" s="178" t="inlineStr">
        <is>
          <t>2025.05.05.</t>
        </is>
      </c>
      <c r="AP91" s="178" t="inlineStr">
        <is>
          <t>모바일</t>
        </is>
      </c>
      <c r="AQ91" s="179" t="n">
        <v>1153</v>
      </c>
      <c r="AR91" s="179" t="n">
        <v>5</v>
      </c>
      <c r="AS91" s="180" t="n">
        <v>0.44</v>
      </c>
      <c r="AT91" s="180" t="n">
        <v>2160</v>
      </c>
      <c r="AU91" s="179" t="n">
        <v>10802</v>
      </c>
      <c r="AV91" s="179" t="n">
        <v>0</v>
      </c>
      <c r="AW91" s="179" t="n">
        <v>0</v>
      </c>
    </row>
    <row r="92">
      <c r="A92" s="103" t="inlineStr">
        <is>
          <t>2025.06.02.</t>
        </is>
      </c>
      <c r="B92" s="81" t="n">
        <v>45810</v>
      </c>
      <c r="C92" s="81">
        <f>IF(B92="","",CHOOSE(WEEKDAY(B92,2),"월","화","수","목","금","토","일"))</f>
        <v/>
      </c>
      <c r="D92" s="154">
        <f>Q92+AD92</f>
        <v/>
      </c>
      <c r="E92" s="154">
        <f>R92+AE92</f>
        <v/>
      </c>
      <c r="F92" s="55">
        <f>IF(ISERROR(E92/D92),,E92/D92)</f>
        <v/>
      </c>
      <c r="G92" s="154">
        <f>IF(ISERROR(H92/E92),,H92/E92)</f>
        <v/>
      </c>
      <c r="H92" s="154">
        <f>U92+AH92</f>
        <v/>
      </c>
      <c r="I92" s="154">
        <f>V92+AI92</f>
        <v/>
      </c>
      <c r="J92" s="154">
        <f>W92+AJ92</f>
        <v/>
      </c>
      <c r="K92" s="177">
        <f>IF(ISERROR(SUM(I92:I92)/E92),,SUM(I92:I92)/E92)</f>
        <v/>
      </c>
      <c r="L92" s="154">
        <f>IF(ISERROR(H92/SUM(I92:I92)),,H92/SUM(I92:I92))</f>
        <v/>
      </c>
      <c r="M92" s="83">
        <f>IF(ISERROR(J92/H92),,J92/H92)</f>
        <v/>
      </c>
      <c r="O92" s="81">
        <f>B92</f>
        <v/>
      </c>
      <c r="P92" s="81">
        <f>C92</f>
        <v/>
      </c>
      <c r="Q92" s="154">
        <f>SUMIFS(AQ:AQ,$AO:$AO,$A92,$AP:$AP,"모바일")</f>
        <v/>
      </c>
      <c r="R92" s="154">
        <f>SUMIFS(AR:AR,$AO:$AO,$A92,$AP:$AP,"모바일")</f>
        <v/>
      </c>
      <c r="S92" s="55">
        <f>IF(ISERROR(R92/Q92),,R92/Q92)</f>
        <v/>
      </c>
      <c r="T92" s="154">
        <f>IF(ISERROR(U92/R92),,U92/R92)</f>
        <v/>
      </c>
      <c r="U92" s="154">
        <f>SUMIFS(AU:AU,$AO:$AO,$A92,$AP:$AP,"모바일")</f>
        <v/>
      </c>
      <c r="V92" s="154">
        <f>SUMIFS(AV:AV,$AO:$AO,$A92,$AP:$AP,"모바일")</f>
        <v/>
      </c>
      <c r="W92" s="154">
        <f>SUMIFS(AW:AW,$AO:$AO,$A92,$AP:$AP,"모바일")</f>
        <v/>
      </c>
      <c r="X92" s="177">
        <f>IF(ISERROR(SUM(V92:V92)/R92),,SUM(V92:V92)/R92)</f>
        <v/>
      </c>
      <c r="Y92" s="154">
        <f>IF(ISERROR(U92/SUM(V92:V92)),,U92/SUM(V92:V92))</f>
        <v/>
      </c>
      <c r="Z92" s="177">
        <f>IF(ISERROR(W92/U92),,W92/U92)</f>
        <v/>
      </c>
      <c r="AB92" s="81">
        <f>O92</f>
        <v/>
      </c>
      <c r="AC92" s="81">
        <f>P92</f>
        <v/>
      </c>
      <c r="AD92" s="154">
        <f>SUMIFS(AQ:AQ,$AO:$AO,$A92,$AP:$AP,"PC")</f>
        <v/>
      </c>
      <c r="AE92" s="154">
        <f>SUMIFS(AR:AR,$AO:$AO,$A92,$AP:$AP,"PC")</f>
        <v/>
      </c>
      <c r="AF92" s="55">
        <f>IF(ISERROR(AE92/AD92),,AE92/AD92)</f>
        <v/>
      </c>
      <c r="AG92" s="154">
        <f>IF(ISERROR(AH92/AE92),,AH92/AE92)</f>
        <v/>
      </c>
      <c r="AH92" s="154">
        <f>SUMIFS(AU:AU,$AO:$AO,$A92,$AP:$AP,"PC")</f>
        <v/>
      </c>
      <c r="AI92" s="154">
        <f>SUMIFS(AV:AV,$AO:$AO,$A92,$AP:$AP,"PC")</f>
        <v/>
      </c>
      <c r="AJ92" s="154">
        <f>SUMIFS(AW:AW,$AO:$AO,$A92,$AP:$AP,"PC")</f>
        <v/>
      </c>
      <c r="AK92" s="177">
        <f>IF(ISERROR(SUM(AI92:AI92)/AE92),,SUM(AI92:AI92)/AE92)</f>
        <v/>
      </c>
      <c r="AL92" s="154">
        <f>IF(ISERROR(AH92/SUM(AI92:AI92)),,AH92/SUM(AI92:AI92))</f>
        <v/>
      </c>
      <c r="AM92" s="177">
        <f>IF(ISERROR(AJ92/AH92),,AJ92/AH92)</f>
        <v/>
      </c>
      <c r="AO92" s="178" t="inlineStr">
        <is>
          <t>2025.05.06.</t>
        </is>
      </c>
      <c r="AP92" s="178" t="inlineStr">
        <is>
          <t>PC</t>
        </is>
      </c>
      <c r="AQ92" s="179" t="n">
        <v>72</v>
      </c>
      <c r="AR92" s="179" t="n">
        <v>1</v>
      </c>
      <c r="AS92" s="180" t="n">
        <v>1.39</v>
      </c>
      <c r="AT92" s="180" t="n">
        <v>605</v>
      </c>
      <c r="AU92" s="179" t="n">
        <v>605</v>
      </c>
      <c r="AV92" s="179" t="n">
        <v>0</v>
      </c>
      <c r="AW92" s="179" t="n">
        <v>0</v>
      </c>
    </row>
    <row r="93">
      <c r="A93" s="103" t="inlineStr">
        <is>
          <t>2025.06.03.</t>
        </is>
      </c>
      <c r="B93" s="81" t="n">
        <v>45811</v>
      </c>
      <c r="C93" s="81">
        <f>IF(B93="","",CHOOSE(WEEKDAY(B93,2),"월","화","수","목","금","토","일"))</f>
        <v/>
      </c>
      <c r="D93" s="154">
        <f>Q93+AD93</f>
        <v/>
      </c>
      <c r="E93" s="154">
        <f>R93+AE93</f>
        <v/>
      </c>
      <c r="F93" s="55">
        <f>IF(ISERROR(E93/D93),,E93/D93)</f>
        <v/>
      </c>
      <c r="G93" s="154">
        <f>IF(ISERROR(H93/E93),,H93/E93)</f>
        <v/>
      </c>
      <c r="H93" s="154">
        <f>U93+AH93</f>
        <v/>
      </c>
      <c r="I93" s="154">
        <f>V93+AI93</f>
        <v/>
      </c>
      <c r="J93" s="154">
        <f>W93+AJ93</f>
        <v/>
      </c>
      <c r="K93" s="177">
        <f>IF(ISERROR(SUM(I93:I93)/E93),,SUM(I93:I93)/E93)</f>
        <v/>
      </c>
      <c r="L93" s="154">
        <f>IF(ISERROR(H93/SUM(I93:I93)),,H93/SUM(I93:I93))</f>
        <v/>
      </c>
      <c r="M93" s="83">
        <f>IF(ISERROR(J93/H93),,J93/H93)</f>
        <v/>
      </c>
      <c r="O93" s="81">
        <f>B93</f>
        <v/>
      </c>
      <c r="P93" s="81">
        <f>C93</f>
        <v/>
      </c>
      <c r="Q93" s="154">
        <f>SUMIFS(AQ:AQ,$AO:$AO,$A93,$AP:$AP,"모바일")</f>
        <v/>
      </c>
      <c r="R93" s="154">
        <f>SUMIFS(AR:AR,$AO:$AO,$A93,$AP:$AP,"모바일")</f>
        <v/>
      </c>
      <c r="S93" s="55">
        <f>IF(ISERROR(R93/Q93),,R93/Q93)</f>
        <v/>
      </c>
      <c r="T93" s="154">
        <f>IF(ISERROR(U93/R93),,U93/R93)</f>
        <v/>
      </c>
      <c r="U93" s="154">
        <f>SUMIFS(AU:AU,$AO:$AO,$A93,$AP:$AP,"모바일")</f>
        <v/>
      </c>
      <c r="V93" s="154">
        <f>SUMIFS(AV:AV,$AO:$AO,$A93,$AP:$AP,"모바일")</f>
        <v/>
      </c>
      <c r="W93" s="154">
        <f>SUMIFS(AW:AW,$AO:$AO,$A93,$AP:$AP,"모바일")</f>
        <v/>
      </c>
      <c r="X93" s="177">
        <f>IF(ISERROR(SUM(V93:V93)/R93),,SUM(V93:V93)/R93)</f>
        <v/>
      </c>
      <c r="Y93" s="154">
        <f>IF(ISERROR(U93/SUM(V93:V93)),,U93/SUM(V93:V93))</f>
        <v/>
      </c>
      <c r="Z93" s="177">
        <f>IF(ISERROR(W93/U93),,W93/U93)</f>
        <v/>
      </c>
      <c r="AB93" s="81">
        <f>O93</f>
        <v/>
      </c>
      <c r="AC93" s="81">
        <f>P93</f>
        <v/>
      </c>
      <c r="AD93" s="154">
        <f>SUMIFS(AQ:AQ,$AO:$AO,$A93,$AP:$AP,"PC")</f>
        <v/>
      </c>
      <c r="AE93" s="154">
        <f>SUMIFS(AR:AR,$AO:$AO,$A93,$AP:$AP,"PC")</f>
        <v/>
      </c>
      <c r="AF93" s="55">
        <f>IF(ISERROR(AE93/AD93),,AE93/AD93)</f>
        <v/>
      </c>
      <c r="AG93" s="154">
        <f>IF(ISERROR(AH93/AE93),,AH93/AE93)</f>
        <v/>
      </c>
      <c r="AH93" s="154">
        <f>SUMIFS(AU:AU,$AO:$AO,$A93,$AP:$AP,"PC")</f>
        <v/>
      </c>
      <c r="AI93" s="154">
        <f>SUMIFS(AV:AV,$AO:$AO,$A93,$AP:$AP,"PC")</f>
        <v/>
      </c>
      <c r="AJ93" s="154">
        <f>SUMIFS(AW:AW,$AO:$AO,$A93,$AP:$AP,"PC")</f>
        <v/>
      </c>
      <c r="AK93" s="177">
        <f>IF(ISERROR(SUM(AI93:AI93)/AE93),,SUM(AI93:AI93)/AE93)</f>
        <v/>
      </c>
      <c r="AL93" s="154">
        <f>IF(ISERROR(AH93/SUM(AI93:AI93)),,AH93/SUM(AI93:AI93))</f>
        <v/>
      </c>
      <c r="AM93" s="177">
        <f>IF(ISERROR(AJ93/AH93),,AJ93/AH93)</f>
        <v/>
      </c>
      <c r="AO93" s="178" t="inlineStr">
        <is>
          <t>2025.05.06.</t>
        </is>
      </c>
      <c r="AP93" s="178" t="inlineStr">
        <is>
          <t>모바일</t>
        </is>
      </c>
      <c r="AQ93" s="179" t="n">
        <v>201</v>
      </c>
      <c r="AR93" s="179" t="n">
        <v>5</v>
      </c>
      <c r="AS93" s="180" t="n">
        <v>2.49</v>
      </c>
      <c r="AT93" s="180" t="n">
        <v>2790</v>
      </c>
      <c r="AU93" s="179" t="n">
        <v>13948</v>
      </c>
      <c r="AV93" s="179" t="n">
        <v>0</v>
      </c>
      <c r="AW93" s="179" t="n">
        <v>0</v>
      </c>
    </row>
    <row r="94">
      <c r="A94" s="103" t="inlineStr">
        <is>
          <t>2025.06.04.</t>
        </is>
      </c>
      <c r="B94" s="81" t="n">
        <v>45812</v>
      </c>
      <c r="C94" s="81">
        <f>IF(B94="","",CHOOSE(WEEKDAY(B94,2),"월","화","수","목","금","토","일"))</f>
        <v/>
      </c>
      <c r="D94" s="154">
        <f>Q94+AD94</f>
        <v/>
      </c>
      <c r="E94" s="154">
        <f>R94+AE94</f>
        <v/>
      </c>
      <c r="F94" s="55">
        <f>IF(ISERROR(E94/D94),,E94/D94)</f>
        <v/>
      </c>
      <c r="G94" s="154">
        <f>IF(ISERROR(H94/E94),,H94/E94)</f>
        <v/>
      </c>
      <c r="H94" s="154">
        <f>U94+AH94</f>
        <v/>
      </c>
      <c r="I94" s="154">
        <f>V94+AI94</f>
        <v/>
      </c>
      <c r="J94" s="154">
        <f>W94+AJ94</f>
        <v/>
      </c>
      <c r="K94" s="177">
        <f>IF(ISERROR(SUM(I94:I94)/E94),,SUM(I94:I94)/E94)</f>
        <v/>
      </c>
      <c r="L94" s="154">
        <f>IF(ISERROR(H94/SUM(I94:I94)),,H94/SUM(I94:I94))</f>
        <v/>
      </c>
      <c r="M94" s="83">
        <f>IF(ISERROR(J94/H94),,J94/H94)</f>
        <v/>
      </c>
      <c r="O94" s="81">
        <f>B94</f>
        <v/>
      </c>
      <c r="P94" s="81">
        <f>C94</f>
        <v/>
      </c>
      <c r="Q94" s="154">
        <f>SUMIFS(AQ:AQ,$AO:$AO,$A94,$AP:$AP,"모바일")</f>
        <v/>
      </c>
      <c r="R94" s="154">
        <f>SUMIFS(AR:AR,$AO:$AO,$A94,$AP:$AP,"모바일")</f>
        <v/>
      </c>
      <c r="S94" s="55">
        <f>IF(ISERROR(R94/Q94),,R94/Q94)</f>
        <v/>
      </c>
      <c r="T94" s="154">
        <f>IF(ISERROR(U94/R94),,U94/R94)</f>
        <v/>
      </c>
      <c r="U94" s="154">
        <f>SUMIFS(AU:AU,$AO:$AO,$A94,$AP:$AP,"모바일")</f>
        <v/>
      </c>
      <c r="V94" s="154">
        <f>SUMIFS(AV:AV,$AO:$AO,$A94,$AP:$AP,"모바일")</f>
        <v/>
      </c>
      <c r="W94" s="154">
        <f>SUMIFS(AW:AW,$AO:$AO,$A94,$AP:$AP,"모바일")</f>
        <v/>
      </c>
      <c r="X94" s="177">
        <f>IF(ISERROR(SUM(V94:V94)/R94),,SUM(V94:V94)/R94)</f>
        <v/>
      </c>
      <c r="Y94" s="154">
        <f>IF(ISERROR(U94/SUM(V94:V94)),,U94/SUM(V94:V94))</f>
        <v/>
      </c>
      <c r="Z94" s="177">
        <f>IF(ISERROR(W94/U94),,W94/U94)</f>
        <v/>
      </c>
      <c r="AB94" s="81">
        <f>O94</f>
        <v/>
      </c>
      <c r="AC94" s="81">
        <f>P94</f>
        <v/>
      </c>
      <c r="AD94" s="154">
        <f>SUMIFS(AQ:AQ,$AO:$AO,$A94,$AP:$AP,"PC")</f>
        <v/>
      </c>
      <c r="AE94" s="154">
        <f>SUMIFS(AR:AR,$AO:$AO,$A94,$AP:$AP,"PC")</f>
        <v/>
      </c>
      <c r="AF94" s="55">
        <f>IF(ISERROR(AE94/AD94),,AE94/AD94)</f>
        <v/>
      </c>
      <c r="AG94" s="154">
        <f>IF(ISERROR(AH94/AE94),,AH94/AE94)</f>
        <v/>
      </c>
      <c r="AH94" s="154">
        <f>SUMIFS(AU:AU,$AO:$AO,$A94,$AP:$AP,"PC")</f>
        <v/>
      </c>
      <c r="AI94" s="154">
        <f>SUMIFS(AV:AV,$AO:$AO,$A94,$AP:$AP,"PC")</f>
        <v/>
      </c>
      <c r="AJ94" s="154">
        <f>SUMIFS(AW:AW,$AO:$AO,$A94,$AP:$AP,"PC")</f>
        <v/>
      </c>
      <c r="AK94" s="177">
        <f>IF(ISERROR(SUM(AI94:AI94)/AE94),,SUM(AI94:AI94)/AE94)</f>
        <v/>
      </c>
      <c r="AL94" s="154">
        <f>IF(ISERROR(AH94/SUM(AI94:AI94)),,AH94/SUM(AI94:AI94))</f>
        <v/>
      </c>
      <c r="AM94" s="177">
        <f>IF(ISERROR(AJ94/AH94),,AJ94/AH94)</f>
        <v/>
      </c>
      <c r="AO94" s="178" t="inlineStr">
        <is>
          <t>2025.05.13.</t>
        </is>
      </c>
      <c r="AP94" s="178" t="inlineStr">
        <is>
          <t>PC</t>
        </is>
      </c>
      <c r="AQ94" s="179" t="n">
        <v>75</v>
      </c>
      <c r="AR94" s="179" t="n">
        <v>2</v>
      </c>
      <c r="AS94" s="180" t="n">
        <v>2.67</v>
      </c>
      <c r="AT94" s="180" t="n">
        <v>3691</v>
      </c>
      <c r="AU94" s="179" t="n">
        <v>7381</v>
      </c>
      <c r="AV94" s="179" t="n">
        <v>0</v>
      </c>
      <c r="AW94" s="179" t="n">
        <v>0</v>
      </c>
    </row>
    <row r="95">
      <c r="A95" s="103" t="inlineStr">
        <is>
          <t>2025.06.05.</t>
        </is>
      </c>
      <c r="B95" s="81" t="n">
        <v>45813</v>
      </c>
      <c r="C95" s="81">
        <f>IF(B95="","",CHOOSE(WEEKDAY(B95,2),"월","화","수","목","금","토","일"))</f>
        <v/>
      </c>
      <c r="D95" s="154">
        <f>Q95+AD95</f>
        <v/>
      </c>
      <c r="E95" s="154">
        <f>R95+AE95</f>
        <v/>
      </c>
      <c r="F95" s="55">
        <f>IF(ISERROR(E95/D95),,E95/D95)</f>
        <v/>
      </c>
      <c r="G95" s="154">
        <f>IF(ISERROR(H95/E95),,H95/E95)</f>
        <v/>
      </c>
      <c r="H95" s="154">
        <f>U95+AH95</f>
        <v/>
      </c>
      <c r="I95" s="154">
        <f>V95+AI95</f>
        <v/>
      </c>
      <c r="J95" s="154">
        <f>W95+AJ95</f>
        <v/>
      </c>
      <c r="K95" s="177">
        <f>IF(ISERROR(SUM(I95:I95)/E95),,SUM(I95:I95)/E95)</f>
        <v/>
      </c>
      <c r="L95" s="154">
        <f>IF(ISERROR(H95/SUM(I95:I95)),,H95/SUM(I95:I95))</f>
        <v/>
      </c>
      <c r="M95" s="83">
        <f>IF(ISERROR(J95/H95),,J95/H95)</f>
        <v/>
      </c>
      <c r="O95" s="81">
        <f>B95</f>
        <v/>
      </c>
      <c r="P95" s="81">
        <f>C95</f>
        <v/>
      </c>
      <c r="Q95" s="154">
        <f>SUMIFS(AQ:AQ,$AO:$AO,$A95,$AP:$AP,"모바일")</f>
        <v/>
      </c>
      <c r="R95" s="154">
        <f>SUMIFS(AR:AR,$AO:$AO,$A95,$AP:$AP,"모바일")</f>
        <v/>
      </c>
      <c r="S95" s="55">
        <f>IF(ISERROR(R95/Q95),,R95/Q95)</f>
        <v/>
      </c>
      <c r="T95" s="154">
        <f>IF(ISERROR(U95/R95),,U95/R95)</f>
        <v/>
      </c>
      <c r="U95" s="154">
        <f>SUMIFS(AU:AU,$AO:$AO,$A95,$AP:$AP,"모바일")</f>
        <v/>
      </c>
      <c r="V95" s="154">
        <f>SUMIFS(AV:AV,$AO:$AO,$A95,$AP:$AP,"모바일")</f>
        <v/>
      </c>
      <c r="W95" s="154">
        <f>SUMIFS(AW:AW,$AO:$AO,$A95,$AP:$AP,"모바일")</f>
        <v/>
      </c>
      <c r="X95" s="177">
        <f>IF(ISERROR(SUM(V95:V95)/R95),,SUM(V95:V95)/R95)</f>
        <v/>
      </c>
      <c r="Y95" s="154">
        <f>IF(ISERROR(U95/SUM(V95:V95)),,U95/SUM(V95:V95))</f>
        <v/>
      </c>
      <c r="Z95" s="177">
        <f>IF(ISERROR(W95/U95),,W95/U95)</f>
        <v/>
      </c>
      <c r="AB95" s="81">
        <f>O95</f>
        <v/>
      </c>
      <c r="AC95" s="81">
        <f>P95</f>
        <v/>
      </c>
      <c r="AD95" s="154">
        <f>SUMIFS(AQ:AQ,$AO:$AO,$A95,$AP:$AP,"PC")</f>
        <v/>
      </c>
      <c r="AE95" s="154">
        <f>SUMIFS(AR:AR,$AO:$AO,$A95,$AP:$AP,"PC")</f>
        <v/>
      </c>
      <c r="AF95" s="55">
        <f>IF(ISERROR(AE95/AD95),,AE95/AD95)</f>
        <v/>
      </c>
      <c r="AG95" s="154">
        <f>IF(ISERROR(AH95/AE95),,AH95/AE95)</f>
        <v/>
      </c>
      <c r="AH95" s="154">
        <f>SUMIFS(AU:AU,$AO:$AO,$A95,$AP:$AP,"PC")</f>
        <v/>
      </c>
      <c r="AI95" s="154">
        <f>SUMIFS(AV:AV,$AO:$AO,$A95,$AP:$AP,"PC")</f>
        <v/>
      </c>
      <c r="AJ95" s="154">
        <f>SUMIFS(AW:AW,$AO:$AO,$A95,$AP:$AP,"PC")</f>
        <v/>
      </c>
      <c r="AK95" s="177">
        <f>IF(ISERROR(SUM(AI95:AI95)/AE95),,SUM(AI95:AI95)/AE95)</f>
        <v/>
      </c>
      <c r="AL95" s="154">
        <f>IF(ISERROR(AH95/SUM(AI95:AI95)),,AH95/SUM(AI95:AI95))</f>
        <v/>
      </c>
      <c r="AM95" s="177">
        <f>IF(ISERROR(AJ95/AH95),,AJ95/AH95)</f>
        <v/>
      </c>
      <c r="AO95" s="178" t="inlineStr">
        <is>
          <t>2025.05.13.</t>
        </is>
      </c>
      <c r="AP95" s="178" t="inlineStr">
        <is>
          <t>모바일</t>
        </is>
      </c>
      <c r="AQ95" s="179" t="n">
        <v>88</v>
      </c>
      <c r="AR95" s="179" t="n">
        <v>2</v>
      </c>
      <c r="AS95" s="180" t="n">
        <v>2.28</v>
      </c>
      <c r="AT95" s="180" t="n">
        <v>1056</v>
      </c>
      <c r="AU95" s="179" t="n">
        <v>2112</v>
      </c>
      <c r="AV95" s="179" t="n">
        <v>0</v>
      </c>
      <c r="AW95" s="179" t="n">
        <v>0</v>
      </c>
    </row>
    <row r="96">
      <c r="A96" s="103" t="inlineStr">
        <is>
          <t>2025.06.06.</t>
        </is>
      </c>
      <c r="B96" s="81" t="n">
        <v>45814</v>
      </c>
      <c r="C96" s="81">
        <f>IF(B96="","",CHOOSE(WEEKDAY(B96,2),"월","화","수","목","금","토","일"))</f>
        <v/>
      </c>
      <c r="D96" s="154">
        <f>Q96+AD96</f>
        <v/>
      </c>
      <c r="E96" s="154">
        <f>R96+AE96</f>
        <v/>
      </c>
      <c r="F96" s="55">
        <f>IF(ISERROR(E96/D96),,E96/D96)</f>
        <v/>
      </c>
      <c r="G96" s="154">
        <f>IF(ISERROR(H96/E96),,H96/E96)</f>
        <v/>
      </c>
      <c r="H96" s="154">
        <f>U96+AH96</f>
        <v/>
      </c>
      <c r="I96" s="154">
        <f>V96+AI96</f>
        <v/>
      </c>
      <c r="J96" s="154">
        <f>W96+AJ96</f>
        <v/>
      </c>
      <c r="K96" s="177">
        <f>IF(ISERROR(SUM(I96:I96)/E96),,SUM(I96:I96)/E96)</f>
        <v/>
      </c>
      <c r="L96" s="154">
        <f>IF(ISERROR(H96/SUM(I96:I96)),,H96/SUM(I96:I96))</f>
        <v/>
      </c>
      <c r="M96" s="83">
        <f>IF(ISERROR(J96/H96),,J96/H96)</f>
        <v/>
      </c>
      <c r="O96" s="81">
        <f>B96</f>
        <v/>
      </c>
      <c r="P96" s="81">
        <f>C96</f>
        <v/>
      </c>
      <c r="Q96" s="154">
        <f>SUMIFS(AQ:AQ,$AO:$AO,$A96,$AP:$AP,"모바일")</f>
        <v/>
      </c>
      <c r="R96" s="154">
        <f>SUMIFS(AR:AR,$AO:$AO,$A96,$AP:$AP,"모바일")</f>
        <v/>
      </c>
      <c r="S96" s="55">
        <f>IF(ISERROR(R96/Q96),,R96/Q96)</f>
        <v/>
      </c>
      <c r="T96" s="154">
        <f>IF(ISERROR(U96/R96),,U96/R96)</f>
        <v/>
      </c>
      <c r="U96" s="154">
        <f>SUMIFS(AU:AU,$AO:$AO,$A96,$AP:$AP,"모바일")</f>
        <v/>
      </c>
      <c r="V96" s="154">
        <f>SUMIFS(AV:AV,$AO:$AO,$A96,$AP:$AP,"모바일")</f>
        <v/>
      </c>
      <c r="W96" s="154">
        <f>SUMIFS(AW:AW,$AO:$AO,$A96,$AP:$AP,"모바일")</f>
        <v/>
      </c>
      <c r="X96" s="177">
        <f>IF(ISERROR(SUM(V96:V96)/R96),,SUM(V96:V96)/R96)</f>
        <v/>
      </c>
      <c r="Y96" s="154">
        <f>IF(ISERROR(U96/SUM(V96:V96)),,U96/SUM(V96:V96))</f>
        <v/>
      </c>
      <c r="Z96" s="177">
        <f>IF(ISERROR(W96/U96),,W96/U96)</f>
        <v/>
      </c>
      <c r="AB96" s="81">
        <f>O96</f>
        <v/>
      </c>
      <c r="AC96" s="81">
        <f>P96</f>
        <v/>
      </c>
      <c r="AD96" s="154">
        <f>SUMIFS(AQ:AQ,$AO:$AO,$A96,$AP:$AP,"PC")</f>
        <v/>
      </c>
      <c r="AE96" s="154">
        <f>SUMIFS(AR:AR,$AO:$AO,$A96,$AP:$AP,"PC")</f>
        <v/>
      </c>
      <c r="AF96" s="55">
        <f>IF(ISERROR(AE96/AD96),,AE96/AD96)</f>
        <v/>
      </c>
      <c r="AG96" s="154">
        <f>IF(ISERROR(AH96/AE96),,AH96/AE96)</f>
        <v/>
      </c>
      <c r="AH96" s="154">
        <f>SUMIFS(AU:AU,$AO:$AO,$A96,$AP:$AP,"PC")</f>
        <v/>
      </c>
      <c r="AI96" s="154">
        <f>SUMIFS(AV:AV,$AO:$AO,$A96,$AP:$AP,"PC")</f>
        <v/>
      </c>
      <c r="AJ96" s="154">
        <f>SUMIFS(AW:AW,$AO:$AO,$A96,$AP:$AP,"PC")</f>
        <v/>
      </c>
      <c r="AK96" s="177">
        <f>IF(ISERROR(SUM(AI96:AI96)/AE96),,SUM(AI96:AI96)/AE96)</f>
        <v/>
      </c>
      <c r="AL96" s="154">
        <f>IF(ISERROR(AH96/SUM(AI96:AI96)),,AH96/SUM(AI96:AI96))</f>
        <v/>
      </c>
      <c r="AM96" s="177">
        <f>IF(ISERROR(AJ96/AH96),,AJ96/AH96)</f>
        <v/>
      </c>
      <c r="AO96" s="178" t="inlineStr">
        <is>
          <t>2025.05.14.</t>
        </is>
      </c>
      <c r="AP96" s="178" t="inlineStr">
        <is>
          <t>PC</t>
        </is>
      </c>
      <c r="AQ96" s="179" t="n">
        <v>161</v>
      </c>
      <c r="AR96" s="179" t="n">
        <v>1</v>
      </c>
      <c r="AS96" s="180" t="n">
        <v>0.63</v>
      </c>
      <c r="AT96" s="180" t="n">
        <v>715</v>
      </c>
      <c r="AU96" s="179" t="n">
        <v>715</v>
      </c>
      <c r="AV96" s="179" t="n">
        <v>0</v>
      </c>
      <c r="AW96" s="179" t="n">
        <v>0</v>
      </c>
    </row>
    <row r="97">
      <c r="A97" s="103" t="inlineStr">
        <is>
          <t>2025.06.07.</t>
        </is>
      </c>
      <c r="B97" s="81" t="n">
        <v>45815</v>
      </c>
      <c r="C97" s="81">
        <f>IF(B97="","",CHOOSE(WEEKDAY(B97,2),"월","화","수","목","금","토","일"))</f>
        <v/>
      </c>
      <c r="D97" s="154">
        <f>Q97+AD97</f>
        <v/>
      </c>
      <c r="E97" s="154">
        <f>R97+AE97</f>
        <v/>
      </c>
      <c r="F97" s="55">
        <f>IF(ISERROR(E97/D97),,E97/D97)</f>
        <v/>
      </c>
      <c r="G97" s="154">
        <f>IF(ISERROR(H97/E97),,H97/E97)</f>
        <v/>
      </c>
      <c r="H97" s="154">
        <f>U97+AH97</f>
        <v/>
      </c>
      <c r="I97" s="154">
        <f>V97+AI97</f>
        <v/>
      </c>
      <c r="J97" s="154">
        <f>W97+AJ97</f>
        <v/>
      </c>
      <c r="K97" s="177">
        <f>IF(ISERROR(SUM(I97:I97)/E97),,SUM(I97:I97)/E97)</f>
        <v/>
      </c>
      <c r="L97" s="154">
        <f>IF(ISERROR(H97/SUM(I97:I97)),,H97/SUM(I97:I97))</f>
        <v/>
      </c>
      <c r="M97" s="83">
        <f>IF(ISERROR(J97/H97),,J97/H97)</f>
        <v/>
      </c>
      <c r="O97" s="81">
        <f>B97</f>
        <v/>
      </c>
      <c r="P97" s="81">
        <f>C97</f>
        <v/>
      </c>
      <c r="Q97" s="154">
        <f>SUMIFS(AQ:AQ,$AO:$AO,$A97,$AP:$AP,"모바일")</f>
        <v/>
      </c>
      <c r="R97" s="154">
        <f>SUMIFS(AR:AR,$AO:$AO,$A97,$AP:$AP,"모바일")</f>
        <v/>
      </c>
      <c r="S97" s="55">
        <f>IF(ISERROR(R97/Q97),,R97/Q97)</f>
        <v/>
      </c>
      <c r="T97" s="154">
        <f>IF(ISERROR(U97/R97),,U97/R97)</f>
        <v/>
      </c>
      <c r="U97" s="154">
        <f>SUMIFS(AU:AU,$AO:$AO,$A97,$AP:$AP,"모바일")</f>
        <v/>
      </c>
      <c r="V97" s="154">
        <f>SUMIFS(AV:AV,$AO:$AO,$A97,$AP:$AP,"모바일")</f>
        <v/>
      </c>
      <c r="W97" s="154">
        <f>SUMIFS(AW:AW,$AO:$AO,$A97,$AP:$AP,"모바일")</f>
        <v/>
      </c>
      <c r="X97" s="177">
        <f>IF(ISERROR(SUM(V97:V97)/R97),,SUM(V97:V97)/R97)</f>
        <v/>
      </c>
      <c r="Y97" s="154">
        <f>IF(ISERROR(U97/SUM(V97:V97)),,U97/SUM(V97:V97))</f>
        <v/>
      </c>
      <c r="Z97" s="177">
        <f>IF(ISERROR(W97/U97),,W97/U97)</f>
        <v/>
      </c>
      <c r="AB97" s="81">
        <f>O97</f>
        <v/>
      </c>
      <c r="AC97" s="81">
        <f>P97</f>
        <v/>
      </c>
      <c r="AD97" s="154">
        <f>SUMIFS(AQ:AQ,$AO:$AO,$A97,$AP:$AP,"PC")</f>
        <v/>
      </c>
      <c r="AE97" s="154">
        <f>SUMIFS(AR:AR,$AO:$AO,$A97,$AP:$AP,"PC")</f>
        <v/>
      </c>
      <c r="AF97" s="55">
        <f>IF(ISERROR(AE97/AD97),,AE97/AD97)</f>
        <v/>
      </c>
      <c r="AG97" s="154">
        <f>IF(ISERROR(AH97/AE97),,AH97/AE97)</f>
        <v/>
      </c>
      <c r="AH97" s="154">
        <f>SUMIFS(AU:AU,$AO:$AO,$A97,$AP:$AP,"PC")</f>
        <v/>
      </c>
      <c r="AI97" s="154">
        <f>SUMIFS(AV:AV,$AO:$AO,$A97,$AP:$AP,"PC")</f>
        <v/>
      </c>
      <c r="AJ97" s="154">
        <f>SUMIFS(AW:AW,$AO:$AO,$A97,$AP:$AP,"PC")</f>
        <v/>
      </c>
      <c r="AK97" s="177">
        <f>IF(ISERROR(SUM(AI97:AI97)/AE97),,SUM(AI97:AI97)/AE97)</f>
        <v/>
      </c>
      <c r="AL97" s="154">
        <f>IF(ISERROR(AH97/SUM(AI97:AI97)),,AH97/SUM(AI97:AI97))</f>
        <v/>
      </c>
      <c r="AM97" s="177">
        <f>IF(ISERROR(AJ97/AH97),,AJ97/AH97)</f>
        <v/>
      </c>
      <c r="AO97" s="178" t="inlineStr">
        <is>
          <t>2025.05.14.</t>
        </is>
      </c>
      <c r="AP97" s="178" t="inlineStr">
        <is>
          <t>모바일</t>
        </is>
      </c>
      <c r="AQ97" s="179" t="n">
        <v>137</v>
      </c>
      <c r="AR97" s="179" t="n">
        <v>5</v>
      </c>
      <c r="AS97" s="180" t="n">
        <v>3.65</v>
      </c>
      <c r="AT97" s="180" t="n">
        <v>1272</v>
      </c>
      <c r="AU97" s="179" t="n">
        <v>6358</v>
      </c>
      <c r="AV97" s="179" t="n">
        <v>0</v>
      </c>
      <c r="AW97" s="179" t="n">
        <v>0</v>
      </c>
    </row>
    <row r="98">
      <c r="A98" s="103" t="inlineStr">
        <is>
          <t>2025.06.08.</t>
        </is>
      </c>
      <c r="B98" s="81" t="n">
        <v>45816</v>
      </c>
      <c r="C98" s="81">
        <f>IF(B98="","",CHOOSE(WEEKDAY(B98,2),"월","화","수","목","금","토","일"))</f>
        <v/>
      </c>
      <c r="D98" s="154">
        <f>Q98+AD98</f>
        <v/>
      </c>
      <c r="E98" s="154">
        <f>R98+AE98</f>
        <v/>
      </c>
      <c r="F98" s="55">
        <f>IF(ISERROR(E98/D98),,E98/D98)</f>
        <v/>
      </c>
      <c r="G98" s="154">
        <f>IF(ISERROR(H98/E98),,H98/E98)</f>
        <v/>
      </c>
      <c r="H98" s="154">
        <f>U98+AH98</f>
        <v/>
      </c>
      <c r="I98" s="154">
        <f>V98+AI98</f>
        <v/>
      </c>
      <c r="J98" s="154">
        <f>W98+AJ98</f>
        <v/>
      </c>
      <c r="K98" s="177">
        <f>IF(ISERROR(SUM(I98:I98)/E98),,SUM(I98:I98)/E98)</f>
        <v/>
      </c>
      <c r="L98" s="154">
        <f>IF(ISERROR(H98/SUM(I98:I98)),,H98/SUM(I98:I98))</f>
        <v/>
      </c>
      <c r="M98" s="83">
        <f>IF(ISERROR(J98/H98),,J98/H98)</f>
        <v/>
      </c>
      <c r="O98" s="81">
        <f>B98</f>
        <v/>
      </c>
      <c r="P98" s="81">
        <f>C98</f>
        <v/>
      </c>
      <c r="Q98" s="154">
        <f>SUMIFS(AQ:AQ,$AO:$AO,$A98,$AP:$AP,"모바일")</f>
        <v/>
      </c>
      <c r="R98" s="154">
        <f>SUMIFS(AR:AR,$AO:$AO,$A98,$AP:$AP,"모바일")</f>
        <v/>
      </c>
      <c r="S98" s="55">
        <f>IF(ISERROR(R98/Q98),,R98/Q98)</f>
        <v/>
      </c>
      <c r="T98" s="154">
        <f>IF(ISERROR(U98/R98),,U98/R98)</f>
        <v/>
      </c>
      <c r="U98" s="154">
        <f>SUMIFS(AU:AU,$AO:$AO,$A98,$AP:$AP,"모바일")</f>
        <v/>
      </c>
      <c r="V98" s="154">
        <f>SUMIFS(AV:AV,$AO:$AO,$A98,$AP:$AP,"모바일")</f>
        <v/>
      </c>
      <c r="W98" s="154">
        <f>SUMIFS(AW:AW,$AO:$AO,$A98,$AP:$AP,"모바일")</f>
        <v/>
      </c>
      <c r="X98" s="177">
        <f>IF(ISERROR(SUM(V98:V98)/R98),,SUM(V98:V98)/R98)</f>
        <v/>
      </c>
      <c r="Y98" s="154">
        <f>IF(ISERROR(U98/SUM(V98:V98)),,U98/SUM(V98:V98))</f>
        <v/>
      </c>
      <c r="Z98" s="177">
        <f>IF(ISERROR(W98/U98),,W98/U98)</f>
        <v/>
      </c>
      <c r="AB98" s="81">
        <f>O98</f>
        <v/>
      </c>
      <c r="AC98" s="81">
        <f>P98</f>
        <v/>
      </c>
      <c r="AD98" s="154">
        <f>SUMIFS(AQ:AQ,$AO:$AO,$A98,$AP:$AP,"PC")</f>
        <v/>
      </c>
      <c r="AE98" s="154">
        <f>SUMIFS(AR:AR,$AO:$AO,$A98,$AP:$AP,"PC")</f>
        <v/>
      </c>
      <c r="AF98" s="55">
        <f>IF(ISERROR(AE98/AD98),,AE98/AD98)</f>
        <v/>
      </c>
      <c r="AG98" s="154">
        <f>IF(ISERROR(AH98/AE98),,AH98/AE98)</f>
        <v/>
      </c>
      <c r="AH98" s="154">
        <f>SUMIFS(AU:AU,$AO:$AO,$A98,$AP:$AP,"PC")</f>
        <v/>
      </c>
      <c r="AI98" s="154">
        <f>SUMIFS(AV:AV,$AO:$AO,$A98,$AP:$AP,"PC")</f>
        <v/>
      </c>
      <c r="AJ98" s="154">
        <f>SUMIFS(AW:AW,$AO:$AO,$A98,$AP:$AP,"PC")</f>
        <v/>
      </c>
      <c r="AK98" s="177">
        <f>IF(ISERROR(SUM(AI98:AI98)/AE98),,SUM(AI98:AI98)/AE98)</f>
        <v/>
      </c>
      <c r="AL98" s="154">
        <f>IF(ISERROR(AH98/SUM(AI98:AI98)),,AH98/SUM(AI98:AI98))</f>
        <v/>
      </c>
      <c r="AM98" s="177">
        <f>IF(ISERROR(AJ98/AH98),,AJ98/AH98)</f>
        <v/>
      </c>
      <c r="AO98" s="178" t="inlineStr">
        <is>
          <t>2025.05.15.</t>
        </is>
      </c>
      <c r="AP98" s="178" t="inlineStr">
        <is>
          <t>PC</t>
        </is>
      </c>
      <c r="AQ98" s="179" t="n">
        <v>154</v>
      </c>
      <c r="AR98" s="179" t="n">
        <v>1</v>
      </c>
      <c r="AS98" s="180" t="n">
        <v>0.65</v>
      </c>
      <c r="AT98" s="180" t="n">
        <v>880</v>
      </c>
      <c r="AU98" s="179" t="n">
        <v>880</v>
      </c>
      <c r="AV98" s="179" t="n">
        <v>0</v>
      </c>
      <c r="AW98" s="179" t="n">
        <v>0</v>
      </c>
    </row>
    <row r="99">
      <c r="A99" s="103" t="inlineStr">
        <is>
          <t>2025.06.09.</t>
        </is>
      </c>
      <c r="B99" s="81" t="n">
        <v>45817</v>
      </c>
      <c r="C99" s="81">
        <f>IF(B99="","",CHOOSE(WEEKDAY(B99,2),"월","화","수","목","금","토","일"))</f>
        <v/>
      </c>
      <c r="D99" s="154">
        <f>Q99+AD99</f>
        <v/>
      </c>
      <c r="E99" s="154">
        <f>R99+AE99</f>
        <v/>
      </c>
      <c r="F99" s="55">
        <f>IF(ISERROR(E99/D99),,E99/D99)</f>
        <v/>
      </c>
      <c r="G99" s="154">
        <f>IF(ISERROR(H99/E99),,H99/E99)</f>
        <v/>
      </c>
      <c r="H99" s="154">
        <f>U99+AH99</f>
        <v/>
      </c>
      <c r="I99" s="154">
        <f>V99+AI99</f>
        <v/>
      </c>
      <c r="J99" s="154">
        <f>W99+AJ99</f>
        <v/>
      </c>
      <c r="K99" s="177">
        <f>IF(ISERROR(SUM(I99:I99)/E99),,SUM(I99:I99)/E99)</f>
        <v/>
      </c>
      <c r="L99" s="154">
        <f>IF(ISERROR(H99/SUM(I99:I99)),,H99/SUM(I99:I99))</f>
        <v/>
      </c>
      <c r="M99" s="83">
        <f>IF(ISERROR(J99/H99),,J99/H99)</f>
        <v/>
      </c>
      <c r="O99" s="81">
        <f>B99</f>
        <v/>
      </c>
      <c r="P99" s="81">
        <f>C99</f>
        <v/>
      </c>
      <c r="Q99" s="154">
        <f>SUMIFS(AQ:AQ,$AO:$AO,$A99,$AP:$AP,"모바일")</f>
        <v/>
      </c>
      <c r="R99" s="154">
        <f>SUMIFS(AR:AR,$AO:$AO,$A99,$AP:$AP,"모바일")</f>
        <v/>
      </c>
      <c r="S99" s="55">
        <f>IF(ISERROR(R99/Q99),,R99/Q99)</f>
        <v/>
      </c>
      <c r="T99" s="154">
        <f>IF(ISERROR(U99/R99),,U99/R99)</f>
        <v/>
      </c>
      <c r="U99" s="154">
        <f>SUMIFS(AU:AU,$AO:$AO,$A99,$AP:$AP,"모바일")</f>
        <v/>
      </c>
      <c r="V99" s="154">
        <f>SUMIFS(AV:AV,$AO:$AO,$A99,$AP:$AP,"모바일")</f>
        <v/>
      </c>
      <c r="W99" s="154">
        <f>SUMIFS(AW:AW,$AO:$AO,$A99,$AP:$AP,"모바일")</f>
        <v/>
      </c>
      <c r="X99" s="177">
        <f>IF(ISERROR(SUM(V99:V99)/R99),,SUM(V99:V99)/R99)</f>
        <v/>
      </c>
      <c r="Y99" s="154">
        <f>IF(ISERROR(U99/SUM(V99:V99)),,U99/SUM(V99:V99))</f>
        <v/>
      </c>
      <c r="Z99" s="177">
        <f>IF(ISERROR(W99/U99),,W99/U99)</f>
        <v/>
      </c>
      <c r="AB99" s="81">
        <f>O99</f>
        <v/>
      </c>
      <c r="AC99" s="81">
        <f>P99</f>
        <v/>
      </c>
      <c r="AD99" s="154">
        <f>SUMIFS(AQ:AQ,$AO:$AO,$A99,$AP:$AP,"PC")</f>
        <v/>
      </c>
      <c r="AE99" s="154">
        <f>SUMIFS(AR:AR,$AO:$AO,$A99,$AP:$AP,"PC")</f>
        <v/>
      </c>
      <c r="AF99" s="55">
        <f>IF(ISERROR(AE99/AD99),,AE99/AD99)</f>
        <v/>
      </c>
      <c r="AG99" s="154">
        <f>IF(ISERROR(AH99/AE99),,AH99/AE99)</f>
        <v/>
      </c>
      <c r="AH99" s="154">
        <f>SUMIFS(AU:AU,$AO:$AO,$A99,$AP:$AP,"PC")</f>
        <v/>
      </c>
      <c r="AI99" s="154">
        <f>SUMIFS(AV:AV,$AO:$AO,$A99,$AP:$AP,"PC")</f>
        <v/>
      </c>
      <c r="AJ99" s="154">
        <f>SUMIFS(AW:AW,$AO:$AO,$A99,$AP:$AP,"PC")</f>
        <v/>
      </c>
      <c r="AK99" s="177">
        <f>IF(ISERROR(SUM(AI99:AI99)/AE99),,SUM(AI99:AI99)/AE99)</f>
        <v/>
      </c>
      <c r="AL99" s="154">
        <f>IF(ISERROR(AH99/SUM(AI99:AI99)),,AH99/SUM(AI99:AI99))</f>
        <v/>
      </c>
      <c r="AM99" s="177">
        <f>IF(ISERROR(AJ99/AH99),,AJ99/AH99)</f>
        <v/>
      </c>
      <c r="AO99" s="178" t="inlineStr">
        <is>
          <t>2025.05.15.</t>
        </is>
      </c>
      <c r="AP99" s="178" t="inlineStr">
        <is>
          <t>모바일</t>
        </is>
      </c>
      <c r="AQ99" s="179" t="n">
        <v>154</v>
      </c>
      <c r="AR99" s="179" t="n">
        <v>6</v>
      </c>
      <c r="AS99" s="180" t="n">
        <v>3.9</v>
      </c>
      <c r="AT99" s="180" t="n">
        <v>1560</v>
      </c>
      <c r="AU99" s="179" t="n">
        <v>9361</v>
      </c>
      <c r="AV99" s="179" t="n">
        <v>0</v>
      </c>
      <c r="AW99" s="179" t="n">
        <v>0</v>
      </c>
    </row>
    <row r="100">
      <c r="A100" s="103" t="inlineStr">
        <is>
          <t>2025.06.10.</t>
        </is>
      </c>
      <c r="B100" s="81" t="n">
        <v>45818</v>
      </c>
      <c r="C100" s="81">
        <f>IF(B100="","",CHOOSE(WEEKDAY(B100,2),"월","화","수","목","금","토","일"))</f>
        <v/>
      </c>
      <c r="D100" s="154">
        <f>Q100+AD100</f>
        <v/>
      </c>
      <c r="E100" s="154">
        <f>R100+AE100</f>
        <v/>
      </c>
      <c r="F100" s="55">
        <f>IF(ISERROR(E100/D100),,E100/D100)</f>
        <v/>
      </c>
      <c r="G100" s="154">
        <f>IF(ISERROR(H100/E100),,H100/E100)</f>
        <v/>
      </c>
      <c r="H100" s="154">
        <f>U100+AH100</f>
        <v/>
      </c>
      <c r="I100" s="154">
        <f>V100+AI100</f>
        <v/>
      </c>
      <c r="J100" s="154">
        <f>W100+AJ100</f>
        <v/>
      </c>
      <c r="K100" s="177">
        <f>IF(ISERROR(SUM(I100:I100)/E100),,SUM(I100:I100)/E100)</f>
        <v/>
      </c>
      <c r="L100" s="154">
        <f>IF(ISERROR(H100/SUM(I100:I100)),,H100/SUM(I100:I100))</f>
        <v/>
      </c>
      <c r="M100" s="83">
        <f>IF(ISERROR(J100/H100),,J100/H100)</f>
        <v/>
      </c>
      <c r="O100" s="81">
        <f>B100</f>
        <v/>
      </c>
      <c r="P100" s="81">
        <f>C100</f>
        <v/>
      </c>
      <c r="Q100" s="154">
        <f>SUMIFS(AQ:AQ,$AO:$AO,$A100,$AP:$AP,"모바일")</f>
        <v/>
      </c>
      <c r="R100" s="154">
        <f>SUMIFS(AR:AR,$AO:$AO,$A100,$AP:$AP,"모바일")</f>
        <v/>
      </c>
      <c r="S100" s="55">
        <f>IF(ISERROR(R100/Q100),,R100/Q100)</f>
        <v/>
      </c>
      <c r="T100" s="154">
        <f>IF(ISERROR(U100/R100),,U100/R100)</f>
        <v/>
      </c>
      <c r="U100" s="154">
        <f>SUMIFS(AU:AU,$AO:$AO,$A100,$AP:$AP,"모바일")</f>
        <v/>
      </c>
      <c r="V100" s="154">
        <f>SUMIFS(AV:AV,$AO:$AO,$A100,$AP:$AP,"모바일")</f>
        <v/>
      </c>
      <c r="W100" s="154">
        <f>SUMIFS(AW:AW,$AO:$AO,$A100,$AP:$AP,"모바일")</f>
        <v/>
      </c>
      <c r="X100" s="177">
        <f>IF(ISERROR(SUM(V100:V100)/R100),,SUM(V100:V100)/R100)</f>
        <v/>
      </c>
      <c r="Y100" s="154">
        <f>IF(ISERROR(U100/SUM(V100:V100)),,U100/SUM(V100:V100))</f>
        <v/>
      </c>
      <c r="Z100" s="177">
        <f>IF(ISERROR(W100/U100),,W100/U100)</f>
        <v/>
      </c>
      <c r="AB100" s="81">
        <f>O100</f>
        <v/>
      </c>
      <c r="AC100" s="81">
        <f>P100</f>
        <v/>
      </c>
      <c r="AD100" s="154">
        <f>SUMIFS(AQ:AQ,$AO:$AO,$A100,$AP:$AP,"PC")</f>
        <v/>
      </c>
      <c r="AE100" s="154">
        <f>SUMIFS(AR:AR,$AO:$AO,$A100,$AP:$AP,"PC")</f>
        <v/>
      </c>
      <c r="AF100" s="55">
        <f>IF(ISERROR(AE100/AD100),,AE100/AD100)</f>
        <v/>
      </c>
      <c r="AG100" s="154">
        <f>IF(ISERROR(AH100/AE100),,AH100/AE100)</f>
        <v/>
      </c>
      <c r="AH100" s="154">
        <f>SUMIFS(AU:AU,$AO:$AO,$A100,$AP:$AP,"PC")</f>
        <v/>
      </c>
      <c r="AI100" s="154">
        <f>SUMIFS(AV:AV,$AO:$AO,$A100,$AP:$AP,"PC")</f>
        <v/>
      </c>
      <c r="AJ100" s="154">
        <f>SUMIFS(AW:AW,$AO:$AO,$A100,$AP:$AP,"PC")</f>
        <v/>
      </c>
      <c r="AK100" s="177">
        <f>IF(ISERROR(SUM(AI100:AI100)/AE100),,SUM(AI100:AI100)/AE100)</f>
        <v/>
      </c>
      <c r="AL100" s="154">
        <f>IF(ISERROR(AH100/SUM(AI100:AI100)),,AH100/SUM(AI100:AI100))</f>
        <v/>
      </c>
      <c r="AM100" s="177">
        <f>IF(ISERROR(AJ100/AH100),,AJ100/AH100)</f>
        <v/>
      </c>
      <c r="AO100" s="178" t="inlineStr">
        <is>
          <t>2025.05.16.</t>
        </is>
      </c>
      <c r="AP100" s="178" t="inlineStr">
        <is>
          <t>PC</t>
        </is>
      </c>
      <c r="AQ100" s="179" t="n">
        <v>165</v>
      </c>
      <c r="AR100" s="179" t="n">
        <v>2</v>
      </c>
      <c r="AS100" s="180" t="n">
        <v>1.22</v>
      </c>
      <c r="AT100" s="180" t="n">
        <v>3388</v>
      </c>
      <c r="AU100" s="179" t="n">
        <v>6776</v>
      </c>
      <c r="AV100" s="179" t="n">
        <v>0</v>
      </c>
      <c r="AW100" s="179" t="n">
        <v>0</v>
      </c>
    </row>
    <row r="101">
      <c r="A101" s="103" t="inlineStr">
        <is>
          <t>2025.06.11.</t>
        </is>
      </c>
      <c r="B101" s="81" t="n">
        <v>45819</v>
      </c>
      <c r="C101" s="81">
        <f>IF(B101="","",CHOOSE(WEEKDAY(B101,2),"월","화","수","목","금","토","일"))</f>
        <v/>
      </c>
      <c r="D101" s="154">
        <f>Q101+AD101</f>
        <v/>
      </c>
      <c r="E101" s="154">
        <f>R101+AE101</f>
        <v/>
      </c>
      <c r="F101" s="55">
        <f>IF(ISERROR(E101/D101),,E101/D101)</f>
        <v/>
      </c>
      <c r="G101" s="154">
        <f>IF(ISERROR(H101/E101),,H101/E101)</f>
        <v/>
      </c>
      <c r="H101" s="154">
        <f>U101+AH101</f>
        <v/>
      </c>
      <c r="I101" s="154">
        <f>V101+AI101</f>
        <v/>
      </c>
      <c r="J101" s="154">
        <f>W101+AJ101</f>
        <v/>
      </c>
      <c r="K101" s="177">
        <f>IF(ISERROR(SUM(I101:I101)/E101),,SUM(I101:I101)/E101)</f>
        <v/>
      </c>
      <c r="L101" s="154">
        <f>IF(ISERROR(H101/SUM(I101:I101)),,H101/SUM(I101:I101))</f>
        <v/>
      </c>
      <c r="M101" s="83">
        <f>IF(ISERROR(J101/H101),,J101/H101)</f>
        <v/>
      </c>
      <c r="O101" s="81">
        <f>B101</f>
        <v/>
      </c>
      <c r="P101" s="81">
        <f>C101</f>
        <v/>
      </c>
      <c r="Q101" s="154">
        <f>SUMIFS(AQ:AQ,$AO:$AO,$A101,$AP:$AP,"모바일")</f>
        <v/>
      </c>
      <c r="R101" s="154">
        <f>SUMIFS(AR:AR,$AO:$AO,$A101,$AP:$AP,"모바일")</f>
        <v/>
      </c>
      <c r="S101" s="55">
        <f>IF(ISERROR(R101/Q101),,R101/Q101)</f>
        <v/>
      </c>
      <c r="T101" s="154">
        <f>IF(ISERROR(U101/R101),,U101/R101)</f>
        <v/>
      </c>
      <c r="U101" s="154">
        <f>SUMIFS(AU:AU,$AO:$AO,$A101,$AP:$AP,"모바일")</f>
        <v/>
      </c>
      <c r="V101" s="154">
        <f>SUMIFS(AV:AV,$AO:$AO,$A101,$AP:$AP,"모바일")</f>
        <v/>
      </c>
      <c r="W101" s="154">
        <f>SUMIFS(AW:AW,$AO:$AO,$A101,$AP:$AP,"모바일")</f>
        <v/>
      </c>
      <c r="X101" s="177">
        <f>IF(ISERROR(SUM(V101:V101)/R101),,SUM(V101:V101)/R101)</f>
        <v/>
      </c>
      <c r="Y101" s="154">
        <f>IF(ISERROR(U101/SUM(V101:V101)),,U101/SUM(V101:V101))</f>
        <v/>
      </c>
      <c r="Z101" s="177">
        <f>IF(ISERROR(W101/U101),,W101/U101)</f>
        <v/>
      </c>
      <c r="AB101" s="81">
        <f>O101</f>
        <v/>
      </c>
      <c r="AC101" s="81">
        <f>P101</f>
        <v/>
      </c>
      <c r="AD101" s="154">
        <f>SUMIFS(AQ:AQ,$AO:$AO,$A101,$AP:$AP,"PC")</f>
        <v/>
      </c>
      <c r="AE101" s="154">
        <f>SUMIFS(AR:AR,$AO:$AO,$A101,$AP:$AP,"PC")</f>
        <v/>
      </c>
      <c r="AF101" s="55">
        <f>IF(ISERROR(AE101/AD101),,AE101/AD101)</f>
        <v/>
      </c>
      <c r="AG101" s="154">
        <f>IF(ISERROR(AH101/AE101),,AH101/AE101)</f>
        <v/>
      </c>
      <c r="AH101" s="154">
        <f>SUMIFS(AU:AU,$AO:$AO,$A101,$AP:$AP,"PC")</f>
        <v/>
      </c>
      <c r="AI101" s="154">
        <f>SUMIFS(AV:AV,$AO:$AO,$A101,$AP:$AP,"PC")</f>
        <v/>
      </c>
      <c r="AJ101" s="154">
        <f>SUMIFS(AW:AW,$AO:$AO,$A101,$AP:$AP,"PC")</f>
        <v/>
      </c>
      <c r="AK101" s="177">
        <f>IF(ISERROR(SUM(AI101:AI101)/AE101),,SUM(AI101:AI101)/AE101)</f>
        <v/>
      </c>
      <c r="AL101" s="154">
        <f>IF(ISERROR(AH101/SUM(AI101:AI101)),,AH101/SUM(AI101:AI101))</f>
        <v/>
      </c>
      <c r="AM101" s="177">
        <f>IF(ISERROR(AJ101/AH101),,AJ101/AH101)</f>
        <v/>
      </c>
      <c r="AO101" s="178" t="inlineStr">
        <is>
          <t>2025.05.16.</t>
        </is>
      </c>
      <c r="AP101" s="178" t="inlineStr">
        <is>
          <t>모바일</t>
        </is>
      </c>
      <c r="AQ101" s="179" t="n">
        <v>127</v>
      </c>
      <c r="AR101" s="179" t="n">
        <v>7</v>
      </c>
      <c r="AS101" s="180" t="n">
        <v>5.52</v>
      </c>
      <c r="AT101" s="180" t="n">
        <v>1185</v>
      </c>
      <c r="AU101" s="179" t="n">
        <v>8294</v>
      </c>
      <c r="AV101" s="179" t="n">
        <v>0</v>
      </c>
      <c r="AW101" s="179" t="n">
        <v>0</v>
      </c>
    </row>
    <row r="102">
      <c r="A102" s="103" t="inlineStr">
        <is>
          <t>2025.06.12.</t>
        </is>
      </c>
      <c r="B102" s="81" t="n">
        <v>45820</v>
      </c>
      <c r="C102" s="81">
        <f>IF(B102="","",CHOOSE(WEEKDAY(B102,2),"월","화","수","목","금","토","일"))</f>
        <v/>
      </c>
      <c r="D102" s="154">
        <f>Q102+AD102</f>
        <v/>
      </c>
      <c r="E102" s="154">
        <f>R102+AE102</f>
        <v/>
      </c>
      <c r="F102" s="55">
        <f>IF(ISERROR(E102/D102),,E102/D102)</f>
        <v/>
      </c>
      <c r="G102" s="154">
        <f>IF(ISERROR(H102/E102),,H102/E102)</f>
        <v/>
      </c>
      <c r="H102" s="154">
        <f>U102+AH102</f>
        <v/>
      </c>
      <c r="I102" s="154">
        <f>V102+AI102</f>
        <v/>
      </c>
      <c r="J102" s="154">
        <f>W102+AJ102</f>
        <v/>
      </c>
      <c r="K102" s="177">
        <f>IF(ISERROR(SUM(I102:I102)/E102),,SUM(I102:I102)/E102)</f>
        <v/>
      </c>
      <c r="L102" s="154">
        <f>IF(ISERROR(H102/SUM(I102:I102)),,H102/SUM(I102:I102))</f>
        <v/>
      </c>
      <c r="M102" s="83">
        <f>IF(ISERROR(J102/H102),,J102/H102)</f>
        <v/>
      </c>
      <c r="O102" s="81">
        <f>B102</f>
        <v/>
      </c>
      <c r="P102" s="81">
        <f>C102</f>
        <v/>
      </c>
      <c r="Q102" s="154">
        <f>SUMIFS(AQ:AQ,$AO:$AO,$A102,$AP:$AP,"모바일")</f>
        <v/>
      </c>
      <c r="R102" s="154">
        <f>SUMIFS(AR:AR,$AO:$AO,$A102,$AP:$AP,"모바일")</f>
        <v/>
      </c>
      <c r="S102" s="55">
        <f>IF(ISERROR(R102/Q102),,R102/Q102)</f>
        <v/>
      </c>
      <c r="T102" s="154">
        <f>IF(ISERROR(U102/R102),,U102/R102)</f>
        <v/>
      </c>
      <c r="U102" s="154">
        <f>SUMIFS(AU:AU,$AO:$AO,$A102,$AP:$AP,"모바일")</f>
        <v/>
      </c>
      <c r="V102" s="154">
        <f>SUMIFS(AV:AV,$AO:$AO,$A102,$AP:$AP,"모바일")</f>
        <v/>
      </c>
      <c r="W102" s="154">
        <f>SUMIFS(AW:AW,$AO:$AO,$A102,$AP:$AP,"모바일")</f>
        <v/>
      </c>
      <c r="X102" s="177">
        <f>IF(ISERROR(SUM(V102:V102)/R102),,SUM(V102:V102)/R102)</f>
        <v/>
      </c>
      <c r="Y102" s="154">
        <f>IF(ISERROR(U102/SUM(V102:V102)),,U102/SUM(V102:V102))</f>
        <v/>
      </c>
      <c r="Z102" s="177">
        <f>IF(ISERROR(W102/U102),,W102/U102)</f>
        <v/>
      </c>
      <c r="AB102" s="81">
        <f>O102</f>
        <v/>
      </c>
      <c r="AC102" s="81">
        <f>P102</f>
        <v/>
      </c>
      <c r="AD102" s="154">
        <f>SUMIFS(AQ:AQ,$AO:$AO,$A102,$AP:$AP,"PC")</f>
        <v/>
      </c>
      <c r="AE102" s="154">
        <f>SUMIFS(AR:AR,$AO:$AO,$A102,$AP:$AP,"PC")</f>
        <v/>
      </c>
      <c r="AF102" s="55">
        <f>IF(ISERROR(AE102/AD102),,AE102/AD102)</f>
        <v/>
      </c>
      <c r="AG102" s="154">
        <f>IF(ISERROR(AH102/AE102),,AH102/AE102)</f>
        <v/>
      </c>
      <c r="AH102" s="154">
        <f>SUMIFS(AU:AU,$AO:$AO,$A102,$AP:$AP,"PC")</f>
        <v/>
      </c>
      <c r="AI102" s="154">
        <f>SUMIFS(AV:AV,$AO:$AO,$A102,$AP:$AP,"PC")</f>
        <v/>
      </c>
      <c r="AJ102" s="154">
        <f>SUMIFS(AW:AW,$AO:$AO,$A102,$AP:$AP,"PC")</f>
        <v/>
      </c>
      <c r="AK102" s="177">
        <f>IF(ISERROR(SUM(AI102:AI102)/AE102),,SUM(AI102:AI102)/AE102)</f>
        <v/>
      </c>
      <c r="AL102" s="154">
        <f>IF(ISERROR(AH102/SUM(AI102:AI102)),,AH102/SUM(AI102:AI102))</f>
        <v/>
      </c>
      <c r="AM102" s="177">
        <f>IF(ISERROR(AJ102/AH102),,AJ102/AH102)</f>
        <v/>
      </c>
      <c r="AO102" s="178" t="inlineStr">
        <is>
          <t>2025.05.17.</t>
        </is>
      </c>
      <c r="AP102" s="178" t="inlineStr">
        <is>
          <t>PC</t>
        </is>
      </c>
      <c r="AQ102" s="179" t="n">
        <v>60</v>
      </c>
      <c r="AR102" s="179" t="n">
        <v>1</v>
      </c>
      <c r="AS102" s="180" t="n">
        <v>1.67</v>
      </c>
      <c r="AT102" s="180" t="n">
        <v>693</v>
      </c>
      <c r="AU102" s="179" t="n">
        <v>693</v>
      </c>
      <c r="AV102" s="179" t="n">
        <v>0</v>
      </c>
      <c r="AW102" s="179" t="n">
        <v>0</v>
      </c>
    </row>
    <row r="103">
      <c r="A103" s="103" t="inlineStr">
        <is>
          <t>2025.06.13.</t>
        </is>
      </c>
      <c r="B103" s="81" t="n">
        <v>45821</v>
      </c>
      <c r="C103" s="81">
        <f>IF(B103="","",CHOOSE(WEEKDAY(B103,2),"월","화","수","목","금","토","일"))</f>
        <v/>
      </c>
      <c r="D103" s="154">
        <f>Q103+AD103</f>
        <v/>
      </c>
      <c r="E103" s="154">
        <f>R103+AE103</f>
        <v/>
      </c>
      <c r="F103" s="55">
        <f>IF(ISERROR(E103/D103),,E103/D103)</f>
        <v/>
      </c>
      <c r="G103" s="154">
        <f>IF(ISERROR(H103/E103),,H103/E103)</f>
        <v/>
      </c>
      <c r="H103" s="154">
        <f>U103+AH103</f>
        <v/>
      </c>
      <c r="I103" s="154">
        <f>V103+AI103</f>
        <v/>
      </c>
      <c r="J103" s="154">
        <f>W103+AJ103</f>
        <v/>
      </c>
      <c r="K103" s="177">
        <f>IF(ISERROR(SUM(I103:I103)/E103),,SUM(I103:I103)/E103)</f>
        <v/>
      </c>
      <c r="L103" s="154">
        <f>IF(ISERROR(H103/SUM(I103:I103)),,H103/SUM(I103:I103))</f>
        <v/>
      </c>
      <c r="M103" s="83">
        <f>IF(ISERROR(J103/H103),,J103/H103)</f>
        <v/>
      </c>
      <c r="O103" s="81">
        <f>B103</f>
        <v/>
      </c>
      <c r="P103" s="81">
        <f>C103</f>
        <v/>
      </c>
      <c r="Q103" s="154">
        <f>SUMIFS(AQ:AQ,$AO:$AO,$A103,$AP:$AP,"모바일")</f>
        <v/>
      </c>
      <c r="R103" s="154">
        <f>SUMIFS(AR:AR,$AO:$AO,$A103,$AP:$AP,"모바일")</f>
        <v/>
      </c>
      <c r="S103" s="55">
        <f>IF(ISERROR(R103/Q103),,R103/Q103)</f>
        <v/>
      </c>
      <c r="T103" s="154">
        <f>IF(ISERROR(U103/R103),,U103/R103)</f>
        <v/>
      </c>
      <c r="U103" s="154">
        <f>SUMIFS(AU:AU,$AO:$AO,$A103,$AP:$AP,"모바일")</f>
        <v/>
      </c>
      <c r="V103" s="154">
        <f>SUMIFS(AV:AV,$AO:$AO,$A103,$AP:$AP,"모바일")</f>
        <v/>
      </c>
      <c r="W103" s="154">
        <f>SUMIFS(AW:AW,$AO:$AO,$A103,$AP:$AP,"모바일")</f>
        <v/>
      </c>
      <c r="X103" s="177">
        <f>IF(ISERROR(SUM(V103:V103)/R103),,SUM(V103:V103)/R103)</f>
        <v/>
      </c>
      <c r="Y103" s="154">
        <f>IF(ISERROR(U103/SUM(V103:V103)),,U103/SUM(V103:V103))</f>
        <v/>
      </c>
      <c r="Z103" s="177">
        <f>IF(ISERROR(W103/U103),,W103/U103)</f>
        <v/>
      </c>
      <c r="AB103" s="81">
        <f>O103</f>
        <v/>
      </c>
      <c r="AC103" s="81">
        <f>P103</f>
        <v/>
      </c>
      <c r="AD103" s="154">
        <f>SUMIFS(AQ:AQ,$AO:$AO,$A103,$AP:$AP,"PC")</f>
        <v/>
      </c>
      <c r="AE103" s="154">
        <f>SUMIFS(AR:AR,$AO:$AO,$A103,$AP:$AP,"PC")</f>
        <v/>
      </c>
      <c r="AF103" s="55">
        <f>IF(ISERROR(AE103/AD103),,AE103/AD103)</f>
        <v/>
      </c>
      <c r="AG103" s="154">
        <f>IF(ISERROR(AH103/AE103),,AH103/AE103)</f>
        <v/>
      </c>
      <c r="AH103" s="154">
        <f>SUMIFS(AU:AU,$AO:$AO,$A103,$AP:$AP,"PC")</f>
        <v/>
      </c>
      <c r="AI103" s="154">
        <f>SUMIFS(AV:AV,$AO:$AO,$A103,$AP:$AP,"PC")</f>
        <v/>
      </c>
      <c r="AJ103" s="154">
        <f>SUMIFS(AW:AW,$AO:$AO,$A103,$AP:$AP,"PC")</f>
        <v/>
      </c>
      <c r="AK103" s="177">
        <f>IF(ISERROR(SUM(AI103:AI103)/AE103),,SUM(AI103:AI103)/AE103)</f>
        <v/>
      </c>
      <c r="AL103" s="154">
        <f>IF(ISERROR(AH103/SUM(AI103:AI103)),,AH103/SUM(AI103:AI103))</f>
        <v/>
      </c>
      <c r="AM103" s="177">
        <f>IF(ISERROR(AJ103/AH103),,AJ103/AH103)</f>
        <v/>
      </c>
      <c r="AO103" s="178" t="inlineStr">
        <is>
          <t>2025.05.17.</t>
        </is>
      </c>
      <c r="AP103" s="178" t="inlineStr">
        <is>
          <t>모바일</t>
        </is>
      </c>
      <c r="AQ103" s="179" t="n">
        <v>653</v>
      </c>
      <c r="AR103" s="179" t="n">
        <v>4</v>
      </c>
      <c r="AS103" s="180" t="n">
        <v>0.62</v>
      </c>
      <c r="AT103" s="180" t="n">
        <v>1848</v>
      </c>
      <c r="AU103" s="179" t="n">
        <v>7392</v>
      </c>
      <c r="AV103" s="179" t="n">
        <v>0</v>
      </c>
      <c r="AW103" s="179" t="n">
        <v>0</v>
      </c>
    </row>
    <row r="104">
      <c r="A104" s="103" t="inlineStr">
        <is>
          <t>2025.06.14.</t>
        </is>
      </c>
      <c r="B104" s="81" t="n">
        <v>45822</v>
      </c>
      <c r="C104" s="81">
        <f>IF(B104="","",CHOOSE(WEEKDAY(B104,2),"월","화","수","목","금","토","일"))</f>
        <v/>
      </c>
      <c r="D104" s="154">
        <f>Q104+AD104</f>
        <v/>
      </c>
      <c r="E104" s="154">
        <f>R104+AE104</f>
        <v/>
      </c>
      <c r="F104" s="55">
        <f>IF(ISERROR(E104/D104),,E104/D104)</f>
        <v/>
      </c>
      <c r="G104" s="154">
        <f>IF(ISERROR(H104/E104),,H104/E104)</f>
        <v/>
      </c>
      <c r="H104" s="154">
        <f>U104+AH104</f>
        <v/>
      </c>
      <c r="I104" s="154">
        <f>V104+AI104</f>
        <v/>
      </c>
      <c r="J104" s="154">
        <f>W104+AJ104</f>
        <v/>
      </c>
      <c r="K104" s="177">
        <f>IF(ISERROR(SUM(I104:I104)/E104),,SUM(I104:I104)/E104)</f>
        <v/>
      </c>
      <c r="L104" s="154">
        <f>IF(ISERROR(H104/SUM(I104:I104)),,H104/SUM(I104:I104))</f>
        <v/>
      </c>
      <c r="M104" s="83">
        <f>IF(ISERROR(J104/H104),,J104/H104)</f>
        <v/>
      </c>
      <c r="O104" s="81">
        <f>B104</f>
        <v/>
      </c>
      <c r="P104" s="81">
        <f>C104</f>
        <v/>
      </c>
      <c r="Q104" s="154">
        <f>SUMIFS(AQ:AQ,$AO:$AO,$A104,$AP:$AP,"모바일")</f>
        <v/>
      </c>
      <c r="R104" s="154">
        <f>SUMIFS(AR:AR,$AO:$AO,$A104,$AP:$AP,"모바일")</f>
        <v/>
      </c>
      <c r="S104" s="55">
        <f>IF(ISERROR(R104/Q104),,R104/Q104)</f>
        <v/>
      </c>
      <c r="T104" s="154">
        <f>IF(ISERROR(U104/R104),,U104/R104)</f>
        <v/>
      </c>
      <c r="U104" s="154">
        <f>SUMIFS(AU:AU,$AO:$AO,$A104,$AP:$AP,"모바일")</f>
        <v/>
      </c>
      <c r="V104" s="154">
        <f>SUMIFS(AV:AV,$AO:$AO,$A104,$AP:$AP,"모바일")</f>
        <v/>
      </c>
      <c r="W104" s="154">
        <f>SUMIFS(AW:AW,$AO:$AO,$A104,$AP:$AP,"모바일")</f>
        <v/>
      </c>
      <c r="X104" s="177">
        <f>IF(ISERROR(SUM(V104:V104)/R104),,SUM(V104:V104)/R104)</f>
        <v/>
      </c>
      <c r="Y104" s="154">
        <f>IF(ISERROR(U104/SUM(V104:V104)),,U104/SUM(V104:V104))</f>
        <v/>
      </c>
      <c r="Z104" s="177">
        <f>IF(ISERROR(W104/U104),,W104/U104)</f>
        <v/>
      </c>
      <c r="AB104" s="81">
        <f>O104</f>
        <v/>
      </c>
      <c r="AC104" s="81">
        <f>P104</f>
        <v/>
      </c>
      <c r="AD104" s="154">
        <f>SUMIFS(AQ:AQ,$AO:$AO,$A104,$AP:$AP,"PC")</f>
        <v/>
      </c>
      <c r="AE104" s="154">
        <f>SUMIFS(AR:AR,$AO:$AO,$A104,$AP:$AP,"PC")</f>
        <v/>
      </c>
      <c r="AF104" s="55">
        <f>IF(ISERROR(AE104/AD104),,AE104/AD104)</f>
        <v/>
      </c>
      <c r="AG104" s="154">
        <f>IF(ISERROR(AH104/AE104),,AH104/AE104)</f>
        <v/>
      </c>
      <c r="AH104" s="154">
        <f>SUMIFS(AU:AU,$AO:$AO,$A104,$AP:$AP,"PC")</f>
        <v/>
      </c>
      <c r="AI104" s="154">
        <f>SUMIFS(AV:AV,$AO:$AO,$A104,$AP:$AP,"PC")</f>
        <v/>
      </c>
      <c r="AJ104" s="154">
        <f>SUMIFS(AW:AW,$AO:$AO,$A104,$AP:$AP,"PC")</f>
        <v/>
      </c>
      <c r="AK104" s="177">
        <f>IF(ISERROR(SUM(AI104:AI104)/AE104),,SUM(AI104:AI104)/AE104)</f>
        <v/>
      </c>
      <c r="AL104" s="154">
        <f>IF(ISERROR(AH104/SUM(AI104:AI104)),,AH104/SUM(AI104:AI104))</f>
        <v/>
      </c>
      <c r="AM104" s="177">
        <f>IF(ISERROR(AJ104/AH104),,AJ104/AH104)</f>
        <v/>
      </c>
      <c r="AO104" s="178" t="inlineStr">
        <is>
          <t>2025.05.18.</t>
        </is>
      </c>
      <c r="AP104" s="178" t="inlineStr">
        <is>
          <t>PC</t>
        </is>
      </c>
      <c r="AQ104" s="179" t="n">
        <v>164</v>
      </c>
      <c r="AR104" s="179" t="n">
        <v>0</v>
      </c>
      <c r="AS104" s="180" t="n">
        <v>0</v>
      </c>
      <c r="AT104" s="180" t="n">
        <v>0</v>
      </c>
      <c r="AU104" s="179" t="n">
        <v>0</v>
      </c>
      <c r="AV104" s="179" t="n">
        <v>0</v>
      </c>
      <c r="AW104" s="179" t="n">
        <v>0</v>
      </c>
    </row>
    <row r="105">
      <c r="A105" s="103" t="inlineStr">
        <is>
          <t>2025.06.15.</t>
        </is>
      </c>
      <c r="B105" s="81" t="n">
        <v>45823</v>
      </c>
      <c r="C105" s="81">
        <f>IF(B105="","",CHOOSE(WEEKDAY(B105,2),"월","화","수","목","금","토","일"))</f>
        <v/>
      </c>
      <c r="D105" s="154">
        <f>Q105+AD105</f>
        <v/>
      </c>
      <c r="E105" s="154">
        <f>R105+AE105</f>
        <v/>
      </c>
      <c r="F105" s="55">
        <f>IF(ISERROR(E105/D105),,E105/D105)</f>
        <v/>
      </c>
      <c r="G105" s="154">
        <f>IF(ISERROR(H105/E105),,H105/E105)</f>
        <v/>
      </c>
      <c r="H105" s="154">
        <f>U105+AH105</f>
        <v/>
      </c>
      <c r="I105" s="154">
        <f>V105+AI105</f>
        <v/>
      </c>
      <c r="J105" s="154">
        <f>W105+AJ105</f>
        <v/>
      </c>
      <c r="K105" s="177">
        <f>IF(ISERROR(SUM(I105:I105)/E105),,SUM(I105:I105)/E105)</f>
        <v/>
      </c>
      <c r="L105" s="154">
        <f>IF(ISERROR(H105/SUM(I105:I105)),,H105/SUM(I105:I105))</f>
        <v/>
      </c>
      <c r="M105" s="83">
        <f>IF(ISERROR(J105/H105),,J105/H105)</f>
        <v/>
      </c>
      <c r="O105" s="81">
        <f>B105</f>
        <v/>
      </c>
      <c r="P105" s="81">
        <f>C105</f>
        <v/>
      </c>
      <c r="Q105" s="154">
        <f>SUMIFS(AQ:AQ,$AO:$AO,$A105,$AP:$AP,"모바일")</f>
        <v/>
      </c>
      <c r="R105" s="154">
        <f>SUMIFS(AR:AR,$AO:$AO,$A105,$AP:$AP,"모바일")</f>
        <v/>
      </c>
      <c r="S105" s="55">
        <f>IF(ISERROR(R105/Q105),,R105/Q105)</f>
        <v/>
      </c>
      <c r="T105" s="154">
        <f>IF(ISERROR(U105/R105),,U105/R105)</f>
        <v/>
      </c>
      <c r="U105" s="154">
        <f>SUMIFS(AU:AU,$AO:$AO,$A105,$AP:$AP,"모바일")</f>
        <v/>
      </c>
      <c r="V105" s="154">
        <f>SUMIFS(AV:AV,$AO:$AO,$A105,$AP:$AP,"모바일")</f>
        <v/>
      </c>
      <c r="W105" s="154">
        <f>SUMIFS(AW:AW,$AO:$AO,$A105,$AP:$AP,"모바일")</f>
        <v/>
      </c>
      <c r="X105" s="177">
        <f>IF(ISERROR(SUM(V105:V105)/R105),,SUM(V105:V105)/R105)</f>
        <v/>
      </c>
      <c r="Y105" s="154">
        <f>IF(ISERROR(U105/SUM(V105:V105)),,U105/SUM(V105:V105))</f>
        <v/>
      </c>
      <c r="Z105" s="177">
        <f>IF(ISERROR(W105/U105),,W105/U105)</f>
        <v/>
      </c>
      <c r="AB105" s="81">
        <f>O105</f>
        <v/>
      </c>
      <c r="AC105" s="81">
        <f>P105</f>
        <v/>
      </c>
      <c r="AD105" s="154">
        <f>SUMIFS(AQ:AQ,$AO:$AO,$A105,$AP:$AP,"PC")</f>
        <v/>
      </c>
      <c r="AE105" s="154">
        <f>SUMIFS(AR:AR,$AO:$AO,$A105,$AP:$AP,"PC")</f>
        <v/>
      </c>
      <c r="AF105" s="55">
        <f>IF(ISERROR(AE105/AD105),,AE105/AD105)</f>
        <v/>
      </c>
      <c r="AG105" s="154">
        <f>IF(ISERROR(AH105/AE105),,AH105/AE105)</f>
        <v/>
      </c>
      <c r="AH105" s="154">
        <f>SUMIFS(AU:AU,$AO:$AO,$A105,$AP:$AP,"PC")</f>
        <v/>
      </c>
      <c r="AI105" s="154">
        <f>SUMIFS(AV:AV,$AO:$AO,$A105,$AP:$AP,"PC")</f>
        <v/>
      </c>
      <c r="AJ105" s="154">
        <f>SUMIFS(AW:AW,$AO:$AO,$A105,$AP:$AP,"PC")</f>
        <v/>
      </c>
      <c r="AK105" s="177">
        <f>IF(ISERROR(SUM(AI105:AI105)/AE105),,SUM(AI105:AI105)/AE105)</f>
        <v/>
      </c>
      <c r="AL105" s="154">
        <f>IF(ISERROR(AH105/SUM(AI105:AI105)),,AH105/SUM(AI105:AI105))</f>
        <v/>
      </c>
      <c r="AM105" s="177">
        <f>IF(ISERROR(AJ105/AH105),,AJ105/AH105)</f>
        <v/>
      </c>
      <c r="AO105" s="178" t="inlineStr">
        <is>
          <t>2025.05.18.</t>
        </is>
      </c>
      <c r="AP105" s="178" t="inlineStr">
        <is>
          <t>모바일</t>
        </is>
      </c>
      <c r="AQ105" s="179" t="n">
        <v>1338</v>
      </c>
      <c r="AR105" s="179" t="n">
        <v>10</v>
      </c>
      <c r="AS105" s="180" t="n">
        <v>0.75</v>
      </c>
      <c r="AT105" s="180" t="n">
        <v>1557</v>
      </c>
      <c r="AU105" s="179" t="n">
        <v>15565</v>
      </c>
      <c r="AV105" s="179" t="n">
        <v>0</v>
      </c>
      <c r="AW105" s="179" t="n">
        <v>0</v>
      </c>
    </row>
    <row r="106">
      <c r="A106" s="103" t="inlineStr">
        <is>
          <t>2025.06.16.</t>
        </is>
      </c>
      <c r="B106" s="81" t="n">
        <v>45824</v>
      </c>
      <c r="C106" s="81">
        <f>IF(B106="","",CHOOSE(WEEKDAY(B106,2),"월","화","수","목","금","토","일"))</f>
        <v/>
      </c>
      <c r="D106" s="154">
        <f>Q106+AD106</f>
        <v/>
      </c>
      <c r="E106" s="154">
        <f>R106+AE106</f>
        <v/>
      </c>
      <c r="F106" s="55">
        <f>IF(ISERROR(E106/D106),,E106/D106)</f>
        <v/>
      </c>
      <c r="G106" s="154">
        <f>IF(ISERROR(H106/E106),,H106/E106)</f>
        <v/>
      </c>
      <c r="H106" s="154">
        <f>U106+AH106</f>
        <v/>
      </c>
      <c r="I106" s="154">
        <f>V106+AI106</f>
        <v/>
      </c>
      <c r="J106" s="154">
        <f>W106+AJ106</f>
        <v/>
      </c>
      <c r="K106" s="177">
        <f>IF(ISERROR(SUM(I106:I106)/E106),,SUM(I106:I106)/E106)</f>
        <v/>
      </c>
      <c r="L106" s="154">
        <f>IF(ISERROR(H106/SUM(I106:I106)),,H106/SUM(I106:I106))</f>
        <v/>
      </c>
      <c r="M106" s="83">
        <f>IF(ISERROR(J106/H106),,J106/H106)</f>
        <v/>
      </c>
      <c r="O106" s="81">
        <f>B106</f>
        <v/>
      </c>
      <c r="P106" s="81">
        <f>C106</f>
        <v/>
      </c>
      <c r="Q106" s="154">
        <f>SUMIFS(AQ:AQ,$AO:$AO,$A106,$AP:$AP,"모바일")</f>
        <v/>
      </c>
      <c r="R106" s="154">
        <f>SUMIFS(AR:AR,$AO:$AO,$A106,$AP:$AP,"모바일")</f>
        <v/>
      </c>
      <c r="S106" s="55">
        <f>IF(ISERROR(R106/Q106),,R106/Q106)</f>
        <v/>
      </c>
      <c r="T106" s="154">
        <f>IF(ISERROR(U106/R106),,U106/R106)</f>
        <v/>
      </c>
      <c r="U106" s="154">
        <f>SUMIFS(AU:AU,$AO:$AO,$A106,$AP:$AP,"모바일")</f>
        <v/>
      </c>
      <c r="V106" s="154">
        <f>SUMIFS(AV:AV,$AO:$AO,$A106,$AP:$AP,"모바일")</f>
        <v/>
      </c>
      <c r="W106" s="154">
        <f>SUMIFS(AW:AW,$AO:$AO,$A106,$AP:$AP,"모바일")</f>
        <v/>
      </c>
      <c r="X106" s="177">
        <f>IF(ISERROR(SUM(V106:V106)/R106),,SUM(V106:V106)/R106)</f>
        <v/>
      </c>
      <c r="Y106" s="154">
        <f>IF(ISERROR(U106/SUM(V106:V106)),,U106/SUM(V106:V106))</f>
        <v/>
      </c>
      <c r="Z106" s="177">
        <f>IF(ISERROR(W106/U106),,W106/U106)</f>
        <v/>
      </c>
      <c r="AB106" s="81">
        <f>O106</f>
        <v/>
      </c>
      <c r="AC106" s="81">
        <f>P106</f>
        <v/>
      </c>
      <c r="AD106" s="154">
        <f>SUMIFS(AQ:AQ,$AO:$AO,$A106,$AP:$AP,"PC")</f>
        <v/>
      </c>
      <c r="AE106" s="154">
        <f>SUMIFS(AR:AR,$AO:$AO,$A106,$AP:$AP,"PC")</f>
        <v/>
      </c>
      <c r="AF106" s="55">
        <f>IF(ISERROR(AE106/AD106),,AE106/AD106)</f>
        <v/>
      </c>
      <c r="AG106" s="154">
        <f>IF(ISERROR(AH106/AE106),,AH106/AE106)</f>
        <v/>
      </c>
      <c r="AH106" s="154">
        <f>SUMIFS(AU:AU,$AO:$AO,$A106,$AP:$AP,"PC")</f>
        <v/>
      </c>
      <c r="AI106" s="154">
        <f>SUMIFS(AV:AV,$AO:$AO,$A106,$AP:$AP,"PC")</f>
        <v/>
      </c>
      <c r="AJ106" s="154">
        <f>SUMIFS(AW:AW,$AO:$AO,$A106,$AP:$AP,"PC")</f>
        <v/>
      </c>
      <c r="AK106" s="177">
        <f>IF(ISERROR(SUM(AI106:AI106)/AE106),,SUM(AI106:AI106)/AE106)</f>
        <v/>
      </c>
      <c r="AL106" s="154">
        <f>IF(ISERROR(AH106/SUM(AI106:AI106)),,AH106/SUM(AI106:AI106))</f>
        <v/>
      </c>
      <c r="AM106" s="177">
        <f>IF(ISERROR(AJ106/AH106),,AJ106/AH106)</f>
        <v/>
      </c>
      <c r="AO106" s="178" t="inlineStr">
        <is>
          <t>2025.05.19.</t>
        </is>
      </c>
      <c r="AP106" s="178" t="inlineStr">
        <is>
          <t>PC</t>
        </is>
      </c>
      <c r="AQ106" s="179" t="n">
        <v>185</v>
      </c>
      <c r="AR106" s="179" t="n">
        <v>3</v>
      </c>
      <c r="AS106" s="180" t="n">
        <v>1.63</v>
      </c>
      <c r="AT106" s="180" t="n">
        <v>3780</v>
      </c>
      <c r="AU106" s="179" t="n">
        <v>11341</v>
      </c>
      <c r="AV106" s="179" t="n">
        <v>0</v>
      </c>
      <c r="AW106" s="179" t="n">
        <v>0</v>
      </c>
    </row>
    <row r="107">
      <c r="A107" s="103" t="inlineStr">
        <is>
          <t>2025.06.17.</t>
        </is>
      </c>
      <c r="B107" s="81" t="n">
        <v>45825</v>
      </c>
      <c r="C107" s="81">
        <f>IF(B107="","",CHOOSE(WEEKDAY(B107,2),"월","화","수","목","금","토","일"))</f>
        <v/>
      </c>
      <c r="D107" s="154">
        <f>Q107+AD107</f>
        <v/>
      </c>
      <c r="E107" s="154">
        <f>R107+AE107</f>
        <v/>
      </c>
      <c r="F107" s="55">
        <f>IF(ISERROR(E107/D107),,E107/D107)</f>
        <v/>
      </c>
      <c r="G107" s="154">
        <f>IF(ISERROR(H107/E107),,H107/E107)</f>
        <v/>
      </c>
      <c r="H107" s="154">
        <f>U107+AH107</f>
        <v/>
      </c>
      <c r="I107" s="154">
        <f>V107+AI107</f>
        <v/>
      </c>
      <c r="J107" s="154">
        <f>W107+AJ107</f>
        <v/>
      </c>
      <c r="K107" s="177">
        <f>IF(ISERROR(SUM(I107:I107)/E107),,SUM(I107:I107)/E107)</f>
        <v/>
      </c>
      <c r="L107" s="154">
        <f>IF(ISERROR(H107/SUM(I107:I107)),,H107/SUM(I107:I107))</f>
        <v/>
      </c>
      <c r="M107" s="83">
        <f>IF(ISERROR(J107/H107),,J107/H107)</f>
        <v/>
      </c>
      <c r="O107" s="81">
        <f>B107</f>
        <v/>
      </c>
      <c r="P107" s="81">
        <f>C107</f>
        <v/>
      </c>
      <c r="Q107" s="154">
        <f>SUMIFS(AQ:AQ,$AO:$AO,$A107,$AP:$AP,"모바일")</f>
        <v/>
      </c>
      <c r="R107" s="154">
        <f>SUMIFS(AR:AR,$AO:$AO,$A107,$AP:$AP,"모바일")</f>
        <v/>
      </c>
      <c r="S107" s="55">
        <f>IF(ISERROR(R107/Q107),,R107/Q107)</f>
        <v/>
      </c>
      <c r="T107" s="154">
        <f>IF(ISERROR(U107/R107),,U107/R107)</f>
        <v/>
      </c>
      <c r="U107" s="154">
        <f>SUMIFS(AU:AU,$AO:$AO,$A107,$AP:$AP,"모바일")</f>
        <v/>
      </c>
      <c r="V107" s="154">
        <f>SUMIFS(AV:AV,$AO:$AO,$A107,$AP:$AP,"모바일")</f>
        <v/>
      </c>
      <c r="W107" s="154">
        <f>SUMIFS(AW:AW,$AO:$AO,$A107,$AP:$AP,"모바일")</f>
        <v/>
      </c>
      <c r="X107" s="177">
        <f>IF(ISERROR(SUM(V107:V107)/R107),,SUM(V107:V107)/R107)</f>
        <v/>
      </c>
      <c r="Y107" s="154">
        <f>IF(ISERROR(U107/SUM(V107:V107)),,U107/SUM(V107:V107))</f>
        <v/>
      </c>
      <c r="Z107" s="177">
        <f>IF(ISERROR(W107/U107),,W107/U107)</f>
        <v/>
      </c>
      <c r="AB107" s="81">
        <f>O107</f>
        <v/>
      </c>
      <c r="AC107" s="81">
        <f>P107</f>
        <v/>
      </c>
      <c r="AD107" s="154">
        <f>SUMIFS(AQ:AQ,$AO:$AO,$A107,$AP:$AP,"PC")</f>
        <v/>
      </c>
      <c r="AE107" s="154">
        <f>SUMIFS(AR:AR,$AO:$AO,$A107,$AP:$AP,"PC")</f>
        <v/>
      </c>
      <c r="AF107" s="55">
        <f>IF(ISERROR(AE107/AD107),,AE107/AD107)</f>
        <v/>
      </c>
      <c r="AG107" s="154">
        <f>IF(ISERROR(AH107/AE107),,AH107/AE107)</f>
        <v/>
      </c>
      <c r="AH107" s="154">
        <f>SUMIFS(AU:AU,$AO:$AO,$A107,$AP:$AP,"PC")</f>
        <v/>
      </c>
      <c r="AI107" s="154">
        <f>SUMIFS(AV:AV,$AO:$AO,$A107,$AP:$AP,"PC")</f>
        <v/>
      </c>
      <c r="AJ107" s="154">
        <f>SUMIFS(AW:AW,$AO:$AO,$A107,$AP:$AP,"PC")</f>
        <v/>
      </c>
      <c r="AK107" s="177">
        <f>IF(ISERROR(SUM(AI107:AI107)/AE107),,SUM(AI107:AI107)/AE107)</f>
        <v/>
      </c>
      <c r="AL107" s="154">
        <f>IF(ISERROR(AH107/SUM(AI107:AI107)),,AH107/SUM(AI107:AI107))</f>
        <v/>
      </c>
      <c r="AM107" s="177">
        <f>IF(ISERROR(AJ107/AH107),,AJ107/AH107)</f>
        <v/>
      </c>
      <c r="AO107" s="178" t="inlineStr">
        <is>
          <t>2025.05.19.</t>
        </is>
      </c>
      <c r="AP107" s="178" t="inlineStr">
        <is>
          <t>모바일</t>
        </is>
      </c>
      <c r="AQ107" s="179" t="n">
        <v>235</v>
      </c>
      <c r="AR107" s="179" t="n">
        <v>3</v>
      </c>
      <c r="AS107" s="180" t="n">
        <v>1.28</v>
      </c>
      <c r="AT107" s="180" t="n">
        <v>807</v>
      </c>
      <c r="AU107" s="179" t="n">
        <v>2420</v>
      </c>
      <c r="AV107" s="179" t="n">
        <v>0</v>
      </c>
      <c r="AW107" s="179" t="n">
        <v>0</v>
      </c>
    </row>
    <row r="108">
      <c r="A108" s="103" t="inlineStr">
        <is>
          <t>2025.06.18.</t>
        </is>
      </c>
      <c r="B108" s="81" t="n">
        <v>45826</v>
      </c>
      <c r="C108" s="81">
        <f>IF(B108="","",CHOOSE(WEEKDAY(B108,2),"월","화","수","목","금","토","일"))</f>
        <v/>
      </c>
      <c r="D108" s="154">
        <f>Q108+AD108</f>
        <v/>
      </c>
      <c r="E108" s="154">
        <f>R108+AE108</f>
        <v/>
      </c>
      <c r="F108" s="55">
        <f>IF(ISERROR(E108/D108),,E108/D108)</f>
        <v/>
      </c>
      <c r="G108" s="154">
        <f>IF(ISERROR(H108/E108),,H108/E108)</f>
        <v/>
      </c>
      <c r="H108" s="154">
        <f>U108+AH108</f>
        <v/>
      </c>
      <c r="I108" s="154">
        <f>V108+AI108</f>
        <v/>
      </c>
      <c r="J108" s="154">
        <f>W108+AJ108</f>
        <v/>
      </c>
      <c r="K108" s="177">
        <f>IF(ISERROR(SUM(I108:I108)/E108),,SUM(I108:I108)/E108)</f>
        <v/>
      </c>
      <c r="L108" s="154">
        <f>IF(ISERROR(H108/SUM(I108:I108)),,H108/SUM(I108:I108))</f>
        <v/>
      </c>
      <c r="M108" s="83">
        <f>IF(ISERROR(J108/H108),,J108/H108)</f>
        <v/>
      </c>
      <c r="O108" s="81">
        <f>B108</f>
        <v/>
      </c>
      <c r="P108" s="81">
        <f>C108</f>
        <v/>
      </c>
      <c r="Q108" s="154">
        <f>SUMIFS(AQ:AQ,$AO:$AO,$A108,$AP:$AP,"모바일")</f>
        <v/>
      </c>
      <c r="R108" s="154">
        <f>SUMIFS(AR:AR,$AO:$AO,$A108,$AP:$AP,"모바일")</f>
        <v/>
      </c>
      <c r="S108" s="55">
        <f>IF(ISERROR(R108/Q108),,R108/Q108)</f>
        <v/>
      </c>
      <c r="T108" s="154">
        <f>IF(ISERROR(U108/R108),,U108/R108)</f>
        <v/>
      </c>
      <c r="U108" s="154">
        <f>SUMIFS(AU:AU,$AO:$AO,$A108,$AP:$AP,"모바일")</f>
        <v/>
      </c>
      <c r="V108" s="154">
        <f>SUMIFS(AV:AV,$AO:$AO,$A108,$AP:$AP,"모바일")</f>
        <v/>
      </c>
      <c r="W108" s="154">
        <f>SUMIFS(AW:AW,$AO:$AO,$A108,$AP:$AP,"모바일")</f>
        <v/>
      </c>
      <c r="X108" s="177">
        <f>IF(ISERROR(SUM(V108:V108)/R108),,SUM(V108:V108)/R108)</f>
        <v/>
      </c>
      <c r="Y108" s="154">
        <f>IF(ISERROR(U108/SUM(V108:V108)),,U108/SUM(V108:V108))</f>
        <v/>
      </c>
      <c r="Z108" s="177">
        <f>IF(ISERROR(W108/U108),,W108/U108)</f>
        <v/>
      </c>
      <c r="AB108" s="81">
        <f>O108</f>
        <v/>
      </c>
      <c r="AC108" s="81">
        <f>P108</f>
        <v/>
      </c>
      <c r="AD108" s="154">
        <f>SUMIFS(AQ:AQ,$AO:$AO,$A108,$AP:$AP,"PC")</f>
        <v/>
      </c>
      <c r="AE108" s="154">
        <f>SUMIFS(AR:AR,$AO:$AO,$A108,$AP:$AP,"PC")</f>
        <v/>
      </c>
      <c r="AF108" s="55">
        <f>IF(ISERROR(AE108/AD108),,AE108/AD108)</f>
        <v/>
      </c>
      <c r="AG108" s="154">
        <f>IF(ISERROR(AH108/AE108),,AH108/AE108)</f>
        <v/>
      </c>
      <c r="AH108" s="154">
        <f>SUMIFS(AU:AU,$AO:$AO,$A108,$AP:$AP,"PC")</f>
        <v/>
      </c>
      <c r="AI108" s="154">
        <f>SUMIFS(AV:AV,$AO:$AO,$A108,$AP:$AP,"PC")</f>
        <v/>
      </c>
      <c r="AJ108" s="154">
        <f>SUMIFS(AW:AW,$AO:$AO,$A108,$AP:$AP,"PC")</f>
        <v/>
      </c>
      <c r="AK108" s="177">
        <f>IF(ISERROR(SUM(AI108:AI108)/AE108),,SUM(AI108:AI108)/AE108)</f>
        <v/>
      </c>
      <c r="AL108" s="154">
        <f>IF(ISERROR(AH108/SUM(AI108:AI108)),,AH108/SUM(AI108:AI108))</f>
        <v/>
      </c>
      <c r="AM108" s="177">
        <f>IF(ISERROR(AJ108/AH108),,AJ108/AH108)</f>
        <v/>
      </c>
      <c r="AO108" s="178" t="inlineStr">
        <is>
          <t>2025.05.20.</t>
        </is>
      </c>
      <c r="AP108" s="178" t="inlineStr">
        <is>
          <t>PC</t>
        </is>
      </c>
      <c r="AQ108" s="179" t="n">
        <v>226</v>
      </c>
      <c r="AR108" s="179" t="n">
        <v>0</v>
      </c>
      <c r="AS108" s="180" t="n">
        <v>0</v>
      </c>
      <c r="AT108" s="180" t="n">
        <v>0</v>
      </c>
      <c r="AU108" s="179" t="n">
        <v>0</v>
      </c>
      <c r="AV108" s="179" t="n">
        <v>0</v>
      </c>
      <c r="AW108" s="179" t="n">
        <v>0</v>
      </c>
    </row>
    <row r="109">
      <c r="A109" s="103" t="inlineStr">
        <is>
          <t>2025.06.19.</t>
        </is>
      </c>
      <c r="B109" s="81" t="n">
        <v>45827</v>
      </c>
      <c r="C109" s="81">
        <f>IF(B109="","",CHOOSE(WEEKDAY(B109,2),"월","화","수","목","금","토","일"))</f>
        <v/>
      </c>
      <c r="D109" s="154">
        <f>Q109+AD109</f>
        <v/>
      </c>
      <c r="E109" s="154">
        <f>R109+AE109</f>
        <v/>
      </c>
      <c r="F109" s="55">
        <f>IF(ISERROR(E109/D109),,E109/D109)</f>
        <v/>
      </c>
      <c r="G109" s="154">
        <f>IF(ISERROR(H109/E109),,H109/E109)</f>
        <v/>
      </c>
      <c r="H109" s="154">
        <f>U109+AH109</f>
        <v/>
      </c>
      <c r="I109" s="154">
        <f>V109+AI109</f>
        <v/>
      </c>
      <c r="J109" s="154">
        <f>W109+AJ109</f>
        <v/>
      </c>
      <c r="K109" s="177">
        <f>IF(ISERROR(SUM(I109:I109)/E109),,SUM(I109:I109)/E109)</f>
        <v/>
      </c>
      <c r="L109" s="154">
        <f>IF(ISERROR(H109/SUM(I109:I109)),,H109/SUM(I109:I109))</f>
        <v/>
      </c>
      <c r="M109" s="83">
        <f>IF(ISERROR(J109/H109),,J109/H109)</f>
        <v/>
      </c>
      <c r="O109" s="81">
        <f>B109</f>
        <v/>
      </c>
      <c r="P109" s="81">
        <f>C109</f>
        <v/>
      </c>
      <c r="Q109" s="154">
        <f>SUMIFS(AQ:AQ,$AO:$AO,$A109,$AP:$AP,"모바일")</f>
        <v/>
      </c>
      <c r="R109" s="154">
        <f>SUMIFS(AR:AR,$AO:$AO,$A109,$AP:$AP,"모바일")</f>
        <v/>
      </c>
      <c r="S109" s="55">
        <f>IF(ISERROR(R109/Q109),,R109/Q109)</f>
        <v/>
      </c>
      <c r="T109" s="154">
        <f>IF(ISERROR(U109/R109),,U109/R109)</f>
        <v/>
      </c>
      <c r="U109" s="154">
        <f>SUMIFS(AU:AU,$AO:$AO,$A109,$AP:$AP,"모바일")</f>
        <v/>
      </c>
      <c r="V109" s="154">
        <f>SUMIFS(AV:AV,$AO:$AO,$A109,$AP:$AP,"모바일")</f>
        <v/>
      </c>
      <c r="W109" s="154">
        <f>SUMIFS(AW:AW,$AO:$AO,$A109,$AP:$AP,"모바일")</f>
        <v/>
      </c>
      <c r="X109" s="177">
        <f>IF(ISERROR(SUM(V109:V109)/R109),,SUM(V109:V109)/R109)</f>
        <v/>
      </c>
      <c r="Y109" s="154">
        <f>IF(ISERROR(U109/SUM(V109:V109)),,U109/SUM(V109:V109))</f>
        <v/>
      </c>
      <c r="Z109" s="177">
        <f>IF(ISERROR(W109/U109),,W109/U109)</f>
        <v/>
      </c>
      <c r="AB109" s="81">
        <f>O109</f>
        <v/>
      </c>
      <c r="AC109" s="81">
        <f>P109</f>
        <v/>
      </c>
      <c r="AD109" s="154">
        <f>SUMIFS(AQ:AQ,$AO:$AO,$A109,$AP:$AP,"PC")</f>
        <v/>
      </c>
      <c r="AE109" s="154">
        <f>SUMIFS(AR:AR,$AO:$AO,$A109,$AP:$AP,"PC")</f>
        <v/>
      </c>
      <c r="AF109" s="55">
        <f>IF(ISERROR(AE109/AD109),,AE109/AD109)</f>
        <v/>
      </c>
      <c r="AG109" s="154">
        <f>IF(ISERROR(AH109/AE109),,AH109/AE109)</f>
        <v/>
      </c>
      <c r="AH109" s="154">
        <f>SUMIFS(AU:AU,$AO:$AO,$A109,$AP:$AP,"PC")</f>
        <v/>
      </c>
      <c r="AI109" s="154">
        <f>SUMIFS(AV:AV,$AO:$AO,$A109,$AP:$AP,"PC")</f>
        <v/>
      </c>
      <c r="AJ109" s="154">
        <f>SUMIFS(AW:AW,$AO:$AO,$A109,$AP:$AP,"PC")</f>
        <v/>
      </c>
      <c r="AK109" s="177">
        <f>IF(ISERROR(SUM(AI109:AI109)/AE109),,SUM(AI109:AI109)/AE109)</f>
        <v/>
      </c>
      <c r="AL109" s="154">
        <f>IF(ISERROR(AH109/SUM(AI109:AI109)),,AH109/SUM(AI109:AI109))</f>
        <v/>
      </c>
      <c r="AM109" s="177">
        <f>IF(ISERROR(AJ109/AH109),,AJ109/AH109)</f>
        <v/>
      </c>
      <c r="AO109" s="178" t="inlineStr">
        <is>
          <t>2025.05.20.</t>
        </is>
      </c>
      <c r="AP109" s="178" t="inlineStr">
        <is>
          <t>모바일</t>
        </is>
      </c>
      <c r="AQ109" s="179" t="n">
        <v>440</v>
      </c>
      <c r="AR109" s="179" t="n">
        <v>2</v>
      </c>
      <c r="AS109" s="180" t="n">
        <v>0.46</v>
      </c>
      <c r="AT109" s="180" t="n">
        <v>1584</v>
      </c>
      <c r="AU109" s="179" t="n">
        <v>3168</v>
      </c>
      <c r="AV109" s="179" t="n">
        <v>0</v>
      </c>
      <c r="AW109" s="179" t="n">
        <v>0</v>
      </c>
    </row>
    <row r="110">
      <c r="A110" s="103" t="inlineStr">
        <is>
          <t>2025.06.20.</t>
        </is>
      </c>
      <c r="B110" s="81" t="n">
        <v>45828</v>
      </c>
      <c r="C110" s="81">
        <f>IF(B110="","",CHOOSE(WEEKDAY(B110,2),"월","화","수","목","금","토","일"))</f>
        <v/>
      </c>
      <c r="D110" s="154">
        <f>Q110+AD110</f>
        <v/>
      </c>
      <c r="E110" s="154">
        <f>R110+AE110</f>
        <v/>
      </c>
      <c r="F110" s="55">
        <f>IF(ISERROR(E110/D110),,E110/D110)</f>
        <v/>
      </c>
      <c r="G110" s="154">
        <f>IF(ISERROR(H110/E110),,H110/E110)</f>
        <v/>
      </c>
      <c r="H110" s="154">
        <f>U110+AH110</f>
        <v/>
      </c>
      <c r="I110" s="154">
        <f>V110+AI110</f>
        <v/>
      </c>
      <c r="J110" s="154">
        <f>W110+AJ110</f>
        <v/>
      </c>
      <c r="K110" s="177">
        <f>IF(ISERROR(SUM(I110:I110)/E110),,SUM(I110:I110)/E110)</f>
        <v/>
      </c>
      <c r="L110" s="154">
        <f>IF(ISERROR(H110/SUM(I110:I110)),,H110/SUM(I110:I110))</f>
        <v/>
      </c>
      <c r="M110" s="83">
        <f>IF(ISERROR(J110/H110),,J110/H110)</f>
        <v/>
      </c>
      <c r="O110" s="81">
        <f>B110</f>
        <v/>
      </c>
      <c r="P110" s="81">
        <f>C110</f>
        <v/>
      </c>
      <c r="Q110" s="154">
        <f>SUMIFS(AQ:AQ,$AO:$AO,$A110,$AP:$AP,"모바일")</f>
        <v/>
      </c>
      <c r="R110" s="154">
        <f>SUMIFS(AR:AR,$AO:$AO,$A110,$AP:$AP,"모바일")</f>
        <v/>
      </c>
      <c r="S110" s="55">
        <f>IF(ISERROR(R110/Q110),,R110/Q110)</f>
        <v/>
      </c>
      <c r="T110" s="154">
        <f>IF(ISERROR(U110/R110),,U110/R110)</f>
        <v/>
      </c>
      <c r="U110" s="154">
        <f>SUMIFS(AU:AU,$AO:$AO,$A110,$AP:$AP,"모바일")</f>
        <v/>
      </c>
      <c r="V110" s="154">
        <f>SUMIFS(AV:AV,$AO:$AO,$A110,$AP:$AP,"모바일")</f>
        <v/>
      </c>
      <c r="W110" s="154">
        <f>SUMIFS(AW:AW,$AO:$AO,$A110,$AP:$AP,"모바일")</f>
        <v/>
      </c>
      <c r="X110" s="177">
        <f>IF(ISERROR(SUM(V110:V110)/R110),,SUM(V110:V110)/R110)</f>
        <v/>
      </c>
      <c r="Y110" s="154">
        <f>IF(ISERROR(U110/SUM(V110:V110)),,U110/SUM(V110:V110))</f>
        <v/>
      </c>
      <c r="Z110" s="177">
        <f>IF(ISERROR(W110/U110),,W110/U110)</f>
        <v/>
      </c>
      <c r="AB110" s="81">
        <f>O110</f>
        <v/>
      </c>
      <c r="AC110" s="81">
        <f>P110</f>
        <v/>
      </c>
      <c r="AD110" s="154">
        <f>SUMIFS(AQ:AQ,$AO:$AO,$A110,$AP:$AP,"PC")</f>
        <v/>
      </c>
      <c r="AE110" s="154">
        <f>SUMIFS(AR:AR,$AO:$AO,$A110,$AP:$AP,"PC")</f>
        <v/>
      </c>
      <c r="AF110" s="55">
        <f>IF(ISERROR(AE110/AD110),,AE110/AD110)</f>
        <v/>
      </c>
      <c r="AG110" s="154">
        <f>IF(ISERROR(AH110/AE110),,AH110/AE110)</f>
        <v/>
      </c>
      <c r="AH110" s="154">
        <f>SUMIFS(AU:AU,$AO:$AO,$A110,$AP:$AP,"PC")</f>
        <v/>
      </c>
      <c r="AI110" s="154">
        <f>SUMIFS(AV:AV,$AO:$AO,$A110,$AP:$AP,"PC")</f>
        <v/>
      </c>
      <c r="AJ110" s="154">
        <f>SUMIFS(AW:AW,$AO:$AO,$A110,$AP:$AP,"PC")</f>
        <v/>
      </c>
      <c r="AK110" s="177">
        <f>IF(ISERROR(SUM(AI110:AI110)/AE110),,SUM(AI110:AI110)/AE110)</f>
        <v/>
      </c>
      <c r="AL110" s="154">
        <f>IF(ISERROR(AH110/SUM(AI110:AI110)),,AH110/SUM(AI110:AI110))</f>
        <v/>
      </c>
      <c r="AM110" s="177">
        <f>IF(ISERROR(AJ110/AH110),,AJ110/AH110)</f>
        <v/>
      </c>
      <c r="AO110" s="178" t="inlineStr">
        <is>
          <t>2025.05.21.</t>
        </is>
      </c>
      <c r="AP110" s="178" t="inlineStr">
        <is>
          <t>PC</t>
        </is>
      </c>
      <c r="AQ110" s="179" t="n">
        <v>120</v>
      </c>
      <c r="AR110" s="179" t="n">
        <v>3</v>
      </c>
      <c r="AS110" s="180" t="n">
        <v>2.5</v>
      </c>
      <c r="AT110" s="180" t="n">
        <v>766</v>
      </c>
      <c r="AU110" s="179" t="n">
        <v>2299</v>
      </c>
      <c r="AV110" s="179" t="n">
        <v>0</v>
      </c>
      <c r="AW110" s="179" t="n">
        <v>0</v>
      </c>
    </row>
    <row r="111">
      <c r="A111" s="103" t="inlineStr">
        <is>
          <t>2025.06.21.</t>
        </is>
      </c>
      <c r="B111" s="81" t="n">
        <v>45829</v>
      </c>
      <c r="C111" s="81">
        <f>IF(B111="","",CHOOSE(WEEKDAY(B111,2),"월","화","수","목","금","토","일"))</f>
        <v/>
      </c>
      <c r="D111" s="154">
        <f>Q111+AD111</f>
        <v/>
      </c>
      <c r="E111" s="154">
        <f>R111+AE111</f>
        <v/>
      </c>
      <c r="F111" s="55">
        <f>IF(ISERROR(E111/D111),,E111/D111)</f>
        <v/>
      </c>
      <c r="G111" s="154">
        <f>IF(ISERROR(H111/E111),,H111/E111)</f>
        <v/>
      </c>
      <c r="H111" s="154">
        <f>U111+AH111</f>
        <v/>
      </c>
      <c r="I111" s="154">
        <f>V111+AI111</f>
        <v/>
      </c>
      <c r="J111" s="154">
        <f>W111+AJ111</f>
        <v/>
      </c>
      <c r="K111" s="177">
        <f>IF(ISERROR(SUM(I111:I111)/E111),,SUM(I111:I111)/E111)</f>
        <v/>
      </c>
      <c r="L111" s="154">
        <f>IF(ISERROR(H111/SUM(I111:I111)),,H111/SUM(I111:I111))</f>
        <v/>
      </c>
      <c r="M111" s="83">
        <f>IF(ISERROR(J111/H111),,J111/H111)</f>
        <v/>
      </c>
      <c r="O111" s="81">
        <f>B111</f>
        <v/>
      </c>
      <c r="P111" s="81">
        <f>C111</f>
        <v/>
      </c>
      <c r="Q111" s="154">
        <f>SUMIFS(AQ:AQ,$AO:$AO,$A111,$AP:$AP,"모바일")</f>
        <v/>
      </c>
      <c r="R111" s="154">
        <f>SUMIFS(AR:AR,$AO:$AO,$A111,$AP:$AP,"모바일")</f>
        <v/>
      </c>
      <c r="S111" s="55">
        <f>IF(ISERROR(R111/Q111),,R111/Q111)</f>
        <v/>
      </c>
      <c r="T111" s="154">
        <f>IF(ISERROR(U111/R111),,U111/R111)</f>
        <v/>
      </c>
      <c r="U111" s="154">
        <f>SUMIFS(AU:AU,$AO:$AO,$A111,$AP:$AP,"모바일")</f>
        <v/>
      </c>
      <c r="V111" s="154">
        <f>SUMIFS(AV:AV,$AO:$AO,$A111,$AP:$AP,"모바일")</f>
        <v/>
      </c>
      <c r="W111" s="154">
        <f>SUMIFS(AW:AW,$AO:$AO,$A111,$AP:$AP,"모바일")</f>
        <v/>
      </c>
      <c r="X111" s="177">
        <f>IF(ISERROR(SUM(V111:V111)/R111),,SUM(V111:V111)/R111)</f>
        <v/>
      </c>
      <c r="Y111" s="154">
        <f>IF(ISERROR(U111/SUM(V111:V111)),,U111/SUM(V111:V111))</f>
        <v/>
      </c>
      <c r="Z111" s="177">
        <f>IF(ISERROR(W111/U111),,W111/U111)</f>
        <v/>
      </c>
      <c r="AB111" s="81">
        <f>O111</f>
        <v/>
      </c>
      <c r="AC111" s="81">
        <f>P111</f>
        <v/>
      </c>
      <c r="AD111" s="154">
        <f>SUMIFS(AQ:AQ,$AO:$AO,$A111,$AP:$AP,"PC")</f>
        <v/>
      </c>
      <c r="AE111" s="154">
        <f>SUMIFS(AR:AR,$AO:$AO,$A111,$AP:$AP,"PC")</f>
        <v/>
      </c>
      <c r="AF111" s="55">
        <f>IF(ISERROR(AE111/AD111),,AE111/AD111)</f>
        <v/>
      </c>
      <c r="AG111" s="154">
        <f>IF(ISERROR(AH111/AE111),,AH111/AE111)</f>
        <v/>
      </c>
      <c r="AH111" s="154">
        <f>SUMIFS(AU:AU,$AO:$AO,$A111,$AP:$AP,"PC")</f>
        <v/>
      </c>
      <c r="AI111" s="154">
        <f>SUMIFS(AV:AV,$AO:$AO,$A111,$AP:$AP,"PC")</f>
        <v/>
      </c>
      <c r="AJ111" s="154">
        <f>SUMIFS(AW:AW,$AO:$AO,$A111,$AP:$AP,"PC")</f>
        <v/>
      </c>
      <c r="AK111" s="177">
        <f>IF(ISERROR(SUM(AI111:AI111)/AE111),,SUM(AI111:AI111)/AE111)</f>
        <v/>
      </c>
      <c r="AL111" s="154">
        <f>IF(ISERROR(AH111/SUM(AI111:AI111)),,AH111/SUM(AI111:AI111))</f>
        <v/>
      </c>
      <c r="AM111" s="177">
        <f>IF(ISERROR(AJ111/AH111),,AJ111/AH111)</f>
        <v/>
      </c>
      <c r="AO111" s="178" t="inlineStr">
        <is>
          <t>2025.05.21.</t>
        </is>
      </c>
      <c r="AP111" s="178" t="inlineStr">
        <is>
          <t>모바일</t>
        </is>
      </c>
      <c r="AQ111" s="179" t="n">
        <v>143</v>
      </c>
      <c r="AR111" s="179" t="n">
        <v>4</v>
      </c>
      <c r="AS111" s="180" t="n">
        <v>2.8</v>
      </c>
      <c r="AT111" s="180" t="n">
        <v>2508</v>
      </c>
      <c r="AU111" s="179" t="n">
        <v>10032</v>
      </c>
      <c r="AV111" s="179" t="n">
        <v>0</v>
      </c>
      <c r="AW111" s="179" t="n">
        <v>0</v>
      </c>
    </row>
    <row r="112">
      <c r="A112" s="103" t="inlineStr">
        <is>
          <t>2025.06.22.</t>
        </is>
      </c>
      <c r="B112" s="81" t="n">
        <v>45830</v>
      </c>
      <c r="C112" s="81">
        <f>IF(B112="","",CHOOSE(WEEKDAY(B112,2),"월","화","수","목","금","토","일"))</f>
        <v/>
      </c>
      <c r="D112" s="154">
        <f>Q112+AD112</f>
        <v/>
      </c>
      <c r="E112" s="154">
        <f>R112+AE112</f>
        <v/>
      </c>
      <c r="F112" s="55">
        <f>IF(ISERROR(E112/D112),,E112/D112)</f>
        <v/>
      </c>
      <c r="G112" s="154">
        <f>IF(ISERROR(H112/E112),,H112/E112)</f>
        <v/>
      </c>
      <c r="H112" s="154">
        <f>U112+AH112</f>
        <v/>
      </c>
      <c r="I112" s="154">
        <f>V112+AI112</f>
        <v/>
      </c>
      <c r="J112" s="154">
        <f>W112+AJ112</f>
        <v/>
      </c>
      <c r="K112" s="177">
        <f>IF(ISERROR(SUM(I112:I112)/E112),,SUM(I112:I112)/E112)</f>
        <v/>
      </c>
      <c r="L112" s="154">
        <f>IF(ISERROR(H112/SUM(I112:I112)),,H112/SUM(I112:I112))</f>
        <v/>
      </c>
      <c r="M112" s="83">
        <f>IF(ISERROR(J112/H112),,J112/H112)</f>
        <v/>
      </c>
      <c r="O112" s="81">
        <f>B112</f>
        <v/>
      </c>
      <c r="P112" s="81">
        <f>C112</f>
        <v/>
      </c>
      <c r="Q112" s="154">
        <f>SUMIFS(AQ:AQ,$AO:$AO,$A112,$AP:$AP,"모바일")</f>
        <v/>
      </c>
      <c r="R112" s="154">
        <f>SUMIFS(AR:AR,$AO:$AO,$A112,$AP:$AP,"모바일")</f>
        <v/>
      </c>
      <c r="S112" s="55">
        <f>IF(ISERROR(R112/Q112),,R112/Q112)</f>
        <v/>
      </c>
      <c r="T112" s="154">
        <f>IF(ISERROR(U112/R112),,U112/R112)</f>
        <v/>
      </c>
      <c r="U112" s="154">
        <f>SUMIFS(AU:AU,$AO:$AO,$A112,$AP:$AP,"모바일")</f>
        <v/>
      </c>
      <c r="V112" s="154">
        <f>SUMIFS(AV:AV,$AO:$AO,$A112,$AP:$AP,"모바일")</f>
        <v/>
      </c>
      <c r="W112" s="154">
        <f>SUMIFS(AW:AW,$AO:$AO,$A112,$AP:$AP,"모바일")</f>
        <v/>
      </c>
      <c r="X112" s="177">
        <f>IF(ISERROR(SUM(V112:V112)/R112),,SUM(V112:V112)/R112)</f>
        <v/>
      </c>
      <c r="Y112" s="154">
        <f>IF(ISERROR(U112/SUM(V112:V112)),,U112/SUM(V112:V112))</f>
        <v/>
      </c>
      <c r="Z112" s="177">
        <f>IF(ISERROR(W112/U112),,W112/U112)</f>
        <v/>
      </c>
      <c r="AB112" s="81">
        <f>O112</f>
        <v/>
      </c>
      <c r="AC112" s="81">
        <f>P112</f>
        <v/>
      </c>
      <c r="AD112" s="154">
        <f>SUMIFS(AQ:AQ,$AO:$AO,$A112,$AP:$AP,"PC")</f>
        <v/>
      </c>
      <c r="AE112" s="154">
        <f>SUMIFS(AR:AR,$AO:$AO,$A112,$AP:$AP,"PC")</f>
        <v/>
      </c>
      <c r="AF112" s="55">
        <f>IF(ISERROR(AE112/AD112),,AE112/AD112)</f>
        <v/>
      </c>
      <c r="AG112" s="154">
        <f>IF(ISERROR(AH112/AE112),,AH112/AE112)</f>
        <v/>
      </c>
      <c r="AH112" s="154">
        <f>SUMIFS(AU:AU,$AO:$AO,$A112,$AP:$AP,"PC")</f>
        <v/>
      </c>
      <c r="AI112" s="154">
        <f>SUMIFS(AV:AV,$AO:$AO,$A112,$AP:$AP,"PC")</f>
        <v/>
      </c>
      <c r="AJ112" s="154">
        <f>SUMIFS(AW:AW,$AO:$AO,$A112,$AP:$AP,"PC")</f>
        <v/>
      </c>
      <c r="AK112" s="177">
        <f>IF(ISERROR(SUM(AI112:AI112)/AE112),,SUM(AI112:AI112)/AE112)</f>
        <v/>
      </c>
      <c r="AL112" s="154">
        <f>IF(ISERROR(AH112/SUM(AI112:AI112)),,AH112/SUM(AI112:AI112))</f>
        <v/>
      </c>
      <c r="AM112" s="177">
        <f>IF(ISERROR(AJ112/AH112),,AJ112/AH112)</f>
        <v/>
      </c>
      <c r="AO112" s="178" t="inlineStr">
        <is>
          <t>2025.05.22.</t>
        </is>
      </c>
      <c r="AP112" s="178" t="inlineStr">
        <is>
          <t>PC</t>
        </is>
      </c>
      <c r="AQ112" s="179" t="n">
        <v>54</v>
      </c>
      <c r="AR112" s="179" t="n">
        <v>2</v>
      </c>
      <c r="AS112" s="180" t="n">
        <v>3.71</v>
      </c>
      <c r="AT112" s="180" t="n">
        <v>968</v>
      </c>
      <c r="AU112" s="179" t="n">
        <v>1936</v>
      </c>
      <c r="AV112" s="179" t="n">
        <v>0</v>
      </c>
      <c r="AW112" s="179" t="n">
        <v>0</v>
      </c>
    </row>
    <row r="113">
      <c r="A113" s="103" t="inlineStr">
        <is>
          <t>2025.06.23.</t>
        </is>
      </c>
      <c r="B113" s="81" t="n">
        <v>45831</v>
      </c>
      <c r="C113" s="81">
        <f>IF(B113="","",CHOOSE(WEEKDAY(B113,2),"월","화","수","목","금","토","일"))</f>
        <v/>
      </c>
      <c r="D113" s="154">
        <f>Q113+AD113</f>
        <v/>
      </c>
      <c r="E113" s="154">
        <f>R113+AE113</f>
        <v/>
      </c>
      <c r="F113" s="55">
        <f>IF(ISERROR(E113/D113),,E113/D113)</f>
        <v/>
      </c>
      <c r="G113" s="154">
        <f>IF(ISERROR(H113/E113),,H113/E113)</f>
        <v/>
      </c>
      <c r="H113" s="154">
        <f>U113+AH113</f>
        <v/>
      </c>
      <c r="I113" s="154">
        <f>V113+AI113</f>
        <v/>
      </c>
      <c r="J113" s="154">
        <f>W113+AJ113</f>
        <v/>
      </c>
      <c r="K113" s="177">
        <f>IF(ISERROR(SUM(I113:I113)/E113),,SUM(I113:I113)/E113)</f>
        <v/>
      </c>
      <c r="L113" s="154">
        <f>IF(ISERROR(H113/SUM(I113:I113)),,H113/SUM(I113:I113))</f>
        <v/>
      </c>
      <c r="M113" s="83">
        <f>IF(ISERROR(J113/H113),,J113/H113)</f>
        <v/>
      </c>
      <c r="O113" s="81">
        <f>B113</f>
        <v/>
      </c>
      <c r="P113" s="81">
        <f>C113</f>
        <v/>
      </c>
      <c r="Q113" s="154">
        <f>SUMIFS(AQ:AQ,$AO:$AO,$A113,$AP:$AP,"모바일")</f>
        <v/>
      </c>
      <c r="R113" s="154">
        <f>SUMIFS(AR:AR,$AO:$AO,$A113,$AP:$AP,"모바일")</f>
        <v/>
      </c>
      <c r="S113" s="55">
        <f>IF(ISERROR(R113/Q113),,R113/Q113)</f>
        <v/>
      </c>
      <c r="T113" s="154">
        <f>IF(ISERROR(U113/R113),,U113/R113)</f>
        <v/>
      </c>
      <c r="U113" s="154">
        <f>SUMIFS(AU:AU,$AO:$AO,$A113,$AP:$AP,"모바일")</f>
        <v/>
      </c>
      <c r="V113" s="154">
        <f>SUMIFS(AV:AV,$AO:$AO,$A113,$AP:$AP,"모바일")</f>
        <v/>
      </c>
      <c r="W113" s="154">
        <f>SUMIFS(AW:AW,$AO:$AO,$A113,$AP:$AP,"모바일")</f>
        <v/>
      </c>
      <c r="X113" s="177">
        <f>IF(ISERROR(SUM(V113:V113)/R113),,SUM(V113:V113)/R113)</f>
        <v/>
      </c>
      <c r="Y113" s="154">
        <f>IF(ISERROR(U113/SUM(V113:V113)),,U113/SUM(V113:V113))</f>
        <v/>
      </c>
      <c r="Z113" s="177">
        <f>IF(ISERROR(W113/U113),,W113/U113)</f>
        <v/>
      </c>
      <c r="AB113" s="81">
        <f>O113</f>
        <v/>
      </c>
      <c r="AC113" s="81">
        <f>P113</f>
        <v/>
      </c>
      <c r="AD113" s="154">
        <f>SUMIFS(AQ:AQ,$AO:$AO,$A113,$AP:$AP,"PC")</f>
        <v/>
      </c>
      <c r="AE113" s="154">
        <f>SUMIFS(AR:AR,$AO:$AO,$A113,$AP:$AP,"PC")</f>
        <v/>
      </c>
      <c r="AF113" s="55">
        <f>IF(ISERROR(AE113/AD113),,AE113/AD113)</f>
        <v/>
      </c>
      <c r="AG113" s="154">
        <f>IF(ISERROR(AH113/AE113),,AH113/AE113)</f>
        <v/>
      </c>
      <c r="AH113" s="154">
        <f>SUMIFS(AU:AU,$AO:$AO,$A113,$AP:$AP,"PC")</f>
        <v/>
      </c>
      <c r="AI113" s="154">
        <f>SUMIFS(AV:AV,$AO:$AO,$A113,$AP:$AP,"PC")</f>
        <v/>
      </c>
      <c r="AJ113" s="154">
        <f>SUMIFS(AW:AW,$AO:$AO,$A113,$AP:$AP,"PC")</f>
        <v/>
      </c>
      <c r="AK113" s="177">
        <f>IF(ISERROR(SUM(AI113:AI113)/AE113),,SUM(AI113:AI113)/AE113)</f>
        <v/>
      </c>
      <c r="AL113" s="154">
        <f>IF(ISERROR(AH113/SUM(AI113:AI113)),,AH113/SUM(AI113:AI113))</f>
        <v/>
      </c>
      <c r="AM113" s="177">
        <f>IF(ISERROR(AJ113/AH113),,AJ113/AH113)</f>
        <v/>
      </c>
      <c r="AO113" s="178" t="inlineStr">
        <is>
          <t>2025.05.22.</t>
        </is>
      </c>
      <c r="AP113" s="178" t="inlineStr">
        <is>
          <t>모바일</t>
        </is>
      </c>
      <c r="AQ113" s="179" t="n">
        <v>97</v>
      </c>
      <c r="AR113" s="179" t="n">
        <v>3</v>
      </c>
      <c r="AS113" s="180" t="n">
        <v>3.1</v>
      </c>
      <c r="AT113" s="180" t="n">
        <v>1694</v>
      </c>
      <c r="AU113" s="179" t="n">
        <v>5082</v>
      </c>
      <c r="AV113" s="179" t="n">
        <v>0</v>
      </c>
      <c r="AW113" s="179" t="n">
        <v>0</v>
      </c>
    </row>
    <row r="114">
      <c r="A114" s="103" t="inlineStr">
        <is>
          <t>2025.06.24.</t>
        </is>
      </c>
      <c r="B114" s="81" t="n">
        <v>45832</v>
      </c>
      <c r="C114" s="81">
        <f>IF(B114="","",CHOOSE(WEEKDAY(B114,2),"월","화","수","목","금","토","일"))</f>
        <v/>
      </c>
      <c r="D114" s="154">
        <f>Q114+AD114</f>
        <v/>
      </c>
      <c r="E114" s="154">
        <f>R114+AE114</f>
        <v/>
      </c>
      <c r="F114" s="55">
        <f>IF(ISERROR(E114/D114),,E114/D114)</f>
        <v/>
      </c>
      <c r="G114" s="154">
        <f>IF(ISERROR(H114/E114),,H114/E114)</f>
        <v/>
      </c>
      <c r="H114" s="154">
        <f>U114+AH114</f>
        <v/>
      </c>
      <c r="I114" s="154">
        <f>V114+AI114</f>
        <v/>
      </c>
      <c r="J114" s="154">
        <f>W114+AJ114</f>
        <v/>
      </c>
      <c r="K114" s="177">
        <f>IF(ISERROR(SUM(I114:I114)/E114),,SUM(I114:I114)/E114)</f>
        <v/>
      </c>
      <c r="L114" s="154">
        <f>IF(ISERROR(H114/SUM(I114:I114)),,H114/SUM(I114:I114))</f>
        <v/>
      </c>
      <c r="M114" s="83">
        <f>IF(ISERROR(J114/H114),,J114/H114)</f>
        <v/>
      </c>
      <c r="O114" s="81">
        <f>B114</f>
        <v/>
      </c>
      <c r="P114" s="81">
        <f>C114</f>
        <v/>
      </c>
      <c r="Q114" s="154">
        <f>SUMIFS(AQ:AQ,$AO:$AO,$A114,$AP:$AP,"모바일")</f>
        <v/>
      </c>
      <c r="R114" s="154">
        <f>SUMIFS(AR:AR,$AO:$AO,$A114,$AP:$AP,"모바일")</f>
        <v/>
      </c>
      <c r="S114" s="55">
        <f>IF(ISERROR(R114/Q114),,R114/Q114)</f>
        <v/>
      </c>
      <c r="T114" s="154">
        <f>IF(ISERROR(U114/R114),,U114/R114)</f>
        <v/>
      </c>
      <c r="U114" s="154">
        <f>SUMIFS(AU:AU,$AO:$AO,$A114,$AP:$AP,"모바일")</f>
        <v/>
      </c>
      <c r="V114" s="154">
        <f>SUMIFS(AV:AV,$AO:$AO,$A114,$AP:$AP,"모바일")</f>
        <v/>
      </c>
      <c r="W114" s="154">
        <f>SUMIFS(AW:AW,$AO:$AO,$A114,$AP:$AP,"모바일")</f>
        <v/>
      </c>
      <c r="X114" s="177">
        <f>IF(ISERROR(SUM(V114:V114)/R114),,SUM(V114:V114)/R114)</f>
        <v/>
      </c>
      <c r="Y114" s="154">
        <f>IF(ISERROR(U114/SUM(V114:V114)),,U114/SUM(V114:V114))</f>
        <v/>
      </c>
      <c r="Z114" s="177">
        <f>IF(ISERROR(W114/U114),,W114/U114)</f>
        <v/>
      </c>
      <c r="AB114" s="81">
        <f>O114</f>
        <v/>
      </c>
      <c r="AC114" s="81">
        <f>P114</f>
        <v/>
      </c>
      <c r="AD114" s="154">
        <f>SUMIFS(AQ:AQ,$AO:$AO,$A114,$AP:$AP,"PC")</f>
        <v/>
      </c>
      <c r="AE114" s="154">
        <f>SUMIFS(AR:AR,$AO:$AO,$A114,$AP:$AP,"PC")</f>
        <v/>
      </c>
      <c r="AF114" s="55">
        <f>IF(ISERROR(AE114/AD114),,AE114/AD114)</f>
        <v/>
      </c>
      <c r="AG114" s="154">
        <f>IF(ISERROR(AH114/AE114),,AH114/AE114)</f>
        <v/>
      </c>
      <c r="AH114" s="154">
        <f>SUMIFS(AU:AU,$AO:$AO,$A114,$AP:$AP,"PC")</f>
        <v/>
      </c>
      <c r="AI114" s="154">
        <f>SUMIFS(AV:AV,$AO:$AO,$A114,$AP:$AP,"PC")</f>
        <v/>
      </c>
      <c r="AJ114" s="154">
        <f>SUMIFS(AW:AW,$AO:$AO,$A114,$AP:$AP,"PC")</f>
        <v/>
      </c>
      <c r="AK114" s="177">
        <f>IF(ISERROR(SUM(AI114:AI114)/AE114),,SUM(AI114:AI114)/AE114)</f>
        <v/>
      </c>
      <c r="AL114" s="154">
        <f>IF(ISERROR(AH114/SUM(AI114:AI114)),,AH114/SUM(AI114:AI114))</f>
        <v/>
      </c>
      <c r="AM114" s="177">
        <f>IF(ISERROR(AJ114/AH114),,AJ114/AH114)</f>
        <v/>
      </c>
      <c r="AO114" s="178" t="inlineStr">
        <is>
          <t>2025.05.23.</t>
        </is>
      </c>
      <c r="AP114" s="178" t="inlineStr">
        <is>
          <t>PC</t>
        </is>
      </c>
      <c r="AQ114" s="179" t="n">
        <v>113</v>
      </c>
      <c r="AR114" s="179" t="n">
        <v>1</v>
      </c>
      <c r="AS114" s="180" t="n">
        <v>0.89</v>
      </c>
      <c r="AT114" s="180" t="n">
        <v>4158</v>
      </c>
      <c r="AU114" s="179" t="n">
        <v>4158</v>
      </c>
      <c r="AV114" s="179" t="n">
        <v>0</v>
      </c>
      <c r="AW114" s="179" t="n">
        <v>0</v>
      </c>
    </row>
    <row r="115">
      <c r="A115" s="103" t="inlineStr">
        <is>
          <t>2025.06.25.</t>
        </is>
      </c>
      <c r="B115" s="81" t="n">
        <v>45833</v>
      </c>
      <c r="C115" s="81">
        <f>IF(B115="","",CHOOSE(WEEKDAY(B115,2),"월","화","수","목","금","토","일"))</f>
        <v/>
      </c>
      <c r="D115" s="154">
        <f>Q115+AD115</f>
        <v/>
      </c>
      <c r="E115" s="154">
        <f>R115+AE115</f>
        <v/>
      </c>
      <c r="F115" s="55">
        <f>IF(ISERROR(E115/D115),,E115/D115)</f>
        <v/>
      </c>
      <c r="G115" s="154">
        <f>IF(ISERROR(H115/E115),,H115/E115)</f>
        <v/>
      </c>
      <c r="H115" s="154">
        <f>U115+AH115</f>
        <v/>
      </c>
      <c r="I115" s="154">
        <f>V115+AI115</f>
        <v/>
      </c>
      <c r="J115" s="154">
        <f>W115+AJ115</f>
        <v/>
      </c>
      <c r="K115" s="177">
        <f>IF(ISERROR(SUM(I115:I115)/E115),,SUM(I115:I115)/E115)</f>
        <v/>
      </c>
      <c r="L115" s="154">
        <f>IF(ISERROR(H115/SUM(I115:I115)),,H115/SUM(I115:I115))</f>
        <v/>
      </c>
      <c r="M115" s="83">
        <f>IF(ISERROR(J115/H115),,J115/H115)</f>
        <v/>
      </c>
      <c r="O115" s="81">
        <f>B115</f>
        <v/>
      </c>
      <c r="P115" s="81">
        <f>C115</f>
        <v/>
      </c>
      <c r="Q115" s="154">
        <f>SUMIFS(AQ:AQ,$AO:$AO,$A115,$AP:$AP,"모바일")</f>
        <v/>
      </c>
      <c r="R115" s="154">
        <f>SUMIFS(AR:AR,$AO:$AO,$A115,$AP:$AP,"모바일")</f>
        <v/>
      </c>
      <c r="S115" s="55">
        <f>IF(ISERROR(R115/Q115),,R115/Q115)</f>
        <v/>
      </c>
      <c r="T115" s="154">
        <f>IF(ISERROR(U115/R115),,U115/R115)</f>
        <v/>
      </c>
      <c r="U115" s="154">
        <f>SUMIFS(AU:AU,$AO:$AO,$A115,$AP:$AP,"모바일")</f>
        <v/>
      </c>
      <c r="V115" s="154">
        <f>SUMIFS(AV:AV,$AO:$AO,$A115,$AP:$AP,"모바일")</f>
        <v/>
      </c>
      <c r="W115" s="154">
        <f>SUMIFS(AW:AW,$AO:$AO,$A115,$AP:$AP,"모바일")</f>
        <v/>
      </c>
      <c r="X115" s="177">
        <f>IF(ISERROR(SUM(V115:V115)/R115),,SUM(V115:V115)/R115)</f>
        <v/>
      </c>
      <c r="Y115" s="154">
        <f>IF(ISERROR(U115/SUM(V115:V115)),,U115/SUM(V115:V115))</f>
        <v/>
      </c>
      <c r="Z115" s="177">
        <f>IF(ISERROR(W115/U115),,W115/U115)</f>
        <v/>
      </c>
      <c r="AB115" s="81">
        <f>O115</f>
        <v/>
      </c>
      <c r="AC115" s="81">
        <f>P115</f>
        <v/>
      </c>
      <c r="AD115" s="154">
        <f>SUMIFS(AQ:AQ,$AO:$AO,$A115,$AP:$AP,"PC")</f>
        <v/>
      </c>
      <c r="AE115" s="154">
        <f>SUMIFS(AR:AR,$AO:$AO,$A115,$AP:$AP,"PC")</f>
        <v/>
      </c>
      <c r="AF115" s="55">
        <f>IF(ISERROR(AE115/AD115),,AE115/AD115)</f>
        <v/>
      </c>
      <c r="AG115" s="154">
        <f>IF(ISERROR(AH115/AE115),,AH115/AE115)</f>
        <v/>
      </c>
      <c r="AH115" s="154">
        <f>SUMIFS(AU:AU,$AO:$AO,$A115,$AP:$AP,"PC")</f>
        <v/>
      </c>
      <c r="AI115" s="154">
        <f>SUMIFS(AV:AV,$AO:$AO,$A115,$AP:$AP,"PC")</f>
        <v/>
      </c>
      <c r="AJ115" s="154">
        <f>SUMIFS(AW:AW,$AO:$AO,$A115,$AP:$AP,"PC")</f>
        <v/>
      </c>
      <c r="AK115" s="177">
        <f>IF(ISERROR(SUM(AI115:AI115)/AE115),,SUM(AI115:AI115)/AE115)</f>
        <v/>
      </c>
      <c r="AL115" s="154">
        <f>IF(ISERROR(AH115/SUM(AI115:AI115)),,AH115/SUM(AI115:AI115))</f>
        <v/>
      </c>
      <c r="AM115" s="177">
        <f>IF(ISERROR(AJ115/AH115),,AJ115/AH115)</f>
        <v/>
      </c>
      <c r="AO115" s="178" t="inlineStr">
        <is>
          <t>2025.05.23.</t>
        </is>
      </c>
      <c r="AP115" s="178" t="inlineStr">
        <is>
          <t>모바일</t>
        </is>
      </c>
      <c r="AQ115" s="179" t="n">
        <v>207</v>
      </c>
      <c r="AR115" s="179" t="n">
        <v>2</v>
      </c>
      <c r="AS115" s="180" t="n">
        <v>0.97</v>
      </c>
      <c r="AT115" s="180" t="n">
        <v>2431</v>
      </c>
      <c r="AU115" s="179" t="n">
        <v>4862</v>
      </c>
      <c r="AV115" s="179" t="n">
        <v>0</v>
      </c>
      <c r="AW115" s="179" t="n">
        <v>0</v>
      </c>
    </row>
    <row r="116">
      <c r="A116" s="103" t="inlineStr">
        <is>
          <t>2025.06.26.</t>
        </is>
      </c>
      <c r="B116" s="81" t="n">
        <v>45834</v>
      </c>
      <c r="C116" s="81">
        <f>IF(B116="","",CHOOSE(WEEKDAY(B116,2),"월","화","수","목","금","토","일"))</f>
        <v/>
      </c>
      <c r="D116" s="154">
        <f>Q116+AD116</f>
        <v/>
      </c>
      <c r="E116" s="154">
        <f>R116+AE116</f>
        <v/>
      </c>
      <c r="F116" s="55">
        <f>IF(ISERROR(E116/D116),,E116/D116)</f>
        <v/>
      </c>
      <c r="G116" s="154">
        <f>IF(ISERROR(H116/E116),,H116/E116)</f>
        <v/>
      </c>
      <c r="H116" s="154">
        <f>U116+AH116</f>
        <v/>
      </c>
      <c r="I116" s="154">
        <f>V116+AI116</f>
        <v/>
      </c>
      <c r="J116" s="154">
        <f>W116+AJ116</f>
        <v/>
      </c>
      <c r="K116" s="177">
        <f>IF(ISERROR(SUM(I116:I116)/E116),,SUM(I116:I116)/E116)</f>
        <v/>
      </c>
      <c r="L116" s="154">
        <f>IF(ISERROR(H116/SUM(I116:I116)),,H116/SUM(I116:I116))</f>
        <v/>
      </c>
      <c r="M116" s="83">
        <f>IF(ISERROR(J116/H116),,J116/H116)</f>
        <v/>
      </c>
      <c r="O116" s="81">
        <f>B116</f>
        <v/>
      </c>
      <c r="P116" s="81">
        <f>C116</f>
        <v/>
      </c>
      <c r="Q116" s="154">
        <f>SUMIFS(AQ:AQ,$AO:$AO,$A116,$AP:$AP,"모바일")</f>
        <v/>
      </c>
      <c r="R116" s="154">
        <f>SUMIFS(AR:AR,$AO:$AO,$A116,$AP:$AP,"모바일")</f>
        <v/>
      </c>
      <c r="S116" s="55">
        <f>IF(ISERROR(R116/Q116),,R116/Q116)</f>
        <v/>
      </c>
      <c r="T116" s="154">
        <f>IF(ISERROR(U116/R116),,U116/R116)</f>
        <v/>
      </c>
      <c r="U116" s="154">
        <f>SUMIFS(AU:AU,$AO:$AO,$A116,$AP:$AP,"모바일")</f>
        <v/>
      </c>
      <c r="V116" s="154">
        <f>SUMIFS(AV:AV,$AO:$AO,$A116,$AP:$AP,"모바일")</f>
        <v/>
      </c>
      <c r="W116" s="154">
        <f>SUMIFS(AW:AW,$AO:$AO,$A116,$AP:$AP,"모바일")</f>
        <v/>
      </c>
      <c r="X116" s="177">
        <f>IF(ISERROR(SUM(V116:V116)/R116),,SUM(V116:V116)/R116)</f>
        <v/>
      </c>
      <c r="Y116" s="154">
        <f>IF(ISERROR(U116/SUM(V116:V116)),,U116/SUM(V116:V116))</f>
        <v/>
      </c>
      <c r="Z116" s="177">
        <f>IF(ISERROR(W116/U116),,W116/U116)</f>
        <v/>
      </c>
      <c r="AB116" s="81">
        <f>O116</f>
        <v/>
      </c>
      <c r="AC116" s="81">
        <f>P116</f>
        <v/>
      </c>
      <c r="AD116" s="154">
        <f>SUMIFS(AQ:AQ,$AO:$AO,$A116,$AP:$AP,"PC")</f>
        <v/>
      </c>
      <c r="AE116" s="154">
        <f>SUMIFS(AR:AR,$AO:$AO,$A116,$AP:$AP,"PC")</f>
        <v/>
      </c>
      <c r="AF116" s="55">
        <f>IF(ISERROR(AE116/AD116),,AE116/AD116)</f>
        <v/>
      </c>
      <c r="AG116" s="154">
        <f>IF(ISERROR(AH116/AE116),,AH116/AE116)</f>
        <v/>
      </c>
      <c r="AH116" s="154">
        <f>SUMIFS(AU:AU,$AO:$AO,$A116,$AP:$AP,"PC")</f>
        <v/>
      </c>
      <c r="AI116" s="154">
        <f>SUMIFS(AV:AV,$AO:$AO,$A116,$AP:$AP,"PC")</f>
        <v/>
      </c>
      <c r="AJ116" s="154">
        <f>SUMIFS(AW:AW,$AO:$AO,$A116,$AP:$AP,"PC")</f>
        <v/>
      </c>
      <c r="AK116" s="177">
        <f>IF(ISERROR(SUM(AI116:AI116)/AE116),,SUM(AI116:AI116)/AE116)</f>
        <v/>
      </c>
      <c r="AL116" s="154">
        <f>IF(ISERROR(AH116/SUM(AI116:AI116)),,AH116/SUM(AI116:AI116))</f>
        <v/>
      </c>
      <c r="AM116" s="177">
        <f>IF(ISERROR(AJ116/AH116),,AJ116/AH116)</f>
        <v/>
      </c>
      <c r="AO116" s="178" t="inlineStr">
        <is>
          <t>2025.05.24.</t>
        </is>
      </c>
      <c r="AP116" s="178" t="inlineStr">
        <is>
          <t>PC</t>
        </is>
      </c>
      <c r="AQ116" s="179" t="n">
        <v>23</v>
      </c>
      <c r="AR116" s="179" t="n">
        <v>1</v>
      </c>
      <c r="AS116" s="180" t="n">
        <v>4.35</v>
      </c>
      <c r="AT116" s="180" t="n">
        <v>1221</v>
      </c>
      <c r="AU116" s="179" t="n">
        <v>1221</v>
      </c>
      <c r="AV116" s="179" t="n">
        <v>0</v>
      </c>
      <c r="AW116" s="179" t="n">
        <v>0</v>
      </c>
    </row>
    <row r="117">
      <c r="A117" s="103" t="inlineStr">
        <is>
          <t>2025.06.27.</t>
        </is>
      </c>
      <c r="B117" s="81" t="n">
        <v>45835</v>
      </c>
      <c r="C117" s="81">
        <f>IF(B117="","",CHOOSE(WEEKDAY(B117,2),"월","화","수","목","금","토","일"))</f>
        <v/>
      </c>
      <c r="D117" s="154">
        <f>Q117+AD117</f>
        <v/>
      </c>
      <c r="E117" s="154">
        <f>R117+AE117</f>
        <v/>
      </c>
      <c r="F117" s="55">
        <f>IF(ISERROR(E117/D117),,E117/D117)</f>
        <v/>
      </c>
      <c r="G117" s="154">
        <f>IF(ISERROR(H117/E117),,H117/E117)</f>
        <v/>
      </c>
      <c r="H117" s="154">
        <f>U117+AH117</f>
        <v/>
      </c>
      <c r="I117" s="154">
        <f>V117+AI117</f>
        <v/>
      </c>
      <c r="J117" s="154">
        <f>W117+AJ117</f>
        <v/>
      </c>
      <c r="K117" s="177">
        <f>IF(ISERROR(SUM(I117:I117)/E117),,SUM(I117:I117)/E117)</f>
        <v/>
      </c>
      <c r="L117" s="154">
        <f>IF(ISERROR(H117/SUM(I117:I117)),,H117/SUM(I117:I117))</f>
        <v/>
      </c>
      <c r="M117" s="83">
        <f>IF(ISERROR(J117/H117),,J117/H117)</f>
        <v/>
      </c>
      <c r="O117" s="81">
        <f>B117</f>
        <v/>
      </c>
      <c r="P117" s="81">
        <f>C117</f>
        <v/>
      </c>
      <c r="Q117" s="154">
        <f>SUMIFS(AQ:AQ,$AO:$AO,$A117,$AP:$AP,"모바일")</f>
        <v/>
      </c>
      <c r="R117" s="154">
        <f>SUMIFS(AR:AR,$AO:$AO,$A117,$AP:$AP,"모바일")</f>
        <v/>
      </c>
      <c r="S117" s="55">
        <f>IF(ISERROR(R117/Q117),,R117/Q117)</f>
        <v/>
      </c>
      <c r="T117" s="154">
        <f>IF(ISERROR(U117/R117),,U117/R117)</f>
        <v/>
      </c>
      <c r="U117" s="154">
        <f>SUMIFS(AU:AU,$AO:$AO,$A117,$AP:$AP,"모바일")</f>
        <v/>
      </c>
      <c r="V117" s="154">
        <f>SUMIFS(AV:AV,$AO:$AO,$A117,$AP:$AP,"모바일")</f>
        <v/>
      </c>
      <c r="W117" s="154">
        <f>SUMIFS(AW:AW,$AO:$AO,$A117,$AP:$AP,"모바일")</f>
        <v/>
      </c>
      <c r="X117" s="177">
        <f>IF(ISERROR(SUM(V117:V117)/R117),,SUM(V117:V117)/R117)</f>
        <v/>
      </c>
      <c r="Y117" s="154">
        <f>IF(ISERROR(U117/SUM(V117:V117)),,U117/SUM(V117:V117))</f>
        <v/>
      </c>
      <c r="Z117" s="177">
        <f>IF(ISERROR(W117/U117),,W117/U117)</f>
        <v/>
      </c>
      <c r="AB117" s="81">
        <f>O117</f>
        <v/>
      </c>
      <c r="AC117" s="81">
        <f>P117</f>
        <v/>
      </c>
      <c r="AD117" s="154">
        <f>SUMIFS(AQ:AQ,$AO:$AO,$A117,$AP:$AP,"PC")</f>
        <v/>
      </c>
      <c r="AE117" s="154">
        <f>SUMIFS(AR:AR,$AO:$AO,$A117,$AP:$AP,"PC")</f>
        <v/>
      </c>
      <c r="AF117" s="55">
        <f>IF(ISERROR(AE117/AD117),,AE117/AD117)</f>
        <v/>
      </c>
      <c r="AG117" s="154">
        <f>IF(ISERROR(AH117/AE117),,AH117/AE117)</f>
        <v/>
      </c>
      <c r="AH117" s="154">
        <f>SUMIFS(AU:AU,$AO:$AO,$A117,$AP:$AP,"PC")</f>
        <v/>
      </c>
      <c r="AI117" s="154">
        <f>SUMIFS(AV:AV,$AO:$AO,$A117,$AP:$AP,"PC")</f>
        <v/>
      </c>
      <c r="AJ117" s="154">
        <f>SUMIFS(AW:AW,$AO:$AO,$A117,$AP:$AP,"PC")</f>
        <v/>
      </c>
      <c r="AK117" s="177">
        <f>IF(ISERROR(SUM(AI117:AI117)/AE117),,SUM(AI117:AI117)/AE117)</f>
        <v/>
      </c>
      <c r="AL117" s="154">
        <f>IF(ISERROR(AH117/SUM(AI117:AI117)),,AH117/SUM(AI117:AI117))</f>
        <v/>
      </c>
      <c r="AM117" s="177">
        <f>IF(ISERROR(AJ117/AH117),,AJ117/AH117)</f>
        <v/>
      </c>
      <c r="AO117" s="178" t="inlineStr">
        <is>
          <t>2025.05.24.</t>
        </is>
      </c>
      <c r="AP117" s="178" t="inlineStr">
        <is>
          <t>모바일</t>
        </is>
      </c>
      <c r="AQ117" s="179" t="n">
        <v>239</v>
      </c>
      <c r="AR117" s="179" t="n">
        <v>3</v>
      </c>
      <c r="AS117" s="180" t="n">
        <v>1.26</v>
      </c>
      <c r="AT117" s="180" t="n">
        <v>2640</v>
      </c>
      <c r="AU117" s="179" t="n">
        <v>7920</v>
      </c>
      <c r="AV117" s="179" t="n">
        <v>0</v>
      </c>
      <c r="AW117" s="179" t="n">
        <v>0</v>
      </c>
    </row>
    <row r="118">
      <c r="A118" s="103" t="inlineStr">
        <is>
          <t>2025.06.28.</t>
        </is>
      </c>
      <c r="B118" s="81" t="n">
        <v>45836</v>
      </c>
      <c r="C118" s="81">
        <f>IF(B118="","",CHOOSE(WEEKDAY(B118,2),"월","화","수","목","금","토","일"))</f>
        <v/>
      </c>
      <c r="D118" s="154">
        <f>Q118+AD118</f>
        <v/>
      </c>
      <c r="E118" s="154">
        <f>R118+AE118</f>
        <v/>
      </c>
      <c r="F118" s="55">
        <f>IF(ISERROR(E118/D118),,E118/D118)</f>
        <v/>
      </c>
      <c r="G118" s="154">
        <f>IF(ISERROR(H118/E118),,H118/E118)</f>
        <v/>
      </c>
      <c r="H118" s="154">
        <f>U118+AH118</f>
        <v/>
      </c>
      <c r="I118" s="154">
        <f>V118+AI118</f>
        <v/>
      </c>
      <c r="J118" s="154">
        <f>W118+AJ118</f>
        <v/>
      </c>
      <c r="K118" s="177">
        <f>IF(ISERROR(SUM(I118:I118)/E118),,SUM(I118:I118)/E118)</f>
        <v/>
      </c>
      <c r="L118" s="154">
        <f>IF(ISERROR(H118/SUM(I118:I118)),,H118/SUM(I118:I118))</f>
        <v/>
      </c>
      <c r="M118" s="83">
        <f>IF(ISERROR(J118/H118),,J118/H118)</f>
        <v/>
      </c>
      <c r="O118" s="81">
        <f>B118</f>
        <v/>
      </c>
      <c r="P118" s="81">
        <f>C118</f>
        <v/>
      </c>
      <c r="Q118" s="154">
        <f>SUMIFS(AQ:AQ,$AO:$AO,$A118,$AP:$AP,"모바일")</f>
        <v/>
      </c>
      <c r="R118" s="154">
        <f>SUMIFS(AR:AR,$AO:$AO,$A118,$AP:$AP,"모바일")</f>
        <v/>
      </c>
      <c r="S118" s="55">
        <f>IF(ISERROR(R118/Q118),,R118/Q118)</f>
        <v/>
      </c>
      <c r="T118" s="154">
        <f>IF(ISERROR(U118/R118),,U118/R118)</f>
        <v/>
      </c>
      <c r="U118" s="154">
        <f>SUMIFS(AU:AU,$AO:$AO,$A118,$AP:$AP,"모바일")</f>
        <v/>
      </c>
      <c r="V118" s="154">
        <f>SUMIFS(AV:AV,$AO:$AO,$A118,$AP:$AP,"모바일")</f>
        <v/>
      </c>
      <c r="W118" s="154">
        <f>SUMIFS(AW:AW,$AO:$AO,$A118,$AP:$AP,"모바일")</f>
        <v/>
      </c>
      <c r="X118" s="177">
        <f>IF(ISERROR(SUM(V118:V118)/R118),,SUM(V118:V118)/R118)</f>
        <v/>
      </c>
      <c r="Y118" s="154">
        <f>IF(ISERROR(U118/SUM(V118:V118)),,U118/SUM(V118:V118))</f>
        <v/>
      </c>
      <c r="Z118" s="177">
        <f>IF(ISERROR(W118/U118),,W118/U118)</f>
        <v/>
      </c>
      <c r="AB118" s="81">
        <f>O118</f>
        <v/>
      </c>
      <c r="AC118" s="81">
        <f>P118</f>
        <v/>
      </c>
      <c r="AD118" s="154">
        <f>SUMIFS(AQ:AQ,$AO:$AO,$A118,$AP:$AP,"PC")</f>
        <v/>
      </c>
      <c r="AE118" s="154">
        <f>SUMIFS(AR:AR,$AO:$AO,$A118,$AP:$AP,"PC")</f>
        <v/>
      </c>
      <c r="AF118" s="55">
        <f>IF(ISERROR(AE118/AD118),,AE118/AD118)</f>
        <v/>
      </c>
      <c r="AG118" s="154">
        <f>IF(ISERROR(AH118/AE118),,AH118/AE118)</f>
        <v/>
      </c>
      <c r="AH118" s="154">
        <f>SUMIFS(AU:AU,$AO:$AO,$A118,$AP:$AP,"PC")</f>
        <v/>
      </c>
      <c r="AI118" s="154">
        <f>SUMIFS(AV:AV,$AO:$AO,$A118,$AP:$AP,"PC")</f>
        <v/>
      </c>
      <c r="AJ118" s="154">
        <f>SUMIFS(AW:AW,$AO:$AO,$A118,$AP:$AP,"PC")</f>
        <v/>
      </c>
      <c r="AK118" s="177">
        <f>IF(ISERROR(SUM(AI118:AI118)/AE118),,SUM(AI118:AI118)/AE118)</f>
        <v/>
      </c>
      <c r="AL118" s="154">
        <f>IF(ISERROR(AH118/SUM(AI118:AI118)),,AH118/SUM(AI118:AI118))</f>
        <v/>
      </c>
      <c r="AM118" s="177">
        <f>IF(ISERROR(AJ118/AH118),,AJ118/AH118)</f>
        <v/>
      </c>
      <c r="AO118" s="178" t="inlineStr">
        <is>
          <t>2025.05.25.</t>
        </is>
      </c>
      <c r="AP118" s="178" t="inlineStr">
        <is>
          <t>PC</t>
        </is>
      </c>
      <c r="AQ118" s="179" t="n">
        <v>29</v>
      </c>
      <c r="AR118" s="179" t="n">
        <v>0</v>
      </c>
      <c r="AS118" s="180" t="n">
        <v>0</v>
      </c>
      <c r="AT118" s="180" t="n">
        <v>0</v>
      </c>
      <c r="AU118" s="179" t="n">
        <v>0</v>
      </c>
      <c r="AV118" s="179" t="n">
        <v>0</v>
      </c>
      <c r="AW118" s="179" t="n">
        <v>0</v>
      </c>
    </row>
    <row r="119">
      <c r="A119" s="103" t="inlineStr">
        <is>
          <t>2025.06.29.</t>
        </is>
      </c>
      <c r="B119" s="81" t="n">
        <v>45837</v>
      </c>
      <c r="C119" s="81">
        <f>IF(B119="","",CHOOSE(WEEKDAY(B119,2),"월","화","수","목","금","토","일"))</f>
        <v/>
      </c>
      <c r="D119" s="154">
        <f>Q119+AD119</f>
        <v/>
      </c>
      <c r="E119" s="154">
        <f>R119+AE119</f>
        <v/>
      </c>
      <c r="F119" s="55">
        <f>IF(ISERROR(E119/D119),,E119/D119)</f>
        <v/>
      </c>
      <c r="G119" s="154">
        <f>IF(ISERROR(H119/E119),,H119/E119)</f>
        <v/>
      </c>
      <c r="H119" s="154">
        <f>U119+AH119</f>
        <v/>
      </c>
      <c r="I119" s="154">
        <f>V119+AI119</f>
        <v/>
      </c>
      <c r="J119" s="154">
        <f>W119+AJ119</f>
        <v/>
      </c>
      <c r="K119" s="177">
        <f>IF(ISERROR(SUM(I119:I119)/E119),,SUM(I119:I119)/E119)</f>
        <v/>
      </c>
      <c r="L119" s="154">
        <f>IF(ISERROR(H119/SUM(I119:I119)),,H119/SUM(I119:I119))</f>
        <v/>
      </c>
      <c r="M119" s="83">
        <f>IF(ISERROR(J119/H119),,J119/H119)</f>
        <v/>
      </c>
      <c r="O119" s="81">
        <f>B119</f>
        <v/>
      </c>
      <c r="P119" s="81">
        <f>C119</f>
        <v/>
      </c>
      <c r="Q119" s="154">
        <f>SUMIFS(AQ:AQ,$AO:$AO,$A119,$AP:$AP,"모바일")</f>
        <v/>
      </c>
      <c r="R119" s="154">
        <f>SUMIFS(AR:AR,$AO:$AO,$A119,$AP:$AP,"모바일")</f>
        <v/>
      </c>
      <c r="S119" s="55">
        <f>IF(ISERROR(R119/Q119),,R119/Q119)</f>
        <v/>
      </c>
      <c r="T119" s="154">
        <f>IF(ISERROR(U119/R119),,U119/R119)</f>
        <v/>
      </c>
      <c r="U119" s="154">
        <f>SUMIFS(AU:AU,$AO:$AO,$A119,$AP:$AP,"모바일")</f>
        <v/>
      </c>
      <c r="V119" s="154">
        <f>SUMIFS(AV:AV,$AO:$AO,$A119,$AP:$AP,"모바일")</f>
        <v/>
      </c>
      <c r="W119" s="154">
        <f>SUMIFS(AW:AW,$AO:$AO,$A119,$AP:$AP,"모바일")</f>
        <v/>
      </c>
      <c r="X119" s="177">
        <f>IF(ISERROR(SUM(V119:V119)/R119),,SUM(V119:V119)/R119)</f>
        <v/>
      </c>
      <c r="Y119" s="154">
        <f>IF(ISERROR(U119/SUM(V119:V119)),,U119/SUM(V119:V119))</f>
        <v/>
      </c>
      <c r="Z119" s="177">
        <f>IF(ISERROR(W119/U119),,W119/U119)</f>
        <v/>
      </c>
      <c r="AB119" s="81">
        <f>O119</f>
        <v/>
      </c>
      <c r="AC119" s="81">
        <f>P119</f>
        <v/>
      </c>
      <c r="AD119" s="154">
        <f>SUMIFS(AQ:AQ,$AO:$AO,$A119,$AP:$AP,"PC")</f>
        <v/>
      </c>
      <c r="AE119" s="154">
        <f>SUMIFS(AR:AR,$AO:$AO,$A119,$AP:$AP,"PC")</f>
        <v/>
      </c>
      <c r="AF119" s="55">
        <f>IF(ISERROR(AE119/AD119),,AE119/AD119)</f>
        <v/>
      </c>
      <c r="AG119" s="154">
        <f>IF(ISERROR(AH119/AE119),,AH119/AE119)</f>
        <v/>
      </c>
      <c r="AH119" s="154">
        <f>SUMIFS(AU:AU,$AO:$AO,$A119,$AP:$AP,"PC")</f>
        <v/>
      </c>
      <c r="AI119" s="154">
        <f>SUMIFS(AV:AV,$AO:$AO,$A119,$AP:$AP,"PC")</f>
        <v/>
      </c>
      <c r="AJ119" s="154">
        <f>SUMIFS(AW:AW,$AO:$AO,$A119,$AP:$AP,"PC")</f>
        <v/>
      </c>
      <c r="AK119" s="177">
        <f>IF(ISERROR(SUM(AI119:AI119)/AE119),,SUM(AI119:AI119)/AE119)</f>
        <v/>
      </c>
      <c r="AL119" s="154">
        <f>IF(ISERROR(AH119/SUM(AI119:AI119)),,AH119/SUM(AI119:AI119))</f>
        <v/>
      </c>
      <c r="AM119" s="177">
        <f>IF(ISERROR(AJ119/AH119),,AJ119/AH119)</f>
        <v/>
      </c>
      <c r="AO119" s="178" t="inlineStr">
        <is>
          <t>2025.05.25.</t>
        </is>
      </c>
      <c r="AP119" s="178" t="inlineStr">
        <is>
          <t>모바일</t>
        </is>
      </c>
      <c r="AQ119" s="179" t="n">
        <v>597</v>
      </c>
      <c r="AR119" s="179" t="n">
        <v>10</v>
      </c>
      <c r="AS119" s="180" t="n">
        <v>1.68</v>
      </c>
      <c r="AT119" s="180" t="n">
        <v>1893</v>
      </c>
      <c r="AU119" s="179" t="n">
        <v>18931</v>
      </c>
      <c r="AV119" s="179" t="n">
        <v>0</v>
      </c>
      <c r="AW119" s="179" t="n">
        <v>0</v>
      </c>
    </row>
    <row r="120">
      <c r="A120" s="103" t="inlineStr">
        <is>
          <t>2025.06.30.</t>
        </is>
      </c>
      <c r="B120" s="81" t="n">
        <v>45838</v>
      </c>
      <c r="C120" s="81">
        <f>IF(B120="","",CHOOSE(WEEKDAY(B120,2),"월","화","수","목","금","토","일"))</f>
        <v/>
      </c>
      <c r="D120" s="154">
        <f>Q120+AD120</f>
        <v/>
      </c>
      <c r="E120" s="154">
        <f>R120+AE120</f>
        <v/>
      </c>
      <c r="F120" s="55">
        <f>IF(ISERROR(E120/D120),,E120/D120)</f>
        <v/>
      </c>
      <c r="G120" s="154">
        <f>IF(ISERROR(H120/E120),,H120/E120)</f>
        <v/>
      </c>
      <c r="H120" s="154">
        <f>U120+AH120</f>
        <v/>
      </c>
      <c r="I120" s="154">
        <f>V120+AI120</f>
        <v/>
      </c>
      <c r="J120" s="154">
        <f>W120+AJ120</f>
        <v/>
      </c>
      <c r="K120" s="177">
        <f>IF(ISERROR(SUM(I120:I120)/E120),,SUM(I120:I120)/E120)</f>
        <v/>
      </c>
      <c r="L120" s="154">
        <f>IF(ISERROR(H120/SUM(I120:I120)),,H120/SUM(I120:I120))</f>
        <v/>
      </c>
      <c r="M120" s="83">
        <f>IF(ISERROR(J120/H120),,J120/H120)</f>
        <v/>
      </c>
      <c r="O120" s="81">
        <f>B120</f>
        <v/>
      </c>
      <c r="P120" s="81">
        <f>C120</f>
        <v/>
      </c>
      <c r="Q120" s="154">
        <f>SUMIFS(AQ:AQ,$AO:$AO,$A120,$AP:$AP,"모바일")</f>
        <v/>
      </c>
      <c r="R120" s="154">
        <f>SUMIFS(AR:AR,$AO:$AO,$A120,$AP:$AP,"모바일")</f>
        <v/>
      </c>
      <c r="S120" s="55">
        <f>IF(ISERROR(R120/Q120),,R120/Q120)</f>
        <v/>
      </c>
      <c r="T120" s="154">
        <f>IF(ISERROR(U120/R120),,U120/R120)</f>
        <v/>
      </c>
      <c r="U120" s="154">
        <f>SUMIFS(AU:AU,$AO:$AO,$A120,$AP:$AP,"모바일")</f>
        <v/>
      </c>
      <c r="V120" s="154">
        <f>SUMIFS(AV:AV,$AO:$AO,$A120,$AP:$AP,"모바일")</f>
        <v/>
      </c>
      <c r="W120" s="154">
        <f>SUMIFS(AW:AW,$AO:$AO,$A120,$AP:$AP,"모바일")</f>
        <v/>
      </c>
      <c r="X120" s="177">
        <f>IF(ISERROR(SUM(V120:V120)/R120),,SUM(V120:V120)/R120)</f>
        <v/>
      </c>
      <c r="Y120" s="154">
        <f>IF(ISERROR(U120/SUM(V120:V120)),,U120/SUM(V120:V120))</f>
        <v/>
      </c>
      <c r="Z120" s="177">
        <f>IF(ISERROR(W120/U120),,W120/U120)</f>
        <v/>
      </c>
      <c r="AB120" s="81">
        <f>O120</f>
        <v/>
      </c>
      <c r="AC120" s="81">
        <f>P120</f>
        <v/>
      </c>
      <c r="AD120" s="154">
        <f>SUMIFS(AQ:AQ,$AO:$AO,$A120,$AP:$AP,"PC")</f>
        <v/>
      </c>
      <c r="AE120" s="154">
        <f>SUMIFS(AR:AR,$AO:$AO,$A120,$AP:$AP,"PC")</f>
        <v/>
      </c>
      <c r="AF120" s="55">
        <f>IF(ISERROR(AE120/AD120),,AE120/AD120)</f>
        <v/>
      </c>
      <c r="AG120" s="154">
        <f>IF(ISERROR(AH120/AE120),,AH120/AE120)</f>
        <v/>
      </c>
      <c r="AH120" s="154">
        <f>SUMIFS(AU:AU,$AO:$AO,$A120,$AP:$AP,"PC")</f>
        <v/>
      </c>
      <c r="AI120" s="154">
        <f>SUMIFS(AV:AV,$AO:$AO,$A120,$AP:$AP,"PC")</f>
        <v/>
      </c>
      <c r="AJ120" s="154">
        <f>SUMIFS(AW:AW,$AO:$AO,$A120,$AP:$AP,"PC")</f>
        <v/>
      </c>
      <c r="AK120" s="177">
        <f>IF(ISERROR(SUM(AI120:AI120)/AE120),,SUM(AI120:AI120)/AE120)</f>
        <v/>
      </c>
      <c r="AL120" s="154">
        <f>IF(ISERROR(AH120/SUM(AI120:AI120)),,AH120/SUM(AI120:AI120))</f>
        <v/>
      </c>
      <c r="AM120" s="177">
        <f>IF(ISERROR(AJ120/AH120),,AJ120/AH120)</f>
        <v/>
      </c>
      <c r="AO120" s="178" t="inlineStr">
        <is>
          <t>2025.05.26.</t>
        </is>
      </c>
      <c r="AP120" s="178" t="inlineStr">
        <is>
          <t>PC</t>
        </is>
      </c>
      <c r="AQ120" s="179" t="n">
        <v>147</v>
      </c>
      <c r="AR120" s="179" t="n">
        <v>4</v>
      </c>
      <c r="AS120" s="180" t="n">
        <v>2.73</v>
      </c>
      <c r="AT120" s="180" t="n">
        <v>1815</v>
      </c>
      <c r="AU120" s="179" t="n">
        <v>7260</v>
      </c>
      <c r="AV120" s="179" t="n">
        <v>0</v>
      </c>
      <c r="AW120" s="179" t="n">
        <v>0</v>
      </c>
    </row>
    <row r="121">
      <c r="AO121" s="178" t="inlineStr">
        <is>
          <t>2025.05.26.</t>
        </is>
      </c>
      <c r="AP121" s="178" t="inlineStr">
        <is>
          <t>모바일</t>
        </is>
      </c>
      <c r="AQ121" s="179" t="n">
        <v>267</v>
      </c>
      <c r="AR121" s="179" t="n">
        <v>3</v>
      </c>
      <c r="AS121" s="180" t="n">
        <v>1.13</v>
      </c>
      <c r="AT121" s="180" t="n">
        <v>1837</v>
      </c>
      <c r="AU121" s="179" t="n">
        <v>5511</v>
      </c>
      <c r="AV121" s="179" t="n">
        <v>0</v>
      </c>
      <c r="AW121" s="179" t="n">
        <v>0</v>
      </c>
    </row>
    <row r="122">
      <c r="AO122" s="178" t="inlineStr">
        <is>
          <t>2025.05.27.</t>
        </is>
      </c>
      <c r="AP122" s="178" t="inlineStr">
        <is>
          <t>PC</t>
        </is>
      </c>
      <c r="AQ122" s="179" t="n">
        <v>133</v>
      </c>
      <c r="AR122" s="179" t="n">
        <v>1</v>
      </c>
      <c r="AS122" s="180" t="n">
        <v>0.76</v>
      </c>
      <c r="AT122" s="180" t="n">
        <v>1320</v>
      </c>
      <c r="AU122" s="179" t="n">
        <v>1320</v>
      </c>
      <c r="AV122" s="179" t="n">
        <v>0</v>
      </c>
      <c r="AW122" s="179" t="n">
        <v>0</v>
      </c>
    </row>
    <row r="123">
      <c r="AO123" s="178" t="inlineStr">
        <is>
          <t>2025.05.27.</t>
        </is>
      </c>
      <c r="AP123" s="178" t="inlineStr">
        <is>
          <t>모바일</t>
        </is>
      </c>
      <c r="AQ123" s="179" t="n">
        <v>157</v>
      </c>
      <c r="AR123" s="179" t="n">
        <v>3</v>
      </c>
      <c r="AS123" s="180" t="n">
        <v>1.92</v>
      </c>
      <c r="AT123" s="180" t="n">
        <v>2072</v>
      </c>
      <c r="AU123" s="179" t="n">
        <v>6215</v>
      </c>
      <c r="AV123" s="179" t="n">
        <v>0</v>
      </c>
      <c r="AW123" s="179" t="n">
        <v>0</v>
      </c>
    </row>
    <row r="124">
      <c r="AO124" s="178" t="inlineStr">
        <is>
          <t>2025.05.28.</t>
        </is>
      </c>
      <c r="AP124" s="178" t="inlineStr">
        <is>
          <t>PC</t>
        </is>
      </c>
      <c r="AQ124" s="179" t="n">
        <v>175</v>
      </c>
      <c r="AR124" s="179" t="n">
        <v>0</v>
      </c>
      <c r="AS124" s="180" t="n">
        <v>0</v>
      </c>
      <c r="AT124" s="180" t="n">
        <v>0</v>
      </c>
      <c r="AU124" s="179" t="n">
        <v>0</v>
      </c>
      <c r="AV124" s="179" t="n">
        <v>0</v>
      </c>
      <c r="AW124" s="179" t="n">
        <v>0</v>
      </c>
    </row>
    <row r="125">
      <c r="AO125" s="178" t="inlineStr">
        <is>
          <t>2025.05.28.</t>
        </is>
      </c>
      <c r="AP125" s="178" t="inlineStr">
        <is>
          <t>모바일</t>
        </is>
      </c>
      <c r="AQ125" s="179" t="n">
        <v>129</v>
      </c>
      <c r="AR125" s="179" t="n">
        <v>5</v>
      </c>
      <c r="AS125" s="180" t="n">
        <v>3.88</v>
      </c>
      <c r="AT125" s="180" t="n">
        <v>1355</v>
      </c>
      <c r="AU125" s="179" t="n">
        <v>6776</v>
      </c>
      <c r="AV125" s="179" t="n">
        <v>0</v>
      </c>
      <c r="AW125" s="179" t="n">
        <v>0</v>
      </c>
    </row>
    <row r="126">
      <c r="AO126" s="178" t="inlineStr">
        <is>
          <t>2025.05.29.</t>
        </is>
      </c>
      <c r="AP126" s="178" t="inlineStr">
        <is>
          <t>PC</t>
        </is>
      </c>
      <c r="AQ126" s="179" t="n">
        <v>130</v>
      </c>
      <c r="AR126" s="179" t="n">
        <v>1</v>
      </c>
      <c r="AS126" s="180" t="n">
        <v>0.77</v>
      </c>
      <c r="AT126" s="180" t="n">
        <v>1386</v>
      </c>
      <c r="AU126" s="179" t="n">
        <v>1386</v>
      </c>
      <c r="AV126" s="179" t="n">
        <v>0</v>
      </c>
      <c r="AW126" s="179" t="n">
        <v>0</v>
      </c>
    </row>
    <row r="127">
      <c r="AO127" s="178" t="inlineStr">
        <is>
          <t>2025.05.29.</t>
        </is>
      </c>
      <c r="AP127" s="178" t="inlineStr">
        <is>
          <t>모바일</t>
        </is>
      </c>
      <c r="AQ127" s="179" t="n">
        <v>147</v>
      </c>
      <c r="AR127" s="179" t="n">
        <v>2</v>
      </c>
      <c r="AS127" s="180" t="n">
        <v>1.37</v>
      </c>
      <c r="AT127" s="180" t="n">
        <v>578</v>
      </c>
      <c r="AU127" s="179" t="n">
        <v>1155</v>
      </c>
      <c r="AV127" s="179" t="n">
        <v>0</v>
      </c>
      <c r="AW127" s="179" t="n">
        <v>0</v>
      </c>
    </row>
    <row r="128">
      <c r="AO128" s="178" t="inlineStr">
        <is>
          <t>2025.05.30.</t>
        </is>
      </c>
      <c r="AP128" s="178" t="inlineStr">
        <is>
          <t>PC</t>
        </is>
      </c>
      <c r="AQ128" s="179" t="n">
        <v>159</v>
      </c>
      <c r="AR128" s="179" t="n">
        <v>0</v>
      </c>
      <c r="AS128" s="180" t="n">
        <v>0</v>
      </c>
      <c r="AT128" s="180" t="n">
        <v>0</v>
      </c>
      <c r="AU128" s="179" t="n">
        <v>0</v>
      </c>
      <c r="AV128" s="179" t="n">
        <v>0</v>
      </c>
      <c r="AW128" s="179" t="n">
        <v>0</v>
      </c>
    </row>
    <row r="129">
      <c r="AO129" s="178" t="inlineStr">
        <is>
          <t>2025.05.30.</t>
        </is>
      </c>
      <c r="AP129" s="178" t="inlineStr">
        <is>
          <t>모바일</t>
        </is>
      </c>
      <c r="AQ129" s="179" t="n">
        <v>229</v>
      </c>
      <c r="AR129" s="179" t="n">
        <v>2</v>
      </c>
      <c r="AS129" s="180" t="n">
        <v>0.88</v>
      </c>
      <c r="AT129" s="180" t="n">
        <v>2046</v>
      </c>
      <c r="AU129" s="179" t="n">
        <v>4092</v>
      </c>
      <c r="AV129" s="179" t="n">
        <v>0</v>
      </c>
      <c r="AW129" s="179" t="n">
        <v>0</v>
      </c>
    </row>
    <row r="130">
      <c r="AO130" s="178" t="inlineStr">
        <is>
          <t>2025.05.31.</t>
        </is>
      </c>
      <c r="AP130" s="178" t="inlineStr">
        <is>
          <t>PC</t>
        </is>
      </c>
      <c r="AQ130" s="179" t="n">
        <v>165</v>
      </c>
      <c r="AR130" s="179" t="n">
        <v>1</v>
      </c>
      <c r="AS130" s="180" t="n">
        <v>0.61</v>
      </c>
      <c r="AT130" s="180" t="n">
        <v>3454</v>
      </c>
      <c r="AU130" s="179" t="n">
        <v>3454</v>
      </c>
      <c r="AV130" s="179" t="n">
        <v>0</v>
      </c>
      <c r="AW130" s="179" t="n">
        <v>0</v>
      </c>
    </row>
    <row r="131">
      <c r="AO131" s="178" t="inlineStr">
        <is>
          <t>2025.05.31.</t>
        </is>
      </c>
      <c r="AP131" s="178" t="inlineStr">
        <is>
          <t>모바일</t>
        </is>
      </c>
      <c r="AQ131" s="179" t="n">
        <v>1266</v>
      </c>
      <c r="AR131" s="179" t="n">
        <v>10</v>
      </c>
      <c r="AS131" s="180" t="n">
        <v>0.79</v>
      </c>
      <c r="AT131" s="180" t="n">
        <v>1225</v>
      </c>
      <c r="AU131" s="179" t="n">
        <v>12254</v>
      </c>
      <c r="AV131" s="179" t="n">
        <v>0</v>
      </c>
      <c r="AW131" s="179" t="n">
        <v>0</v>
      </c>
    </row>
    <row r="132">
      <c r="AO132" s="178" t="inlineStr">
        <is>
          <t>2025.06.01.</t>
        </is>
      </c>
      <c r="AP132" s="178" t="inlineStr">
        <is>
          <t>PC</t>
        </is>
      </c>
      <c r="AQ132" s="179" t="n">
        <v>304</v>
      </c>
      <c r="AR132" s="179" t="n">
        <v>0</v>
      </c>
      <c r="AS132" s="180" t="n">
        <v>0</v>
      </c>
      <c r="AT132" s="180" t="n">
        <v>0</v>
      </c>
      <c r="AU132" s="179" t="n">
        <v>0</v>
      </c>
      <c r="AV132" s="179" t="n">
        <v>0</v>
      </c>
      <c r="AW132" s="179" t="n">
        <v>0</v>
      </c>
    </row>
    <row r="133">
      <c r="AO133" s="178" t="inlineStr">
        <is>
          <t>2025.06.01.</t>
        </is>
      </c>
      <c r="AP133" s="178" t="inlineStr">
        <is>
          <t>모바일</t>
        </is>
      </c>
      <c r="AQ133" s="179" t="n">
        <v>1190</v>
      </c>
      <c r="AR133" s="179" t="n">
        <v>7</v>
      </c>
      <c r="AS133" s="180" t="n">
        <v>0.59</v>
      </c>
      <c r="AT133" s="180" t="n">
        <v>1776</v>
      </c>
      <c r="AU133" s="179" t="n">
        <v>12430</v>
      </c>
      <c r="AV133" s="179" t="n">
        <v>0</v>
      </c>
      <c r="AW133" s="179" t="n">
        <v>0</v>
      </c>
    </row>
    <row r="134">
      <c r="AO134" s="178" t="inlineStr">
        <is>
          <t>2025.06.02.</t>
        </is>
      </c>
      <c r="AP134" s="178" t="inlineStr">
        <is>
          <t>PC</t>
        </is>
      </c>
      <c r="AQ134" s="179" t="n">
        <v>212</v>
      </c>
      <c r="AR134" s="179" t="n">
        <v>1</v>
      </c>
      <c r="AS134" s="180" t="n">
        <v>0.48</v>
      </c>
      <c r="AT134" s="180" t="n">
        <v>561</v>
      </c>
      <c r="AU134" s="179" t="n">
        <v>561</v>
      </c>
      <c r="AV134" s="179" t="n">
        <v>0</v>
      </c>
      <c r="AW134" s="179" t="n">
        <v>0</v>
      </c>
    </row>
    <row r="135">
      <c r="AO135" s="178" t="inlineStr">
        <is>
          <t>2025.06.02.</t>
        </is>
      </c>
      <c r="AP135" s="178" t="inlineStr">
        <is>
          <t>모바일</t>
        </is>
      </c>
      <c r="AQ135" s="179" t="n">
        <v>531</v>
      </c>
      <c r="AR135" s="179" t="n">
        <v>4</v>
      </c>
      <c r="AS135" s="180" t="n">
        <v>0.76</v>
      </c>
      <c r="AT135" s="180" t="n">
        <v>3308</v>
      </c>
      <c r="AU135" s="179" t="n">
        <v>13233</v>
      </c>
      <c r="AV135" s="179" t="n">
        <v>0</v>
      </c>
      <c r="AW135" s="179" t="n">
        <v>0</v>
      </c>
    </row>
    <row r="136">
      <c r="AO136" s="178" t="inlineStr">
        <is>
          <t>2025.06.03.</t>
        </is>
      </c>
      <c r="AP136" s="178" t="inlineStr">
        <is>
          <t>PC</t>
        </is>
      </c>
      <c r="AQ136" s="179" t="n">
        <v>146</v>
      </c>
      <c r="AR136" s="179" t="n">
        <v>1</v>
      </c>
      <c r="AS136" s="180" t="n">
        <v>0.6899999999999999</v>
      </c>
      <c r="AT136" s="180" t="n">
        <v>1155</v>
      </c>
      <c r="AU136" s="179" t="n">
        <v>1155</v>
      </c>
      <c r="AV136" s="179" t="n">
        <v>0</v>
      </c>
      <c r="AW136" s="179" t="n">
        <v>0</v>
      </c>
    </row>
    <row r="137">
      <c r="AO137" s="178" t="inlineStr">
        <is>
          <t>2025.06.03.</t>
        </is>
      </c>
      <c r="AP137" s="178" t="inlineStr">
        <is>
          <t>모바일</t>
        </is>
      </c>
      <c r="AQ137" s="179" t="n">
        <v>1218</v>
      </c>
      <c r="AR137" s="179" t="n">
        <v>4</v>
      </c>
      <c r="AS137" s="180" t="n">
        <v>0.33</v>
      </c>
      <c r="AT137" s="180" t="n">
        <v>1117</v>
      </c>
      <c r="AU137" s="179" t="n">
        <v>4466</v>
      </c>
      <c r="AV137" s="179" t="n">
        <v>0</v>
      </c>
      <c r="AW137" s="179" t="n">
        <v>0</v>
      </c>
    </row>
    <row r="138">
      <c r="AO138" s="178" t="inlineStr">
        <is>
          <t>2025.06.04.</t>
        </is>
      </c>
      <c r="AP138" s="178" t="inlineStr">
        <is>
          <t>PC</t>
        </is>
      </c>
      <c r="AQ138" s="179" t="n">
        <v>242</v>
      </c>
      <c r="AR138" s="179" t="n">
        <v>0</v>
      </c>
      <c r="AS138" s="180" t="n">
        <v>0</v>
      </c>
      <c r="AT138" s="180" t="n">
        <v>0</v>
      </c>
      <c r="AU138" s="179" t="n">
        <v>0</v>
      </c>
      <c r="AV138" s="179" t="n">
        <v>0</v>
      </c>
      <c r="AW138" s="179" t="n">
        <v>0</v>
      </c>
    </row>
    <row r="139">
      <c r="AO139" s="178" t="inlineStr">
        <is>
          <t>2025.06.04.</t>
        </is>
      </c>
      <c r="AP139" s="178" t="inlineStr">
        <is>
          <t>모바일</t>
        </is>
      </c>
      <c r="AQ139" s="179" t="n">
        <v>168</v>
      </c>
      <c r="AR139" s="179" t="n">
        <v>2</v>
      </c>
      <c r="AS139" s="180" t="n">
        <v>1.2</v>
      </c>
      <c r="AT139" s="180" t="n">
        <v>968</v>
      </c>
      <c r="AU139" s="179" t="n">
        <v>1936</v>
      </c>
      <c r="AV139" s="179" t="n">
        <v>0</v>
      </c>
      <c r="AW139" s="179" t="n">
        <v>0</v>
      </c>
    </row>
    <row r="140">
      <c r="AO140" s="178" t="inlineStr">
        <is>
          <t>2025.06.05.</t>
        </is>
      </c>
      <c r="AP140" s="178" t="inlineStr">
        <is>
          <t>PC</t>
        </is>
      </c>
      <c r="AQ140" s="179" t="n">
        <v>61</v>
      </c>
      <c r="AR140" s="179" t="n">
        <v>0</v>
      </c>
      <c r="AS140" s="180" t="n">
        <v>0</v>
      </c>
      <c r="AT140" s="180" t="n">
        <v>0</v>
      </c>
      <c r="AU140" s="179" t="n">
        <v>0</v>
      </c>
      <c r="AV140" s="179" t="n">
        <v>0</v>
      </c>
      <c r="AW140" s="179" t="n">
        <v>0</v>
      </c>
    </row>
    <row r="141">
      <c r="AO141" s="178" t="inlineStr">
        <is>
          <t>2025.06.05.</t>
        </is>
      </c>
      <c r="AP141" s="178" t="inlineStr">
        <is>
          <t>모바일</t>
        </is>
      </c>
      <c r="AQ141" s="179" t="n">
        <v>67</v>
      </c>
      <c r="AR141" s="179" t="n">
        <v>2</v>
      </c>
      <c r="AS141" s="180" t="n">
        <v>2.99</v>
      </c>
      <c r="AT141" s="180" t="n">
        <v>3586</v>
      </c>
      <c r="AU141" s="179" t="n">
        <v>7172</v>
      </c>
      <c r="AV141" s="179" t="n">
        <v>0</v>
      </c>
      <c r="AW141" s="179" t="n">
        <v>0</v>
      </c>
    </row>
    <row r="142">
      <c r="AO142" s="178" t="inlineStr">
        <is>
          <t>2025.06.06.</t>
        </is>
      </c>
      <c r="AP142" s="178" t="inlineStr">
        <is>
          <t>PC</t>
        </is>
      </c>
      <c r="AQ142" s="179" t="n">
        <v>84</v>
      </c>
      <c r="AR142" s="179" t="n">
        <v>0</v>
      </c>
      <c r="AS142" s="180" t="n">
        <v>0</v>
      </c>
      <c r="AT142" s="180" t="n">
        <v>0</v>
      </c>
      <c r="AU142" s="179" t="n">
        <v>0</v>
      </c>
      <c r="AV142" s="179" t="n">
        <v>0</v>
      </c>
      <c r="AW142" s="179" t="n">
        <v>0</v>
      </c>
    </row>
    <row r="143">
      <c r="AO143" s="178" t="inlineStr">
        <is>
          <t>2025.06.06.</t>
        </is>
      </c>
      <c r="AP143" s="178" t="inlineStr">
        <is>
          <t>모바일</t>
        </is>
      </c>
      <c r="AQ143" s="179" t="n">
        <v>260</v>
      </c>
      <c r="AR143" s="179" t="n">
        <v>8</v>
      </c>
      <c r="AS143" s="180" t="n">
        <v>3.08</v>
      </c>
      <c r="AT143" s="180" t="n">
        <v>1271</v>
      </c>
      <c r="AU143" s="179" t="n">
        <v>10164</v>
      </c>
      <c r="AV143" s="179" t="n">
        <v>0</v>
      </c>
      <c r="AW143" s="179" t="n">
        <v>0</v>
      </c>
    </row>
    <row r="144">
      <c r="AO144" s="178" t="inlineStr">
        <is>
          <t>2025.06.07.</t>
        </is>
      </c>
      <c r="AP144" s="178" t="inlineStr">
        <is>
          <t>PC</t>
        </is>
      </c>
      <c r="AQ144" s="179" t="n">
        <v>265</v>
      </c>
      <c r="AR144" s="179" t="n">
        <v>0</v>
      </c>
      <c r="AS144" s="180" t="n">
        <v>0</v>
      </c>
      <c r="AT144" s="180" t="n">
        <v>0</v>
      </c>
      <c r="AU144" s="179" t="n">
        <v>0</v>
      </c>
      <c r="AV144" s="179" t="n">
        <v>0</v>
      </c>
      <c r="AW144" s="179" t="n">
        <v>0</v>
      </c>
    </row>
    <row r="145">
      <c r="AO145" s="178" t="inlineStr">
        <is>
          <t>2025.06.07.</t>
        </is>
      </c>
      <c r="AP145" s="178" t="inlineStr">
        <is>
          <t>모바일</t>
        </is>
      </c>
      <c r="AQ145" s="179" t="n">
        <v>885</v>
      </c>
      <c r="AR145" s="179" t="n">
        <v>10</v>
      </c>
      <c r="AS145" s="180" t="n">
        <v>1.13</v>
      </c>
      <c r="AT145" s="180" t="n">
        <v>1444</v>
      </c>
      <c r="AU145" s="179" t="n">
        <v>14443</v>
      </c>
      <c r="AV145" s="179" t="n">
        <v>0</v>
      </c>
      <c r="AW145" s="179" t="n">
        <v>0</v>
      </c>
    </row>
    <row r="146">
      <c r="AO146" s="178" t="inlineStr">
        <is>
          <t>2025.06.08.</t>
        </is>
      </c>
      <c r="AP146" s="178" t="inlineStr">
        <is>
          <t>PC</t>
        </is>
      </c>
      <c r="AQ146" s="179" t="n">
        <v>314</v>
      </c>
      <c r="AR146" s="179" t="n">
        <v>2</v>
      </c>
      <c r="AS146" s="180" t="n">
        <v>0.64</v>
      </c>
      <c r="AT146" s="180" t="n">
        <v>3091</v>
      </c>
      <c r="AU146" s="179" t="n">
        <v>6182</v>
      </c>
      <c r="AV146" s="179" t="n">
        <v>0</v>
      </c>
      <c r="AW146" s="179" t="n">
        <v>0</v>
      </c>
    </row>
    <row r="147">
      <c r="AO147" s="178" t="inlineStr">
        <is>
          <t>2025.06.08.</t>
        </is>
      </c>
      <c r="AP147" s="178" t="inlineStr">
        <is>
          <t>모바일</t>
        </is>
      </c>
      <c r="AQ147" s="179" t="n">
        <v>1572</v>
      </c>
      <c r="AR147" s="179" t="n">
        <v>16</v>
      </c>
      <c r="AS147" s="180" t="n">
        <v>1.02</v>
      </c>
      <c r="AT147" s="180" t="n">
        <v>1187</v>
      </c>
      <c r="AU147" s="179" t="n">
        <v>18997</v>
      </c>
      <c r="AV147" s="179" t="n">
        <v>0</v>
      </c>
      <c r="AW147" s="179" t="n">
        <v>0</v>
      </c>
    </row>
    <row r="148">
      <c r="AO148" s="178" t="inlineStr">
        <is>
          <t>2025.06.09.</t>
        </is>
      </c>
      <c r="AP148" s="178" t="inlineStr">
        <is>
          <t>PC</t>
        </is>
      </c>
      <c r="AQ148" s="179" t="n">
        <v>10</v>
      </c>
      <c r="AR148" s="179" t="n">
        <v>0</v>
      </c>
      <c r="AS148" s="180" t="n">
        <v>0</v>
      </c>
      <c r="AT148" s="180" t="n">
        <v>0</v>
      </c>
      <c r="AU148" s="179" t="n">
        <v>0</v>
      </c>
      <c r="AV148" s="179" t="n">
        <v>0</v>
      </c>
      <c r="AW148" s="179" t="n">
        <v>0</v>
      </c>
    </row>
    <row r="149">
      <c r="AO149" s="178" t="inlineStr">
        <is>
          <t>2025.06.09.</t>
        </is>
      </c>
      <c r="AP149" s="178" t="inlineStr">
        <is>
          <t>모바일</t>
        </is>
      </c>
      <c r="AQ149" s="179" t="n">
        <v>20</v>
      </c>
      <c r="AR149" s="179" t="n">
        <v>1</v>
      </c>
      <c r="AS149" s="180" t="n">
        <v>5</v>
      </c>
      <c r="AT149" s="180" t="n">
        <v>1595</v>
      </c>
      <c r="AU149" s="179" t="n">
        <v>1595</v>
      </c>
      <c r="AV149" s="179" t="n">
        <v>0</v>
      </c>
      <c r="AW149" s="179" t="n">
        <v>0</v>
      </c>
    </row>
    <row r="150">
      <c r="AO150" s="178" t="inlineStr">
        <is>
          <t>2025.06.11.</t>
        </is>
      </c>
      <c r="AP150" s="178" t="inlineStr">
        <is>
          <t>PC</t>
        </is>
      </c>
      <c r="AQ150" s="179" t="n">
        <v>83</v>
      </c>
      <c r="AR150" s="179" t="n">
        <v>0</v>
      </c>
      <c r="AS150" s="180" t="n">
        <v>0</v>
      </c>
      <c r="AT150" s="180" t="n">
        <v>0</v>
      </c>
      <c r="AU150" s="179" t="n">
        <v>0</v>
      </c>
      <c r="AV150" s="179" t="n">
        <v>0</v>
      </c>
      <c r="AW150" s="179" t="n">
        <v>0</v>
      </c>
    </row>
    <row r="151">
      <c r="AO151" s="178" t="inlineStr">
        <is>
          <t>2025.06.11.</t>
        </is>
      </c>
      <c r="AP151" s="178" t="inlineStr">
        <is>
          <t>모바일</t>
        </is>
      </c>
      <c r="AQ151" s="179" t="n">
        <v>399</v>
      </c>
      <c r="AR151" s="179" t="n">
        <v>1</v>
      </c>
      <c r="AS151" s="180" t="n">
        <v>0.26</v>
      </c>
      <c r="AT151" s="180" t="n">
        <v>583</v>
      </c>
      <c r="AU151" s="179" t="n">
        <v>583</v>
      </c>
      <c r="AV151" s="179" t="n">
        <v>0</v>
      </c>
      <c r="AW151" s="179" t="n">
        <v>0</v>
      </c>
    </row>
    <row r="152">
      <c r="AO152" s="178" t="inlineStr">
        <is>
          <t>2025.06.12.</t>
        </is>
      </c>
      <c r="AP152" s="178" t="inlineStr">
        <is>
          <t>PC</t>
        </is>
      </c>
      <c r="AQ152" s="179" t="n">
        <v>196</v>
      </c>
      <c r="AR152" s="179" t="n">
        <v>1</v>
      </c>
      <c r="AS152" s="180" t="n">
        <v>0.52</v>
      </c>
      <c r="AT152" s="180" t="n">
        <v>1111</v>
      </c>
      <c r="AU152" s="179" t="n">
        <v>1111</v>
      </c>
      <c r="AV152" s="179" t="n">
        <v>0</v>
      </c>
      <c r="AW152" s="179" t="n">
        <v>0</v>
      </c>
    </row>
    <row r="153">
      <c r="AO153" s="178" t="inlineStr">
        <is>
          <t>2025.06.12.</t>
        </is>
      </c>
      <c r="AP153" s="178" t="inlineStr">
        <is>
          <t>모바일</t>
        </is>
      </c>
      <c r="AQ153" s="179" t="n">
        <v>272</v>
      </c>
      <c r="AR153" s="179" t="n">
        <v>6</v>
      </c>
      <c r="AS153" s="180" t="n">
        <v>2.21</v>
      </c>
      <c r="AT153" s="180" t="n">
        <v>1316</v>
      </c>
      <c r="AU153" s="179" t="n">
        <v>7898</v>
      </c>
      <c r="AV153" s="179" t="n">
        <v>0</v>
      </c>
      <c r="AW153" s="179" t="n">
        <v>0</v>
      </c>
    </row>
    <row r="154">
      <c r="AO154" s="178" t="inlineStr">
        <is>
          <t>2025.06.13.</t>
        </is>
      </c>
      <c r="AP154" s="178" t="inlineStr">
        <is>
          <t>PC</t>
        </is>
      </c>
      <c r="AQ154" s="179" t="n">
        <v>196</v>
      </c>
      <c r="AR154" s="179" t="n">
        <v>0</v>
      </c>
      <c r="AS154" s="180" t="n">
        <v>0</v>
      </c>
      <c r="AT154" s="180" t="n">
        <v>0</v>
      </c>
      <c r="AU154" s="179" t="n">
        <v>0</v>
      </c>
      <c r="AV154" s="179" t="n">
        <v>0</v>
      </c>
      <c r="AW154" s="179" t="n">
        <v>0</v>
      </c>
    </row>
    <row r="155">
      <c r="AO155" s="178" t="inlineStr">
        <is>
          <t>2025.06.13.</t>
        </is>
      </c>
      <c r="AP155" s="178" t="inlineStr">
        <is>
          <t>모바일</t>
        </is>
      </c>
      <c r="AQ155" s="179" t="n">
        <v>249</v>
      </c>
      <c r="AR155" s="179" t="n">
        <v>10</v>
      </c>
      <c r="AS155" s="180" t="n">
        <v>4.02</v>
      </c>
      <c r="AT155" s="180" t="n">
        <v>1264</v>
      </c>
      <c r="AU155" s="179" t="n">
        <v>12639</v>
      </c>
      <c r="AV155" s="179" t="n">
        <v>0</v>
      </c>
      <c r="AW155" s="179" t="n">
        <v>0</v>
      </c>
    </row>
    <row r="156">
      <c r="AO156" s="178" t="inlineStr">
        <is>
          <t>2025.06.14.</t>
        </is>
      </c>
      <c r="AP156" s="178" t="inlineStr">
        <is>
          <t>PC</t>
        </is>
      </c>
      <c r="AQ156" s="179" t="n">
        <v>81</v>
      </c>
      <c r="AR156" s="179" t="n">
        <v>1</v>
      </c>
      <c r="AS156" s="180" t="n">
        <v>1.24</v>
      </c>
      <c r="AT156" s="180" t="n">
        <v>627</v>
      </c>
      <c r="AU156" s="179" t="n">
        <v>627</v>
      </c>
      <c r="AV156" s="179" t="n">
        <v>0</v>
      </c>
      <c r="AW156" s="179" t="n">
        <v>0</v>
      </c>
    </row>
    <row r="157">
      <c r="AO157" s="178" t="inlineStr">
        <is>
          <t>2025.06.14.</t>
        </is>
      </c>
      <c r="AP157" s="178" t="inlineStr">
        <is>
          <t>모바일</t>
        </is>
      </c>
      <c r="AQ157" s="179" t="n">
        <v>342</v>
      </c>
      <c r="AR157" s="179" t="n">
        <v>9</v>
      </c>
      <c r="AS157" s="180" t="n">
        <v>2.64</v>
      </c>
      <c r="AT157" s="180" t="n">
        <v>2503</v>
      </c>
      <c r="AU157" s="179" t="n">
        <v>22528</v>
      </c>
      <c r="AV157" s="179" t="n">
        <v>0</v>
      </c>
      <c r="AW157" s="179" t="n">
        <v>0</v>
      </c>
    </row>
    <row r="158">
      <c r="AO158" s="178" t="inlineStr">
        <is>
          <t>2025.06.15.</t>
        </is>
      </c>
      <c r="AP158" s="178" t="inlineStr">
        <is>
          <t>PC</t>
        </is>
      </c>
      <c r="AQ158" s="179" t="n">
        <v>181</v>
      </c>
      <c r="AR158" s="179" t="n">
        <v>1</v>
      </c>
      <c r="AS158" s="180" t="n">
        <v>0.5600000000000001</v>
      </c>
      <c r="AT158" s="180" t="n">
        <v>660</v>
      </c>
      <c r="AU158" s="179" t="n">
        <v>660</v>
      </c>
      <c r="AV158" s="179" t="n">
        <v>0</v>
      </c>
      <c r="AW158" s="179" t="n">
        <v>0</v>
      </c>
    </row>
    <row r="159">
      <c r="AO159" s="178" t="inlineStr">
        <is>
          <t>2025.06.15.</t>
        </is>
      </c>
      <c r="AP159" s="178" t="inlineStr">
        <is>
          <t>모바일</t>
        </is>
      </c>
      <c r="AQ159" s="179" t="n">
        <v>453</v>
      </c>
      <c r="AR159" s="179" t="n">
        <v>11</v>
      </c>
      <c r="AS159" s="180" t="n">
        <v>2.43</v>
      </c>
      <c r="AT159" s="180" t="n">
        <v>2000</v>
      </c>
      <c r="AU159" s="179" t="n">
        <v>22000</v>
      </c>
      <c r="AV159" s="179" t="n">
        <v>0</v>
      </c>
      <c r="AW159" s="179" t="n">
        <v>0</v>
      </c>
    </row>
    <row r="160">
      <c r="AO160" s="178" t="inlineStr">
        <is>
          <t>2025.06.16.</t>
        </is>
      </c>
      <c r="AP160" s="178" t="inlineStr">
        <is>
          <t>PC</t>
        </is>
      </c>
      <c r="AQ160" s="179" t="n">
        <v>366</v>
      </c>
      <c r="AR160" s="179" t="n">
        <v>2</v>
      </c>
      <c r="AS160" s="180" t="n">
        <v>0.55</v>
      </c>
      <c r="AT160" s="180" t="n">
        <v>1898</v>
      </c>
      <c r="AU160" s="179" t="n">
        <v>3795</v>
      </c>
      <c r="AV160" s="179" t="n">
        <v>0</v>
      </c>
      <c r="AW160" s="179" t="n">
        <v>0</v>
      </c>
    </row>
    <row r="161">
      <c r="AO161" s="178" t="inlineStr">
        <is>
          <t>2025.06.16.</t>
        </is>
      </c>
      <c r="AP161" s="178" t="inlineStr">
        <is>
          <t>모바일</t>
        </is>
      </c>
      <c r="AQ161" s="179" t="n">
        <v>393</v>
      </c>
      <c r="AR161" s="179" t="n">
        <v>7</v>
      </c>
      <c r="AS161" s="180" t="n">
        <v>1.79</v>
      </c>
      <c r="AT161" s="180" t="n">
        <v>1224</v>
      </c>
      <c r="AU161" s="179" t="n">
        <v>8569</v>
      </c>
      <c r="AV161" s="179" t="n">
        <v>0</v>
      </c>
      <c r="AW161" s="179" t="n">
        <v>0</v>
      </c>
    </row>
    <row r="162">
      <c r="AO162" s="178" t="inlineStr">
        <is>
          <t>2025.06.17.</t>
        </is>
      </c>
      <c r="AP162" s="178" t="inlineStr">
        <is>
          <t>PC</t>
        </is>
      </c>
      <c r="AQ162" s="179" t="n">
        <v>257</v>
      </c>
      <c r="AR162" s="179" t="n">
        <v>1</v>
      </c>
      <c r="AS162" s="180" t="n">
        <v>0.39</v>
      </c>
      <c r="AT162" s="180" t="n">
        <v>1947</v>
      </c>
      <c r="AU162" s="179" t="n">
        <v>1947</v>
      </c>
      <c r="AV162" s="179" t="n">
        <v>0</v>
      </c>
      <c r="AW162" s="179" t="n">
        <v>0</v>
      </c>
    </row>
    <row r="163">
      <c r="AO163" s="178" t="inlineStr">
        <is>
          <t>2025.06.17.</t>
        </is>
      </c>
      <c r="AP163" s="178" t="inlineStr">
        <is>
          <t>모바일</t>
        </is>
      </c>
      <c r="AQ163" s="179" t="n">
        <v>595</v>
      </c>
      <c r="AR163" s="179" t="n">
        <v>6</v>
      </c>
      <c r="AS163" s="180" t="n">
        <v>1.01</v>
      </c>
      <c r="AT163" s="180" t="n">
        <v>1318</v>
      </c>
      <c r="AU163" s="179" t="n">
        <v>7909</v>
      </c>
      <c r="AV163" s="179" t="n">
        <v>0</v>
      </c>
      <c r="AW163" s="179" t="n">
        <v>0</v>
      </c>
    </row>
    <row r="164">
      <c r="AO164" s="178" t="inlineStr">
        <is>
          <t>2025.06.18.</t>
        </is>
      </c>
      <c r="AP164" s="178" t="inlineStr">
        <is>
          <t>PC</t>
        </is>
      </c>
      <c r="AQ164" s="179" t="n">
        <v>177</v>
      </c>
      <c r="AR164" s="179" t="n">
        <v>1</v>
      </c>
      <c r="AS164" s="180" t="n">
        <v>0.57</v>
      </c>
      <c r="AT164" s="180" t="n">
        <v>847</v>
      </c>
      <c r="AU164" s="179" t="n">
        <v>847</v>
      </c>
      <c r="AV164" s="179" t="n">
        <v>0</v>
      </c>
      <c r="AW164" s="179" t="n">
        <v>0</v>
      </c>
    </row>
    <row r="165">
      <c r="AO165" s="178" t="inlineStr">
        <is>
          <t>2025.06.18.</t>
        </is>
      </c>
      <c r="AP165" s="178" t="inlineStr">
        <is>
          <t>모바일</t>
        </is>
      </c>
      <c r="AQ165" s="179" t="n">
        <v>803</v>
      </c>
      <c r="AR165" s="179" t="n">
        <v>4</v>
      </c>
      <c r="AS165" s="180" t="n">
        <v>0.5</v>
      </c>
      <c r="AT165" s="180" t="n">
        <v>2115</v>
      </c>
      <c r="AU165" s="179" t="n">
        <v>8459</v>
      </c>
      <c r="AV165" s="179" t="n">
        <v>0</v>
      </c>
      <c r="AW165" s="179" t="n">
        <v>0</v>
      </c>
    </row>
    <row r="166">
      <c r="AO166" s="178" t="inlineStr">
        <is>
          <t>2025.06.19.</t>
        </is>
      </c>
      <c r="AP166" s="178" t="inlineStr">
        <is>
          <t>PC</t>
        </is>
      </c>
      <c r="AQ166" s="179" t="n">
        <v>183</v>
      </c>
      <c r="AR166" s="179" t="n">
        <v>2</v>
      </c>
      <c r="AS166" s="180" t="n">
        <v>1.1</v>
      </c>
      <c r="AT166" s="180" t="n">
        <v>292</v>
      </c>
      <c r="AU166" s="179" t="n">
        <v>583</v>
      </c>
      <c r="AV166" s="179" t="n">
        <v>0</v>
      </c>
      <c r="AW166" s="179" t="n">
        <v>0</v>
      </c>
    </row>
    <row r="167">
      <c r="AO167" s="178" t="inlineStr">
        <is>
          <t>2025.06.19.</t>
        </is>
      </c>
      <c r="AP167" s="178" t="inlineStr">
        <is>
          <t>모바일</t>
        </is>
      </c>
      <c r="AQ167" s="179" t="n">
        <v>898</v>
      </c>
      <c r="AR167" s="179" t="n">
        <v>6</v>
      </c>
      <c r="AS167" s="180" t="n">
        <v>0.67</v>
      </c>
      <c r="AT167" s="180" t="n">
        <v>2079</v>
      </c>
      <c r="AU167" s="179" t="n">
        <v>12474</v>
      </c>
      <c r="AV167" s="179" t="n">
        <v>0</v>
      </c>
      <c r="AW167" s="179" t="n">
        <v>0</v>
      </c>
    </row>
    <row r="168">
      <c r="AO168" s="178" t="inlineStr">
        <is>
          <t>2025.06.20.</t>
        </is>
      </c>
      <c r="AP168" s="178" t="inlineStr">
        <is>
          <t>PC</t>
        </is>
      </c>
      <c r="AQ168" s="179" t="n">
        <v>161</v>
      </c>
      <c r="AR168" s="179" t="n">
        <v>1</v>
      </c>
      <c r="AS168" s="180" t="n">
        <v>0.63</v>
      </c>
      <c r="AT168" s="180" t="n">
        <v>550</v>
      </c>
      <c r="AU168" s="179" t="n">
        <v>550</v>
      </c>
      <c r="AV168" s="179" t="n">
        <v>0</v>
      </c>
      <c r="AW168" s="179" t="n">
        <v>0</v>
      </c>
    </row>
    <row r="169">
      <c r="AO169" s="178" t="inlineStr">
        <is>
          <t>2025.06.20.</t>
        </is>
      </c>
      <c r="AP169" s="178" t="inlineStr">
        <is>
          <t>모바일</t>
        </is>
      </c>
      <c r="AQ169" s="179" t="n">
        <v>398</v>
      </c>
      <c r="AR169" s="179" t="n">
        <v>7</v>
      </c>
      <c r="AS169" s="180" t="n">
        <v>1.76</v>
      </c>
      <c r="AT169" s="180" t="n">
        <v>1741</v>
      </c>
      <c r="AU169" s="179" t="n">
        <v>12188</v>
      </c>
      <c r="AV169" s="179" t="n">
        <v>0</v>
      </c>
      <c r="AW169" s="179" t="n">
        <v>0</v>
      </c>
    </row>
    <row r="170">
      <c r="AO170" s="178" t="inlineStr">
        <is>
          <t>2025.06.21.</t>
        </is>
      </c>
      <c r="AP170" s="178" t="inlineStr">
        <is>
          <t>PC</t>
        </is>
      </c>
      <c r="AQ170" s="179" t="n">
        <v>90</v>
      </c>
      <c r="AR170" s="179" t="n">
        <v>1</v>
      </c>
      <c r="AS170" s="180" t="n">
        <v>1.12</v>
      </c>
      <c r="AT170" s="180" t="n">
        <v>847</v>
      </c>
      <c r="AU170" s="179" t="n">
        <v>847</v>
      </c>
      <c r="AV170" s="179" t="n">
        <v>0</v>
      </c>
      <c r="AW170" s="179" t="n">
        <v>0</v>
      </c>
    </row>
    <row r="171">
      <c r="AO171" s="178" t="inlineStr">
        <is>
          <t>2025.06.21.</t>
        </is>
      </c>
      <c r="AP171" s="178" t="inlineStr">
        <is>
          <t>모바일</t>
        </is>
      </c>
      <c r="AQ171" s="179" t="n">
        <v>783</v>
      </c>
      <c r="AR171" s="179" t="n">
        <v>5</v>
      </c>
      <c r="AS171" s="180" t="n">
        <v>0.64</v>
      </c>
      <c r="AT171" s="180" t="n">
        <v>1100</v>
      </c>
      <c r="AU171" s="179" t="n">
        <v>5500</v>
      </c>
      <c r="AV171" s="179" t="n">
        <v>0</v>
      </c>
      <c r="AW171" s="179" t="n">
        <v>0</v>
      </c>
    </row>
    <row r="172">
      <c r="AO172" s="178" t="inlineStr">
        <is>
          <t>2025.06.22.</t>
        </is>
      </c>
      <c r="AP172" s="178" t="inlineStr">
        <is>
          <t>PC</t>
        </is>
      </c>
      <c r="AQ172" s="179" t="n">
        <v>108</v>
      </c>
      <c r="AR172" s="179" t="n">
        <v>1</v>
      </c>
      <c r="AS172" s="180" t="n">
        <v>0.93</v>
      </c>
      <c r="AT172" s="180" t="n">
        <v>594</v>
      </c>
      <c r="AU172" s="179" t="n">
        <v>594</v>
      </c>
      <c r="AV172" s="179" t="n">
        <v>0</v>
      </c>
      <c r="AW172" s="179" t="n">
        <v>0</v>
      </c>
    </row>
    <row r="173">
      <c r="AO173" s="178" t="inlineStr">
        <is>
          <t>2025.06.22.</t>
        </is>
      </c>
      <c r="AP173" s="178" t="inlineStr">
        <is>
          <t>모바일</t>
        </is>
      </c>
      <c r="AQ173" s="179" t="n">
        <v>1276</v>
      </c>
      <c r="AR173" s="179" t="n">
        <v>8</v>
      </c>
      <c r="AS173" s="180" t="n">
        <v>0.63</v>
      </c>
      <c r="AT173" s="180" t="n">
        <v>2023</v>
      </c>
      <c r="AU173" s="179" t="n">
        <v>16181</v>
      </c>
      <c r="AV173" s="179" t="n">
        <v>0</v>
      </c>
      <c r="AW173" s="179" t="n">
        <v>0</v>
      </c>
    </row>
    <row r="174">
      <c r="AO174" s="178" t="inlineStr">
        <is>
          <t>2025.06.23.</t>
        </is>
      </c>
      <c r="AP174" s="178" t="inlineStr">
        <is>
          <t>PC</t>
        </is>
      </c>
      <c r="AQ174" s="179" t="n">
        <v>210</v>
      </c>
      <c r="AR174" s="179" t="n">
        <v>2</v>
      </c>
      <c r="AS174" s="180" t="n">
        <v>0.96</v>
      </c>
      <c r="AT174" s="180" t="n">
        <v>3465</v>
      </c>
      <c r="AU174" s="179" t="n">
        <v>6930</v>
      </c>
      <c r="AV174" s="179" t="n">
        <v>0</v>
      </c>
      <c r="AW174" s="179" t="n">
        <v>0</v>
      </c>
    </row>
    <row r="175">
      <c r="AO175" s="178" t="inlineStr">
        <is>
          <t>2025.06.23.</t>
        </is>
      </c>
      <c r="AP175" s="178" t="inlineStr">
        <is>
          <t>모바일</t>
        </is>
      </c>
      <c r="AQ175" s="179" t="n">
        <v>249</v>
      </c>
      <c r="AR175" s="179" t="n">
        <v>10</v>
      </c>
      <c r="AS175" s="180" t="n">
        <v>4.02</v>
      </c>
      <c r="AT175" s="180" t="n">
        <v>1874</v>
      </c>
      <c r="AU175" s="179" t="n">
        <v>18744</v>
      </c>
      <c r="AV175" s="179" t="n">
        <v>0</v>
      </c>
      <c r="AW175" s="179" t="n">
        <v>0</v>
      </c>
    </row>
    <row r="176">
      <c r="AO176" s="178" t="inlineStr">
        <is>
          <t>2025.06.24.</t>
        </is>
      </c>
      <c r="AP176" s="178" t="inlineStr">
        <is>
          <t>PC</t>
        </is>
      </c>
      <c r="AQ176" s="179" t="n">
        <v>221</v>
      </c>
      <c r="AR176" s="179" t="n">
        <v>3</v>
      </c>
      <c r="AS176" s="180" t="n">
        <v>1.36</v>
      </c>
      <c r="AT176" s="180" t="n">
        <v>1111</v>
      </c>
      <c r="AU176" s="179" t="n">
        <v>3333</v>
      </c>
      <c r="AV176" s="179" t="n">
        <v>0</v>
      </c>
      <c r="AW176" s="179" t="n">
        <v>0</v>
      </c>
    </row>
    <row r="177">
      <c r="AO177" s="178" t="inlineStr">
        <is>
          <t>2025.06.24.</t>
        </is>
      </c>
      <c r="AP177" s="178" t="inlineStr">
        <is>
          <t>모바일</t>
        </is>
      </c>
      <c r="AQ177" s="179" t="n">
        <v>253</v>
      </c>
      <c r="AR177" s="179" t="n">
        <v>6</v>
      </c>
      <c r="AS177" s="180" t="n">
        <v>2.38</v>
      </c>
      <c r="AT177" s="180" t="n">
        <v>1384</v>
      </c>
      <c r="AU177" s="179" t="n">
        <v>8305</v>
      </c>
      <c r="AV177" s="179" t="n">
        <v>0</v>
      </c>
      <c r="AW177" s="179" t="n">
        <v>0</v>
      </c>
    </row>
    <row r="178">
      <c r="AO178" s="178" t="inlineStr">
        <is>
          <t>2025.06.25.</t>
        </is>
      </c>
      <c r="AP178" s="178" t="inlineStr">
        <is>
          <t>PC</t>
        </is>
      </c>
      <c r="AQ178" s="179" t="n">
        <v>264</v>
      </c>
      <c r="AR178" s="179" t="n">
        <v>3</v>
      </c>
      <c r="AS178" s="180" t="n">
        <v>1.14</v>
      </c>
      <c r="AT178" s="180" t="n">
        <v>1353</v>
      </c>
      <c r="AU178" s="179" t="n">
        <v>4059</v>
      </c>
      <c r="AV178" s="179" t="n">
        <v>0</v>
      </c>
      <c r="AW178" s="179" t="n">
        <v>0</v>
      </c>
    </row>
    <row r="179">
      <c r="AO179" s="178" t="inlineStr">
        <is>
          <t>2025.06.25.</t>
        </is>
      </c>
      <c r="AP179" s="178" t="inlineStr">
        <is>
          <t>모바일</t>
        </is>
      </c>
      <c r="AQ179" s="179" t="n">
        <v>268</v>
      </c>
      <c r="AR179" s="179" t="n">
        <v>3</v>
      </c>
      <c r="AS179" s="180" t="n">
        <v>1.12</v>
      </c>
      <c r="AT179" s="180" t="n">
        <v>231</v>
      </c>
      <c r="AU179" s="179" t="n">
        <v>693</v>
      </c>
      <c r="AV179" s="179" t="n">
        <v>0</v>
      </c>
      <c r="AW179" s="179" t="n">
        <v>0</v>
      </c>
    </row>
    <row r="180">
      <c r="AO180" s="178" t="inlineStr">
        <is>
          <t>2025.06.26.</t>
        </is>
      </c>
      <c r="AP180" s="178" t="inlineStr">
        <is>
          <t>PC</t>
        </is>
      </c>
      <c r="AQ180" s="179" t="n">
        <v>142</v>
      </c>
      <c r="AR180" s="179" t="n">
        <v>1</v>
      </c>
      <c r="AS180" s="180" t="n">
        <v>0.71</v>
      </c>
      <c r="AT180" s="180" t="n">
        <v>913</v>
      </c>
      <c r="AU180" s="179" t="n">
        <v>913</v>
      </c>
      <c r="AV180" s="179" t="n">
        <v>0</v>
      </c>
      <c r="AW180" s="179" t="n">
        <v>0</v>
      </c>
    </row>
    <row r="181">
      <c r="AO181" s="178" t="inlineStr">
        <is>
          <t>2025.06.26.</t>
        </is>
      </c>
      <c r="AP181" s="178" t="inlineStr">
        <is>
          <t>모바일</t>
        </is>
      </c>
      <c r="AQ181" s="179" t="n">
        <v>301</v>
      </c>
      <c r="AR181" s="179" t="n">
        <v>12</v>
      </c>
      <c r="AS181" s="180" t="n">
        <v>3.99</v>
      </c>
      <c r="AT181" s="180" t="n">
        <v>1334</v>
      </c>
      <c r="AU181" s="179" t="n">
        <v>16005</v>
      </c>
      <c r="AV181" s="179" t="n">
        <v>0</v>
      </c>
      <c r="AW181" s="179" t="n">
        <v>0</v>
      </c>
    </row>
    <row r="182">
      <c r="AO182" s="178" t="inlineStr">
        <is>
          <t>2025.06.27.</t>
        </is>
      </c>
      <c r="AP182" s="178" t="inlineStr">
        <is>
          <t>PC</t>
        </is>
      </c>
      <c r="AQ182" s="179" t="n">
        <v>167</v>
      </c>
      <c r="AR182" s="179" t="n">
        <v>1</v>
      </c>
      <c r="AS182" s="180" t="n">
        <v>0.6</v>
      </c>
      <c r="AT182" s="180" t="n">
        <v>1144</v>
      </c>
      <c r="AU182" s="179" t="n">
        <v>1144</v>
      </c>
      <c r="AV182" s="179" t="n">
        <v>0</v>
      </c>
      <c r="AW182" s="179" t="n">
        <v>0</v>
      </c>
    </row>
    <row r="183">
      <c r="AO183" s="178" t="inlineStr">
        <is>
          <t>2025.06.27.</t>
        </is>
      </c>
      <c r="AP183" s="178" t="inlineStr">
        <is>
          <t>모바일</t>
        </is>
      </c>
      <c r="AQ183" s="179" t="n">
        <v>255</v>
      </c>
      <c r="AR183" s="179" t="n">
        <v>8</v>
      </c>
      <c r="AS183" s="180" t="n">
        <v>3.14</v>
      </c>
      <c r="AT183" s="180" t="n">
        <v>935</v>
      </c>
      <c r="AU183" s="179" t="n">
        <v>7480</v>
      </c>
      <c r="AV183" s="179" t="n">
        <v>0</v>
      </c>
      <c r="AW183" s="179" t="n">
        <v>0</v>
      </c>
    </row>
    <row r="184">
      <c r="AO184" s="178" t="inlineStr">
        <is>
          <t>2025.06.28.</t>
        </is>
      </c>
      <c r="AP184" s="178" t="inlineStr">
        <is>
          <t>PC</t>
        </is>
      </c>
      <c r="AQ184" s="179" t="n">
        <v>51</v>
      </c>
      <c r="AR184" s="179" t="n">
        <v>3</v>
      </c>
      <c r="AS184" s="180" t="n">
        <v>5.89</v>
      </c>
      <c r="AT184" s="180" t="n">
        <v>1126</v>
      </c>
      <c r="AU184" s="179" t="n">
        <v>3377</v>
      </c>
      <c r="AV184" s="179" t="n">
        <v>0</v>
      </c>
      <c r="AW184" s="179" t="n">
        <v>0</v>
      </c>
    </row>
    <row r="185">
      <c r="AO185" s="178" t="inlineStr">
        <is>
          <t>2025.06.28.</t>
        </is>
      </c>
      <c r="AP185" s="178" t="inlineStr">
        <is>
          <t>모바일</t>
        </is>
      </c>
      <c r="AQ185" s="179" t="n">
        <v>324</v>
      </c>
      <c r="AR185" s="179" t="n">
        <v>7</v>
      </c>
      <c r="AS185" s="180" t="n">
        <v>2.17</v>
      </c>
      <c r="AT185" s="180" t="n">
        <v>1004</v>
      </c>
      <c r="AU185" s="179" t="n">
        <v>7029</v>
      </c>
      <c r="AV185" s="179" t="n">
        <v>0</v>
      </c>
      <c r="AW185" s="179" t="n">
        <v>0</v>
      </c>
    </row>
    <row r="186">
      <c r="AO186" s="178" t="inlineStr">
        <is>
          <t>2025.06.29.</t>
        </is>
      </c>
      <c r="AP186" s="178" t="inlineStr">
        <is>
          <t>PC</t>
        </is>
      </c>
      <c r="AQ186" s="179" t="n">
        <v>137</v>
      </c>
      <c r="AR186" s="179" t="n">
        <v>0</v>
      </c>
      <c r="AS186" s="180" t="n">
        <v>0</v>
      </c>
      <c r="AT186" s="180" t="n">
        <v>0</v>
      </c>
      <c r="AU186" s="179" t="n">
        <v>0</v>
      </c>
      <c r="AV186" s="179" t="n">
        <v>0</v>
      </c>
      <c r="AW186" s="179" t="n">
        <v>0</v>
      </c>
    </row>
    <row r="187">
      <c r="AO187" s="178" t="inlineStr">
        <is>
          <t>2025.06.29.</t>
        </is>
      </c>
      <c r="AP187" s="178" t="inlineStr">
        <is>
          <t>모바일</t>
        </is>
      </c>
      <c r="AQ187" s="179" t="n">
        <v>1763</v>
      </c>
      <c r="AR187" s="179" t="n">
        <v>23</v>
      </c>
      <c r="AS187" s="180" t="n">
        <v>1.31</v>
      </c>
      <c r="AT187" s="180" t="n">
        <v>1680</v>
      </c>
      <c r="AU187" s="179" t="n">
        <v>38632</v>
      </c>
      <c r="AV187" s="179" t="n">
        <v>0</v>
      </c>
      <c r="AW187" s="179" t="n">
        <v>0</v>
      </c>
    </row>
    <row r="188">
      <c r="AO188" s="178" t="inlineStr">
        <is>
          <t>2025.06.30.</t>
        </is>
      </c>
      <c r="AP188" s="178" t="inlineStr">
        <is>
          <t>PC</t>
        </is>
      </c>
      <c r="AQ188" s="179" t="n">
        <v>208</v>
      </c>
      <c r="AR188" s="179" t="n">
        <v>4</v>
      </c>
      <c r="AS188" s="180" t="n">
        <v>1.93</v>
      </c>
      <c r="AT188" s="180" t="n">
        <v>2365</v>
      </c>
      <c r="AU188" s="179" t="n">
        <v>9460</v>
      </c>
      <c r="AV188" s="179" t="n">
        <v>0</v>
      </c>
      <c r="AW188" s="179" t="n">
        <v>0</v>
      </c>
    </row>
    <row r="189">
      <c r="AO189" s="178" t="inlineStr">
        <is>
          <t>2025.06.30.</t>
        </is>
      </c>
      <c r="AP189" s="178" t="inlineStr">
        <is>
          <t>모바일</t>
        </is>
      </c>
      <c r="AQ189" s="179" t="n">
        <v>688</v>
      </c>
      <c r="AR189" s="179" t="n">
        <v>13</v>
      </c>
      <c r="AS189" s="180" t="n">
        <v>1.89</v>
      </c>
      <c r="AT189" s="180" t="n">
        <v>1319</v>
      </c>
      <c r="AU189" s="179" t="n">
        <v>17149</v>
      </c>
      <c r="AV189" s="179" t="n">
        <v>0</v>
      </c>
      <c r="AW189" s="179" t="n">
        <v>0</v>
      </c>
    </row>
  </sheetData>
  <mergeCells count="6">
    <mergeCell ref="O7:P7"/>
    <mergeCell ref="AB7:AC7"/>
    <mergeCell ref="B24:C24"/>
    <mergeCell ref="B7:C7"/>
    <mergeCell ref="AB24:AC24"/>
    <mergeCell ref="O24:P24"/>
  </mergeCells>
  <conditionalFormatting sqref="B29:M120 O29:Z120 AB29:AM120">
    <cfRule type="expression" priority="1" dxfId="1">
      <formula>WEEKDAY($B29,1)=1</formula>
    </cfRule>
    <cfRule type="expression" priority="2" dxfId="0">
      <formula>WEEKDAY($B29,1)=7</formula>
    </cfRule>
  </conditionalFormatting>
  <pageMargins left="0.7" right="0.7" top="0.75" bottom="0.75" header="0.3" footer="0.3"/>
  <pageSetup orientation="portrait" paperSize="9" verticalDpi="300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228"/>
  <sheetViews>
    <sheetView showGridLines="0" workbookViewId="0">
      <selection activeCell="B1" sqref="B1:J2"/>
    </sheetView>
  </sheetViews>
  <sheetFormatPr baseColWidth="8" defaultColWidth="0" defaultRowHeight="16.5"/>
  <cols>
    <col width="2.5" customWidth="1" style="23" min="1" max="1"/>
    <col width="33.375" bestFit="1" customWidth="1" style="27" min="2" max="2"/>
    <col width="11.625" bestFit="1" customWidth="1" style="28" min="3" max="3"/>
    <col width="10.125" bestFit="1" customWidth="1" style="28" min="4" max="4"/>
    <col width="11.625" bestFit="1" customWidth="1" style="28" min="5" max="5"/>
    <col width="12.375" bestFit="1" customWidth="1" style="28" min="6" max="6"/>
    <col width="17.625" customWidth="1" style="181" min="7" max="7"/>
    <col width="17.625" bestFit="1" customWidth="1" style="181" min="8" max="8"/>
    <col width="13.625" customWidth="1" style="28" min="9" max="9"/>
    <col width="13.625" bestFit="1" customWidth="1" style="181" min="10" max="10"/>
    <col width="2.5" customWidth="1" style="23" min="11" max="11"/>
    <col hidden="1" width="8.625" customWidth="1" style="23" min="12" max="16384"/>
  </cols>
  <sheetData>
    <row r="1" ht="16.5" customHeight="1" s="138">
      <c r="A1" s="21" t="n"/>
      <c r="B1" s="136" t="inlineStr">
        <is>
          <t>시간 별 데이터</t>
        </is>
      </c>
      <c r="K1" s="22" t="n"/>
    </row>
    <row r="2" ht="16.5" customHeight="1" s="138">
      <c r="A2" s="21" t="n"/>
      <c r="K2" s="22" t="n"/>
    </row>
    <row r="3">
      <c r="A3" s="22" t="n"/>
      <c r="B3" s="22" t="n"/>
      <c r="C3" s="22" t="n"/>
      <c r="D3" s="22" t="n"/>
      <c r="E3" s="22" t="n"/>
      <c r="F3" s="22" t="n"/>
      <c r="G3" s="22" t="n"/>
      <c r="H3" s="182" t="n"/>
      <c r="I3" s="22" t="n"/>
      <c r="J3" s="22" t="n"/>
      <c r="K3" s="22" t="n"/>
    </row>
    <row r="4">
      <c r="A4" s="22" t="n"/>
      <c r="B4" s="22" t="n"/>
      <c r="C4" s="22" t="n"/>
      <c r="D4" s="22" t="n"/>
      <c r="E4" s="22" t="n"/>
      <c r="F4" s="22" t="n"/>
      <c r="G4" s="22" t="n"/>
      <c r="H4" s="182" t="n"/>
      <c r="I4" s="22" t="n"/>
      <c r="J4" s="22" t="n"/>
      <c r="K4" s="22" t="n"/>
    </row>
    <row r="5">
      <c r="A5" s="22" t="n"/>
      <c r="B5" s="22" t="n"/>
      <c r="C5" s="22" t="n"/>
      <c r="D5" s="22" t="n"/>
      <c r="E5" s="22" t="n"/>
      <c r="F5" s="22" t="n"/>
      <c r="G5" s="22" t="n"/>
      <c r="H5" s="182" t="n"/>
      <c r="I5" s="22" t="n"/>
      <c r="J5" s="22" t="n"/>
      <c r="K5" s="22" t="n"/>
    </row>
    <row r="6">
      <c r="A6" s="22" t="n"/>
      <c r="B6" s="22" t="n"/>
      <c r="C6" s="22" t="n"/>
      <c r="D6" s="22" t="n"/>
      <c r="E6" s="22" t="n"/>
      <c r="F6" s="22" t="n"/>
      <c r="G6" s="22" t="n"/>
      <c r="H6" s="182" t="n"/>
      <c r="I6" s="22" t="n"/>
      <c r="J6" s="22" t="n"/>
      <c r="K6" s="22" t="n"/>
    </row>
    <row r="7">
      <c r="A7" s="22" t="n"/>
      <c r="B7" s="22" t="n"/>
      <c r="C7" s="22" t="n"/>
      <c r="D7" s="22" t="n"/>
      <c r="E7" s="22" t="n"/>
      <c r="F7" s="22" t="n"/>
      <c r="G7" s="22" t="n"/>
      <c r="H7" s="182" t="n"/>
      <c r="I7" s="22" t="n"/>
      <c r="J7" s="22" t="n"/>
      <c r="K7" s="22" t="n"/>
    </row>
    <row r="8">
      <c r="A8" s="22" t="n"/>
      <c r="B8" s="22" t="n"/>
      <c r="C8" s="22" t="n"/>
      <c r="D8" s="22" t="n"/>
      <c r="E8" s="22" t="n"/>
      <c r="F8" s="22" t="n"/>
      <c r="G8" s="22" t="n"/>
      <c r="H8" s="182" t="n"/>
      <c r="I8" s="22" t="n"/>
      <c r="J8" s="22" t="n"/>
      <c r="K8" s="22" t="n"/>
    </row>
    <row r="9">
      <c r="A9" s="22" t="n"/>
      <c r="B9" s="22" t="n"/>
      <c r="C9" s="22" t="n"/>
      <c r="D9" s="22" t="n"/>
      <c r="E9" s="22" t="n"/>
      <c r="F9" s="22" t="n"/>
      <c r="G9" s="22" t="n"/>
      <c r="H9" s="182" t="n"/>
      <c r="I9" s="22" t="n"/>
      <c r="J9" s="22" t="n"/>
      <c r="K9" s="22" t="n"/>
    </row>
    <row r="10">
      <c r="A10" s="22" t="n"/>
      <c r="B10" s="22" t="n"/>
      <c r="C10" s="22" t="n"/>
      <c r="D10" s="22" t="n"/>
      <c r="E10" s="22" t="n"/>
      <c r="F10" s="22" t="n"/>
      <c r="G10" s="22" t="n"/>
      <c r="H10" s="182" t="n"/>
      <c r="I10" s="22" t="n"/>
      <c r="J10" s="22" t="n"/>
      <c r="K10" s="22" t="n"/>
    </row>
    <row r="11">
      <c r="A11" s="22" t="n"/>
      <c r="B11" s="22" t="n"/>
      <c r="C11" s="22" t="n"/>
      <c r="D11" s="22" t="n"/>
      <c r="E11" s="22" t="n"/>
      <c r="F11" s="22" t="n"/>
      <c r="G11" s="22" t="n"/>
      <c r="H11" s="182" t="n"/>
      <c r="I11" s="22" t="n"/>
      <c r="J11" s="22" t="n"/>
      <c r="K11" s="22" t="n"/>
    </row>
    <row r="12">
      <c r="A12" s="22" t="n"/>
      <c r="B12" s="22" t="n"/>
      <c r="C12" s="22" t="n"/>
      <c r="D12" s="22" t="n"/>
      <c r="E12" s="22" t="n"/>
      <c r="F12" s="22" t="n"/>
      <c r="G12" s="22" t="n"/>
      <c r="H12" s="182" t="n"/>
      <c r="I12" s="22" t="n"/>
      <c r="J12" s="22" t="n"/>
      <c r="K12" s="22" t="n"/>
    </row>
    <row r="13">
      <c r="A13" s="22" t="n"/>
      <c r="B13" s="22" t="n"/>
      <c r="C13" s="22" t="n"/>
      <c r="D13" s="22" t="n"/>
      <c r="E13" s="22" t="n"/>
      <c r="F13" s="22" t="n"/>
      <c r="G13" s="22" t="n"/>
      <c r="H13" s="182" t="n"/>
      <c r="I13" s="22" t="n"/>
      <c r="J13" s="22" t="n"/>
      <c r="K13" s="22" t="n"/>
    </row>
    <row r="14">
      <c r="A14" s="22" t="n"/>
      <c r="B14" s="22" t="n"/>
      <c r="C14" s="22" t="n"/>
      <c r="D14" s="22" t="n"/>
      <c r="E14" s="22" t="n"/>
      <c r="F14" s="22" t="n"/>
      <c r="G14" s="22" t="n"/>
      <c r="H14" s="182" t="n"/>
      <c r="I14" s="22" t="n"/>
      <c r="J14" s="22" t="n"/>
      <c r="K14" s="22" t="n"/>
    </row>
    <row r="15">
      <c r="A15" s="22" t="n"/>
      <c r="B15" s="22" t="n"/>
      <c r="C15" s="22" t="n"/>
      <c r="D15" s="22" t="n"/>
      <c r="E15" s="22" t="n"/>
      <c r="F15" s="22" t="n"/>
      <c r="G15" s="22" t="n"/>
      <c r="H15" s="182" t="n"/>
      <c r="I15" s="22" t="n"/>
      <c r="J15" s="22" t="n"/>
      <c r="K15" s="22" t="n"/>
    </row>
    <row r="16" ht="16.5" customHeight="1" s="138">
      <c r="A16" s="22" t="n"/>
      <c r="B16" s="22" t="n"/>
      <c r="C16" s="22" t="n"/>
      <c r="D16" s="22" t="n"/>
      <c r="E16" s="22" t="n"/>
      <c r="F16" s="22" t="n"/>
      <c r="G16" s="22" t="n"/>
      <c r="H16" s="182" t="n"/>
      <c r="I16" s="22" t="n"/>
      <c r="J16" s="22" t="n"/>
      <c r="K16" s="22" t="n"/>
    </row>
    <row r="17">
      <c r="A17" s="22" t="n"/>
      <c r="B17" s="24" t="inlineStr">
        <is>
          <t>요일 별 데이터</t>
        </is>
      </c>
      <c r="C17" s="22" t="n"/>
      <c r="D17" s="22" t="n"/>
      <c r="E17" s="22" t="n"/>
      <c r="F17" s="22" t="n"/>
      <c r="G17" s="22" t="n"/>
      <c r="H17" s="182" t="n"/>
      <c r="I17" s="22" t="n"/>
      <c r="J17" s="22" t="n"/>
      <c r="K17" s="22" t="n"/>
    </row>
    <row r="18">
      <c r="A18" s="22" t="n"/>
      <c r="B18" s="22" t="n"/>
      <c r="C18" s="22" t="n"/>
      <c r="D18" s="22" t="n"/>
      <c r="E18" s="22" t="n"/>
      <c r="F18" s="22" t="n"/>
      <c r="G18" s="22" t="n"/>
      <c r="H18" s="182" t="n"/>
      <c r="I18" s="22" t="n"/>
      <c r="J18" s="22" t="n"/>
      <c r="K18" s="22" t="n"/>
    </row>
    <row r="19">
      <c r="A19" s="22" t="n"/>
      <c r="B19" s="22" t="n"/>
      <c r="C19" s="22" t="n"/>
      <c r="D19" s="22" t="n"/>
      <c r="E19" s="22" t="n"/>
      <c r="F19" s="22" t="n"/>
      <c r="G19" s="22" t="n"/>
      <c r="H19" s="182" t="n"/>
      <c r="I19" s="22" t="n"/>
      <c r="J19" s="22" t="n"/>
      <c r="K19" s="22" t="n"/>
    </row>
    <row r="20">
      <c r="A20" s="22" t="n"/>
      <c r="B20" s="22" t="n"/>
      <c r="C20" s="22" t="n"/>
      <c r="D20" s="22" t="n"/>
      <c r="E20" s="22" t="n"/>
      <c r="F20" s="22" t="n"/>
      <c r="G20" s="22" t="n"/>
      <c r="H20" s="182" t="n"/>
      <c r="I20" s="22" t="n"/>
      <c r="J20" s="22" t="n"/>
      <c r="K20" s="22" t="n"/>
    </row>
    <row r="21">
      <c r="A21" s="22" t="n"/>
      <c r="B21" s="22" t="n"/>
      <c r="C21" s="22" t="n"/>
      <c r="D21" s="22" t="n"/>
      <c r="E21" s="22" t="n"/>
      <c r="F21" s="22" t="n"/>
      <c r="G21" s="22" t="n"/>
      <c r="H21" s="182" t="n"/>
      <c r="I21" s="22" t="n"/>
      <c r="J21" s="22" t="n"/>
      <c r="K21" s="22" t="n"/>
    </row>
    <row r="22">
      <c r="A22" s="22" t="n"/>
      <c r="B22" s="22" t="n"/>
      <c r="C22" s="22" t="n"/>
      <c r="D22" s="22" t="n"/>
      <c r="E22" s="22" t="n"/>
      <c r="F22" s="22" t="n"/>
      <c r="G22" s="22" t="n"/>
      <c r="H22" s="182" t="n"/>
      <c r="I22" s="22" t="n"/>
      <c r="J22" s="22" t="n"/>
      <c r="K22" s="22" t="n"/>
    </row>
    <row r="23">
      <c r="A23" s="22" t="n"/>
      <c r="B23" s="22" t="n"/>
      <c r="C23" s="22" t="n"/>
      <c r="D23" s="22" t="n"/>
      <c r="E23" s="22" t="n"/>
      <c r="F23" s="22" t="n"/>
      <c r="G23" s="22" t="n"/>
      <c r="H23" s="182" t="n"/>
      <c r="I23" s="22" t="n"/>
      <c r="J23" s="22" t="n"/>
      <c r="K23" s="22" t="n"/>
    </row>
    <row r="24">
      <c r="A24" s="22" t="n"/>
      <c r="B24" s="22" t="n"/>
      <c r="C24" s="22" t="n"/>
      <c r="D24" s="22" t="n"/>
      <c r="E24" s="22" t="n"/>
      <c r="F24" s="22" t="n"/>
      <c r="G24" s="22" t="n"/>
      <c r="H24" s="182" t="n"/>
      <c r="I24" s="22" t="n"/>
      <c r="J24" s="22" t="n"/>
      <c r="K24" s="22" t="n"/>
    </row>
    <row r="25">
      <c r="A25" s="22" t="n"/>
      <c r="B25" s="22" t="n"/>
      <c r="C25" s="22" t="n"/>
      <c r="D25" s="22" t="n"/>
      <c r="E25" s="22" t="n"/>
      <c r="F25" s="22" t="n"/>
      <c r="G25" s="22" t="n"/>
      <c r="H25" s="182" t="n"/>
      <c r="I25" s="22" t="n"/>
      <c r="J25" s="22" t="n"/>
      <c r="K25" s="22" t="n"/>
    </row>
    <row r="26">
      <c r="A26" s="22" t="n"/>
      <c r="B26" s="22" t="n"/>
      <c r="C26" s="22" t="n"/>
      <c r="D26" s="22" t="n"/>
      <c r="E26" s="22" t="n"/>
      <c r="F26" s="22" t="n"/>
      <c r="G26" s="22" t="n"/>
      <c r="H26" s="182" t="n"/>
      <c r="I26" s="22" t="n"/>
      <c r="J26" s="22" t="n"/>
      <c r="K26" s="22" t="n"/>
    </row>
    <row r="27">
      <c r="A27" s="22" t="n"/>
      <c r="B27" s="22" t="n"/>
      <c r="C27" s="22" t="n"/>
      <c r="D27" s="22" t="n"/>
      <c r="E27" s="22" t="n"/>
      <c r="F27" s="22" t="n"/>
      <c r="G27" s="22" t="n"/>
      <c r="H27" s="182" t="n"/>
      <c r="I27" s="22" t="n"/>
      <c r="J27" s="22" t="n"/>
      <c r="K27" s="22" t="n"/>
    </row>
    <row r="28">
      <c r="A28" s="22" t="n"/>
      <c r="B28" s="22" t="n"/>
      <c r="C28" s="22" t="n"/>
      <c r="D28" s="22" t="n"/>
      <c r="E28" s="22" t="n"/>
      <c r="F28" s="22" t="n"/>
      <c r="G28" s="22" t="n"/>
      <c r="H28" s="182" t="n"/>
      <c r="I28" s="22" t="n"/>
      <c r="J28" s="22" t="n"/>
      <c r="K28" s="22" t="n"/>
    </row>
    <row r="29">
      <c r="A29" s="22" t="n"/>
      <c r="B29" s="22" t="n"/>
      <c r="C29" s="22" t="n"/>
      <c r="D29" s="22" t="n"/>
      <c r="E29" s="22" t="n"/>
      <c r="F29" s="22" t="n"/>
      <c r="G29" s="22" t="n"/>
      <c r="H29" s="182" t="n"/>
      <c r="I29" s="22" t="n"/>
      <c r="J29" s="22" t="n"/>
      <c r="K29" s="22" t="n"/>
    </row>
    <row r="30">
      <c r="A30" s="22" t="n"/>
      <c r="B30" s="22" t="n"/>
      <c r="C30" s="22" t="n"/>
      <c r="D30" s="22" t="n"/>
      <c r="E30" s="22" t="n"/>
      <c r="F30" s="22" t="n"/>
      <c r="G30" s="22" t="n"/>
      <c r="H30" s="182" t="n"/>
      <c r="I30" s="22" t="n"/>
      <c r="J30" s="22" t="n"/>
      <c r="K30" s="22" t="n"/>
    </row>
    <row r="31">
      <c r="A31" s="22" t="n"/>
      <c r="B31" s="22" t="n"/>
      <c r="C31" s="22" t="n"/>
      <c r="D31" s="22" t="n"/>
      <c r="E31" s="22" t="n"/>
      <c r="F31" s="22" t="n"/>
      <c r="G31" s="22" t="n"/>
      <c r="H31" s="182" t="n"/>
      <c r="I31" s="22" t="n"/>
      <c r="J31" s="22" t="n"/>
      <c r="K31" s="22" t="n"/>
    </row>
    <row r="32">
      <c r="A32" s="22" t="n"/>
      <c r="B32" s="29" t="inlineStr">
        <is>
          <t>시간 별 클릭수</t>
        </is>
      </c>
      <c r="C32" s="29" t="inlineStr">
        <is>
          <t>클릭수</t>
        </is>
      </c>
      <c r="D32" s="29" t="inlineStr">
        <is>
          <t>전환수</t>
        </is>
      </c>
      <c r="E32" s="29" t="inlineStr">
        <is>
          <t>전환매출</t>
        </is>
      </c>
      <c r="F32" s="21" t="n"/>
      <c r="G32" s="109" t="inlineStr">
        <is>
          <t>요일</t>
        </is>
      </c>
      <c r="H32" s="183" t="inlineStr">
        <is>
          <t>클릭수</t>
        </is>
      </c>
      <c r="I32" s="109" t="inlineStr">
        <is>
          <t>전환수</t>
        </is>
      </c>
      <c r="J32" s="109" t="inlineStr">
        <is>
          <t>전환매출</t>
        </is>
      </c>
      <c r="K32" s="22" t="n"/>
    </row>
    <row r="33">
      <c r="A33" s="22" t="n"/>
      <c r="B33" s="110" t="inlineStr">
        <is>
          <t>00시~01시</t>
        </is>
      </c>
      <c r="C33" s="184">
        <f>SUMIF($C$60:$C$100000,$B33,$D$60:$D$100000)</f>
        <v/>
      </c>
      <c r="D33" s="184">
        <f>SUMIF($C$60:$C$100000,$B33,$I$60:$I$100000)</f>
        <v/>
      </c>
      <c r="E33" s="184">
        <f>SUMIF($C$60:$C$100000,$B33,$J$60:$J$100000)</f>
        <v/>
      </c>
      <c r="F33" s="21" t="n"/>
      <c r="G33" s="110" t="inlineStr">
        <is>
          <t>월요일</t>
        </is>
      </c>
      <c r="H33" s="185">
        <f>SUMIF($B$60:$B$100000,$G33,$D$60:$D$100000)</f>
        <v/>
      </c>
      <c r="I33" s="186">
        <f>SUMIF($B$60:$B$100000,$G33,$I$61:$I$100001)</f>
        <v/>
      </c>
      <c r="J33" s="186">
        <f>SUMIF($B$60:$B$100000,$G33,$J$61:$J$100001)</f>
        <v/>
      </c>
      <c r="K33" s="22" t="n"/>
    </row>
    <row r="34">
      <c r="A34" s="22" t="n"/>
      <c r="B34" s="110" t="inlineStr">
        <is>
          <t>01시~02시</t>
        </is>
      </c>
      <c r="C34" s="184">
        <f>SUMIF($C$60:$C$100000,$B34,$D$60:$D$100000)</f>
        <v/>
      </c>
      <c r="D34" s="184">
        <f>SUMIF($C$60:$C$100000,$B34,$I$60:$I$100000)</f>
        <v/>
      </c>
      <c r="E34" s="184">
        <f>SUMIF($C$60:$C$100000,$B34,$J$60:$J$100000)</f>
        <v/>
      </c>
      <c r="F34" s="21" t="n"/>
      <c r="G34" s="110" t="inlineStr">
        <is>
          <t>화요일</t>
        </is>
      </c>
      <c r="H34" s="185">
        <f>SUMIF($B$60:$B$100000,$G34,$D$60:$D$100000)</f>
        <v/>
      </c>
      <c r="I34" s="186">
        <f>SUMIF($B$60:$B$100000,$G34,$I$61:$I$100001)</f>
        <v/>
      </c>
      <c r="J34" s="186">
        <f>SUMIF($B$60:$B$100000,$G34,$J$61:$J$100001)</f>
        <v/>
      </c>
      <c r="K34" s="22" t="n"/>
    </row>
    <row r="35">
      <c r="A35" s="22" t="n"/>
      <c r="B35" s="110" t="inlineStr">
        <is>
          <t>02시~03시</t>
        </is>
      </c>
      <c r="C35" s="184">
        <f>SUMIF($C$60:$C$100000,$B35,$D$60:$D$100000)</f>
        <v/>
      </c>
      <c r="D35" s="184">
        <f>SUMIF($C$60:$C$100000,$B35,$I$60:$I$100000)</f>
        <v/>
      </c>
      <c r="E35" s="184">
        <f>SUMIF($C$60:$C$100000,$B35,$J$60:$J$100000)</f>
        <v/>
      </c>
      <c r="F35" s="21" t="n"/>
      <c r="G35" s="110" t="inlineStr">
        <is>
          <t>수요일</t>
        </is>
      </c>
      <c r="H35" s="185">
        <f>SUMIF($B$60:$B$100000,$G35,$D$60:$D$100000)</f>
        <v/>
      </c>
      <c r="I35" s="186">
        <f>SUMIF($B$60:$B$100000,$G35,$I$61:$I$100001)</f>
        <v/>
      </c>
      <c r="J35" s="186">
        <f>SUMIF($B$60:$B$100000,$G35,$J$61:$J$100001)</f>
        <v/>
      </c>
      <c r="K35" s="22" t="n"/>
    </row>
    <row r="36">
      <c r="A36" s="22" t="n"/>
      <c r="B36" s="110" t="inlineStr">
        <is>
          <t>03시~04시</t>
        </is>
      </c>
      <c r="C36" s="184">
        <f>SUMIF($C$60:$C$100000,$B36,$D$60:$D$100000)</f>
        <v/>
      </c>
      <c r="D36" s="184">
        <f>SUMIF($C$60:$C$100000,$B36,$I$60:$I$100000)</f>
        <v/>
      </c>
      <c r="E36" s="184">
        <f>SUMIF($C$60:$C$100000,$B36,$J$60:$J$100000)</f>
        <v/>
      </c>
      <c r="F36" s="21" t="n"/>
      <c r="G36" s="110" t="inlineStr">
        <is>
          <t>목요일</t>
        </is>
      </c>
      <c r="H36" s="185">
        <f>SUMIF($B$60:$B$100000,$G36,$D$60:$D$100000)</f>
        <v/>
      </c>
      <c r="I36" s="186">
        <f>SUMIF($B$60:$B$100000,$G36,$I$61:$I$100001)</f>
        <v/>
      </c>
      <c r="J36" s="186">
        <f>SUMIF($B$60:$B$100000,$G36,$J$61:$J$100001)</f>
        <v/>
      </c>
      <c r="K36" s="22" t="n"/>
    </row>
    <row r="37">
      <c r="A37" s="22" t="n"/>
      <c r="B37" s="110" t="inlineStr">
        <is>
          <t>04시~05시</t>
        </is>
      </c>
      <c r="C37" s="184">
        <f>SUMIF($C$60:$C$100000,$B37,$D$60:$D$100000)</f>
        <v/>
      </c>
      <c r="D37" s="184">
        <f>SUMIF($C$60:$C$100000,$B37,$I$60:$I$100000)</f>
        <v/>
      </c>
      <c r="E37" s="184">
        <f>SUMIF($C$60:$C$100000,$B37,$J$60:$J$100000)</f>
        <v/>
      </c>
      <c r="F37" s="21" t="n"/>
      <c r="G37" s="110" t="inlineStr">
        <is>
          <t>금요일</t>
        </is>
      </c>
      <c r="H37" s="185">
        <f>SUMIF($B$60:$B$100000,$G37,$D$60:$D$100000)</f>
        <v/>
      </c>
      <c r="I37" s="186">
        <f>SUMIF($B$60:$B$100000,$G37,$I$61:$I$100001)</f>
        <v/>
      </c>
      <c r="J37" s="186">
        <f>SUMIF($B$60:$B$100000,$G37,$J$61:$J$100001)</f>
        <v/>
      </c>
      <c r="K37" s="22" t="n"/>
    </row>
    <row r="38">
      <c r="A38" s="22" t="n"/>
      <c r="B38" s="110" t="inlineStr">
        <is>
          <t>05시~06시</t>
        </is>
      </c>
      <c r="C38" s="184">
        <f>SUMIF($C$60:$C$100000,$B38,$D$60:$D$100000)</f>
        <v/>
      </c>
      <c r="D38" s="184">
        <f>SUMIF($C$60:$C$100000,$B38,$I$60:$I$100000)</f>
        <v/>
      </c>
      <c r="E38" s="184">
        <f>SUMIF($C$60:$C$100000,$B38,$J$60:$J$100000)</f>
        <v/>
      </c>
      <c r="F38" s="21" t="n"/>
      <c r="G38" s="110" t="inlineStr">
        <is>
          <t>토요일</t>
        </is>
      </c>
      <c r="H38" s="185">
        <f>SUMIF($B$60:$B$100000,$G38,$D$60:$D$100000)</f>
        <v/>
      </c>
      <c r="I38" s="186">
        <f>SUMIF($B$60:$B$100000,$G38,$I$61:$I$100001)</f>
        <v/>
      </c>
      <c r="J38" s="186">
        <f>SUMIF($B$60:$B$100000,$G38,$J$61:$J$100001)</f>
        <v/>
      </c>
      <c r="K38" s="22" t="n"/>
    </row>
    <row r="39">
      <c r="A39" s="22" t="n"/>
      <c r="B39" s="110" t="inlineStr">
        <is>
          <t>06시~07시</t>
        </is>
      </c>
      <c r="C39" s="184">
        <f>SUMIF($C$60:$C$100000,$B39,$D$60:$D$100000)</f>
        <v/>
      </c>
      <c r="D39" s="184">
        <f>SUMIF($C$60:$C$100000,$B39,$I$60:$I$100000)</f>
        <v/>
      </c>
      <c r="E39" s="184">
        <f>SUMIF($C$60:$C$100000,$B39,$J$60:$J$100000)</f>
        <v/>
      </c>
      <c r="F39" s="21" t="n"/>
      <c r="G39" s="110" t="inlineStr">
        <is>
          <t>일요일</t>
        </is>
      </c>
      <c r="H39" s="185">
        <f>SUMIF($B$60:$B$100000,$G39,$D$60:$D$100000)</f>
        <v/>
      </c>
      <c r="I39" s="186">
        <f>SUMIF($B$60:$B$100000,$G39,$I$61:$I$100001)</f>
        <v/>
      </c>
      <c r="J39" s="186">
        <f>SUMIF($B$60:$B$100000,$G39,$J$61:$J$100001)</f>
        <v/>
      </c>
      <c r="K39" s="22" t="n"/>
    </row>
    <row r="40">
      <c r="A40" s="22" t="n"/>
      <c r="B40" s="110" t="inlineStr">
        <is>
          <t>07시~08시</t>
        </is>
      </c>
      <c r="C40" s="184">
        <f>SUMIF($C$60:$C$100000,$B40,$D$60:$D$100000)</f>
        <v/>
      </c>
      <c r="D40" s="184">
        <f>SUMIF($C$60:$C$100000,$B40,$I$60:$I$100000)</f>
        <v/>
      </c>
      <c r="E40" s="184">
        <f>SUMIF($C$60:$C$100000,$B40,$J$60:$J$100000)</f>
        <v/>
      </c>
      <c r="F40" s="21" t="n"/>
      <c r="G40" s="21" t="n"/>
      <c r="H40" s="187" t="n"/>
      <c r="I40" s="22" t="n"/>
      <c r="J40" s="22" t="n"/>
      <c r="K40" s="22" t="n"/>
    </row>
    <row r="41">
      <c r="A41" s="22" t="n"/>
      <c r="B41" s="110" t="inlineStr">
        <is>
          <t>08시~09시</t>
        </is>
      </c>
      <c r="C41" s="184">
        <f>SUMIF($C$60:$C$100000,$B41,$D$60:$D$100000)</f>
        <v/>
      </c>
      <c r="D41" s="184">
        <f>SUMIF($C$60:$C$100000,$B41,$I$60:$I$100000)</f>
        <v/>
      </c>
      <c r="E41" s="184">
        <f>SUMIF($C$60:$C$100000,$B41,$J$60:$J$100000)</f>
        <v/>
      </c>
      <c r="F41" s="21" t="n"/>
      <c r="G41" s="21" t="n"/>
      <c r="H41" s="187" t="n"/>
      <c r="I41" s="22" t="n"/>
      <c r="J41" s="22" t="n"/>
      <c r="K41" s="22" t="n"/>
    </row>
    <row r="42">
      <c r="A42" s="22" t="n"/>
      <c r="B42" s="110" t="inlineStr">
        <is>
          <t>09시~10시</t>
        </is>
      </c>
      <c r="C42" s="184">
        <f>SUMIF($C$60:$C$100000,$B42,$D$60:$D$100000)</f>
        <v/>
      </c>
      <c r="D42" s="184">
        <f>SUMIF($C$60:$C$100000,$B42,$I$60:$I$100000)</f>
        <v/>
      </c>
      <c r="E42" s="184">
        <f>SUMIF($C$60:$C$100000,$B42,$J$60:$J$100000)</f>
        <v/>
      </c>
      <c r="F42" s="21" t="n"/>
      <c r="G42" s="21" t="n"/>
      <c r="H42" s="187" t="n"/>
      <c r="I42" s="22" t="n"/>
      <c r="J42" s="22" t="n"/>
      <c r="K42" s="22" t="n"/>
    </row>
    <row r="43">
      <c r="A43" s="22" t="n"/>
      <c r="B43" s="110" t="inlineStr">
        <is>
          <t>10시~11시</t>
        </is>
      </c>
      <c r="C43" s="184">
        <f>SUMIF($C$60:$C$100000,$B43,$D$60:$D$100000)</f>
        <v/>
      </c>
      <c r="D43" s="184">
        <f>SUMIF($C$60:$C$100000,$B43,$I$60:$I$100000)</f>
        <v/>
      </c>
      <c r="E43" s="184">
        <f>SUMIF($C$60:$C$100000,$B43,$J$60:$J$100000)</f>
        <v/>
      </c>
      <c r="F43" s="21" t="n"/>
      <c r="G43" s="21" t="n"/>
      <c r="H43" s="187" t="n"/>
      <c r="I43" s="22" t="n"/>
      <c r="J43" s="22" t="n"/>
      <c r="K43" s="22" t="n"/>
    </row>
    <row r="44">
      <c r="A44" s="22" t="n"/>
      <c r="B44" s="110" t="inlineStr">
        <is>
          <t>11시~12시</t>
        </is>
      </c>
      <c r="C44" s="184">
        <f>SUMIF($C$60:$C$100000,$B44,$D$60:$D$100000)</f>
        <v/>
      </c>
      <c r="D44" s="184">
        <f>SUMIF($C$60:$C$100000,$B44,$I$60:$I$100000)</f>
        <v/>
      </c>
      <c r="E44" s="184">
        <f>SUMIF($C$60:$C$100000,$B44,$J$60:$J$100000)</f>
        <v/>
      </c>
      <c r="F44" s="21" t="n"/>
      <c r="G44" s="21" t="n"/>
      <c r="H44" s="187" t="n"/>
      <c r="I44" s="22" t="n"/>
      <c r="J44" s="22" t="n"/>
      <c r="K44" s="22" t="n"/>
    </row>
    <row r="45">
      <c r="A45" s="22" t="n"/>
      <c r="B45" s="110" t="inlineStr">
        <is>
          <t>12시~13시</t>
        </is>
      </c>
      <c r="C45" s="184">
        <f>SUMIF($C$60:$C$100000,$B45,$D$60:$D$100000)</f>
        <v/>
      </c>
      <c r="D45" s="184">
        <f>SUMIF($C$60:$C$100000,$B45,$I$60:$I$100000)</f>
        <v/>
      </c>
      <c r="E45" s="184">
        <f>SUMIF($C$60:$C$100000,$B45,$J$60:$J$100000)</f>
        <v/>
      </c>
      <c r="F45" s="21" t="n"/>
      <c r="G45" s="21" t="n"/>
      <c r="H45" s="187" t="n"/>
      <c r="I45" s="22" t="n"/>
      <c r="J45" s="22" t="n"/>
      <c r="K45" s="22" t="n"/>
    </row>
    <row r="46">
      <c r="A46" s="22" t="n"/>
      <c r="B46" s="110" t="inlineStr">
        <is>
          <t>13시~14시</t>
        </is>
      </c>
      <c r="C46" s="184">
        <f>SUMIF($C$60:$C$100000,$B46,$D$60:$D$100000)</f>
        <v/>
      </c>
      <c r="D46" s="184">
        <f>SUMIF($C$60:$C$100000,$B46,$I$60:$I$100000)</f>
        <v/>
      </c>
      <c r="E46" s="184">
        <f>SUMIF($C$60:$C$100000,$B46,$J$60:$J$100000)</f>
        <v/>
      </c>
      <c r="F46" s="21" t="n"/>
      <c r="G46" s="21" t="n"/>
      <c r="H46" s="187" t="n"/>
      <c r="I46" s="22" t="n"/>
      <c r="J46" s="22" t="n"/>
      <c r="K46" s="22" t="n"/>
    </row>
    <row r="47">
      <c r="A47" s="22" t="n"/>
      <c r="B47" s="110" t="inlineStr">
        <is>
          <t>14시~15시</t>
        </is>
      </c>
      <c r="C47" s="184">
        <f>SUMIF($C$60:$C$100000,$B47,$D$60:$D$100000)</f>
        <v/>
      </c>
      <c r="D47" s="184">
        <f>SUMIF($C$60:$C$100000,$B47,$I$60:$I$100000)</f>
        <v/>
      </c>
      <c r="E47" s="184">
        <f>SUMIF($C$60:$C$100000,$B47,$J$60:$J$100000)</f>
        <v/>
      </c>
      <c r="F47" s="21" t="n"/>
      <c r="G47" s="21" t="n"/>
      <c r="H47" s="187" t="n"/>
      <c r="I47" s="22" t="n"/>
      <c r="J47" s="22" t="n"/>
      <c r="K47" s="22" t="n"/>
    </row>
    <row r="48">
      <c r="A48" s="22" t="n"/>
      <c r="B48" s="110" t="inlineStr">
        <is>
          <t>15시~16시</t>
        </is>
      </c>
      <c r="C48" s="184">
        <f>SUMIF($C$60:$C$100000,$B48,$D$60:$D$100000)</f>
        <v/>
      </c>
      <c r="D48" s="184">
        <f>SUMIF($C$60:$C$100000,$B48,$I$60:$I$100000)</f>
        <v/>
      </c>
      <c r="E48" s="184">
        <f>SUMIF($C$60:$C$100000,$B48,$J$60:$J$100000)</f>
        <v/>
      </c>
      <c r="F48" s="21" t="n"/>
      <c r="G48" s="21" t="n"/>
      <c r="H48" s="187" t="n"/>
      <c r="I48" s="22" t="n"/>
      <c r="J48" s="22" t="n"/>
      <c r="K48" s="22" t="n"/>
    </row>
    <row r="49">
      <c r="A49" s="22" t="n"/>
      <c r="B49" s="110" t="inlineStr">
        <is>
          <t>16시~17시</t>
        </is>
      </c>
      <c r="C49" s="184">
        <f>SUMIF($C$60:$C$100000,$B49,$D$60:$D$100000)</f>
        <v/>
      </c>
      <c r="D49" s="184">
        <f>SUMIF($C$60:$C$100000,$B49,$I$60:$I$100000)</f>
        <v/>
      </c>
      <c r="E49" s="184">
        <f>SUMIF($C$60:$C$100000,$B49,$J$60:$J$100000)</f>
        <v/>
      </c>
      <c r="F49" s="21" t="n"/>
      <c r="G49" s="21" t="n"/>
      <c r="H49" s="187" t="n"/>
      <c r="I49" s="22" t="n"/>
      <c r="J49" s="22" t="n"/>
      <c r="K49" s="22" t="n"/>
    </row>
    <row r="50">
      <c r="A50" s="22" t="n"/>
      <c r="B50" s="110" t="inlineStr">
        <is>
          <t>17시~18시</t>
        </is>
      </c>
      <c r="C50" s="184">
        <f>SUMIF($C$60:$C$100000,$B50,$D$60:$D$100000)</f>
        <v/>
      </c>
      <c r="D50" s="184">
        <f>SUMIF($C$60:$C$100000,$B50,$I$60:$I$100000)</f>
        <v/>
      </c>
      <c r="E50" s="184">
        <f>SUMIF($C$60:$C$100000,$B50,$J$60:$J$100000)</f>
        <v/>
      </c>
      <c r="F50" s="21" t="n"/>
      <c r="G50" s="21" t="n"/>
      <c r="H50" s="187" t="n"/>
      <c r="I50" s="22" t="n"/>
      <c r="J50" s="22" t="n"/>
      <c r="K50" s="22" t="n"/>
    </row>
    <row r="51">
      <c r="A51" s="22" t="n"/>
      <c r="B51" s="110" t="inlineStr">
        <is>
          <t>18시~19시</t>
        </is>
      </c>
      <c r="C51" s="184">
        <f>SUMIF($C$60:$C$100000,$B51,$D$60:$D$100000)</f>
        <v/>
      </c>
      <c r="D51" s="184">
        <f>SUMIF($C$60:$C$100000,$B51,$I$60:$I$100000)</f>
        <v/>
      </c>
      <c r="E51" s="184">
        <f>SUMIF($C$60:$C$100000,$B51,$J$60:$J$100000)</f>
        <v/>
      </c>
      <c r="F51" s="21" t="n"/>
      <c r="G51" s="21" t="n"/>
      <c r="H51" s="187" t="n"/>
      <c r="I51" s="22" t="n"/>
      <c r="J51" s="22" t="n"/>
      <c r="K51" s="22" t="n"/>
    </row>
    <row r="52">
      <c r="A52" s="22" t="n"/>
      <c r="B52" s="110" t="inlineStr">
        <is>
          <t>19시~20시</t>
        </is>
      </c>
      <c r="C52" s="184">
        <f>SUMIF($C$60:$C$100000,$B52,$D$60:$D$100000)</f>
        <v/>
      </c>
      <c r="D52" s="184">
        <f>SUMIF($C$60:$C$100000,$B52,$I$60:$I$100000)</f>
        <v/>
      </c>
      <c r="E52" s="184">
        <f>SUMIF($C$60:$C$100000,$B52,$J$60:$J$100000)</f>
        <v/>
      </c>
      <c r="F52" s="21" t="n"/>
      <c r="G52" s="21" t="n"/>
      <c r="H52" s="187" t="n"/>
      <c r="I52" s="22" t="n"/>
      <c r="J52" s="22" t="n"/>
      <c r="K52" s="22" t="n"/>
    </row>
    <row r="53">
      <c r="A53" s="22" t="n"/>
      <c r="B53" s="110" t="inlineStr">
        <is>
          <t>20시~21시</t>
        </is>
      </c>
      <c r="C53" s="184">
        <f>SUMIF($C$60:$C$100000,$B53,$D$60:$D$100000)</f>
        <v/>
      </c>
      <c r="D53" s="184">
        <f>SUMIF($C$60:$C$100000,$B53,$I$60:$I$100000)</f>
        <v/>
      </c>
      <c r="E53" s="184">
        <f>SUMIF($C$60:$C$100000,$B53,$J$60:$J$100000)</f>
        <v/>
      </c>
      <c r="F53" s="21" t="n"/>
      <c r="G53" s="21" t="n"/>
      <c r="H53" s="187" t="n"/>
      <c r="I53" s="22" t="n"/>
      <c r="J53" s="22" t="n"/>
      <c r="K53" s="22" t="n"/>
    </row>
    <row r="54">
      <c r="A54" s="22" t="n"/>
      <c r="B54" s="110" t="inlineStr">
        <is>
          <t>21시~22시</t>
        </is>
      </c>
      <c r="C54" s="184">
        <f>SUMIF($C$60:$C$100000,$B54,$D$60:$D$100000)</f>
        <v/>
      </c>
      <c r="D54" s="184">
        <f>SUMIF($C$60:$C$100000,$B54,$I$60:$I$100000)</f>
        <v/>
      </c>
      <c r="E54" s="184">
        <f>SUMIF($C$60:$C$100000,$B54,$J$60:$J$100000)</f>
        <v/>
      </c>
      <c r="F54" s="21" t="n"/>
      <c r="G54" s="21" t="n"/>
      <c r="H54" s="187" t="n"/>
      <c r="I54" s="22" t="n"/>
      <c r="J54" s="22" t="n"/>
      <c r="K54" s="22" t="n"/>
    </row>
    <row r="55">
      <c r="A55" s="22" t="n"/>
      <c r="B55" s="110" t="inlineStr">
        <is>
          <t>22시~23시</t>
        </is>
      </c>
      <c r="C55" s="184">
        <f>SUMIF($C$60:$C$100000,$B55,$D$60:$D$100000)</f>
        <v/>
      </c>
      <c r="D55" s="184">
        <f>SUMIF($C$60:$C$100000,$B55,$I$60:$I$100000)</f>
        <v/>
      </c>
      <c r="E55" s="184">
        <f>SUMIF($C$60:$C$100000,$B55,$J$60:$J$100000)</f>
        <v/>
      </c>
      <c r="F55" s="21" t="n"/>
      <c r="G55" s="21" t="n"/>
      <c r="H55" s="187" t="n"/>
      <c r="I55" s="22" t="n"/>
      <c r="J55" s="22" t="n"/>
      <c r="K55" s="22" t="n"/>
    </row>
    <row r="56">
      <c r="A56" s="22" t="n"/>
      <c r="B56" s="110" t="inlineStr">
        <is>
          <t>23시~00시</t>
        </is>
      </c>
      <c r="C56" s="184">
        <f>SUMIF($C$60:$C$100000,$B56,$D$60:$D$100000)</f>
        <v/>
      </c>
      <c r="D56" s="184">
        <f>SUMIF($C$60:$C$100000,$B56,$I$60:$I$100000)</f>
        <v/>
      </c>
      <c r="E56" s="184">
        <f>SUMIF($C$60:$C$100000,$B56,$J$60:$J$100000)</f>
        <v/>
      </c>
      <c r="F56" s="21" t="n"/>
      <c r="G56" s="21" t="n"/>
      <c r="H56" s="187" t="n"/>
      <c r="I56" s="22" t="n"/>
      <c r="J56" s="22" t="n"/>
      <c r="K56" s="22" t="n"/>
    </row>
    <row r="57">
      <c r="A57" s="22" t="n"/>
      <c r="B57" s="113" t="n"/>
      <c r="C57" s="188" t="n"/>
      <c r="D57" s="113" t="n"/>
      <c r="E57" s="188" t="n"/>
      <c r="F57" s="21" t="n"/>
      <c r="G57" s="21" t="n"/>
      <c r="H57" s="187" t="n"/>
      <c r="I57" s="22" t="n"/>
      <c r="J57" s="22" t="n"/>
      <c r="K57" s="22" t="n"/>
    </row>
    <row r="58" ht="2.45" customHeight="1" s="138">
      <c r="A58" s="22" t="n"/>
      <c r="B58" s="11" t="n"/>
      <c r="C58" s="11" t="n"/>
      <c r="D58" s="11" t="n"/>
      <c r="E58" s="11" t="n"/>
      <c r="F58" s="11" t="n"/>
      <c r="G58" s="11" t="n"/>
      <c r="H58" s="189" t="n"/>
      <c r="I58" s="11" t="n"/>
      <c r="J58" s="11" t="n"/>
      <c r="K58" s="22" t="n"/>
    </row>
    <row r="59">
      <c r="B59" s="26" t="n"/>
      <c r="C59" s="26" t="n"/>
      <c r="D59" s="26" t="n"/>
      <c r="E59" s="26" t="n"/>
      <c r="F59" s="26" t="n"/>
      <c r="G59" s="26" t="n"/>
      <c r="H59" s="190" t="n"/>
      <c r="I59" s="23" t="n"/>
      <c r="J59" s="23" t="n"/>
    </row>
    <row r="60">
      <c r="B60" s="84" t="inlineStr">
        <is>
          <t>요일별</t>
        </is>
      </c>
      <c r="C60" s="84" t="inlineStr">
        <is>
          <t>시간대별</t>
        </is>
      </c>
      <c r="D60" s="84" t="inlineStr">
        <is>
          <t>클릭수</t>
        </is>
      </c>
      <c r="E60" s="84" t="inlineStr">
        <is>
          <t>클릭률(%)</t>
        </is>
      </c>
      <c r="F60" s="84" t="inlineStr">
        <is>
          <t>평균노출순위</t>
        </is>
      </c>
      <c r="G60" s="191" t="inlineStr">
        <is>
          <t>평균클릭비용(VAT포함,원)</t>
        </is>
      </c>
      <c r="H60" s="191" t="inlineStr">
        <is>
          <t>총비용(VAT포함,원)</t>
        </is>
      </c>
      <c r="I60" s="84" t="inlineStr">
        <is>
          <t>전환수</t>
        </is>
      </c>
      <c r="J60" s="191" t="inlineStr">
        <is>
          <t>전환매출액(원)</t>
        </is>
      </c>
    </row>
    <row r="61">
      <c r="B61" s="192" t="inlineStr">
        <is>
          <t>월요일</t>
        </is>
      </c>
      <c r="C61" s="192" t="inlineStr">
        <is>
          <t>00시~01시</t>
        </is>
      </c>
      <c r="D61" s="192" t="n">
        <v>2</v>
      </c>
      <c r="E61" s="192" t="n">
        <v>1.95</v>
      </c>
      <c r="F61" s="192" t="n">
        <v>3.3</v>
      </c>
      <c r="G61" s="193" t="n">
        <v>2299</v>
      </c>
      <c r="H61" s="193" t="n">
        <v>4598</v>
      </c>
      <c r="I61" s="192" t="n">
        <v>0</v>
      </c>
      <c r="J61" s="194" t="n">
        <v>0</v>
      </c>
    </row>
    <row r="62">
      <c r="B62" s="192" t="inlineStr">
        <is>
          <t>월요일</t>
        </is>
      </c>
      <c r="C62" s="192" t="inlineStr">
        <is>
          <t>01시~02시</t>
        </is>
      </c>
      <c r="D62" s="192" t="n">
        <v>1</v>
      </c>
      <c r="E62" s="192" t="n">
        <v>1.59</v>
      </c>
      <c r="F62" s="192" t="n">
        <v>3.8</v>
      </c>
      <c r="G62" s="193" t="n">
        <v>275</v>
      </c>
      <c r="H62" s="193" t="n">
        <v>275</v>
      </c>
      <c r="I62" s="192" t="n">
        <v>0</v>
      </c>
      <c r="J62" s="194" t="n">
        <v>0</v>
      </c>
    </row>
    <row r="63">
      <c r="B63" s="192" t="inlineStr">
        <is>
          <t>월요일</t>
        </is>
      </c>
      <c r="C63" s="192" t="inlineStr">
        <is>
          <t>02시~03시</t>
        </is>
      </c>
      <c r="D63" s="192" t="n">
        <v>0</v>
      </c>
      <c r="E63" s="192" t="n">
        <v>0</v>
      </c>
      <c r="F63" s="192" t="n">
        <v>5</v>
      </c>
      <c r="G63" s="193" t="n">
        <v>0</v>
      </c>
      <c r="H63" s="193" t="n">
        <v>0</v>
      </c>
      <c r="I63" s="192" t="n">
        <v>0</v>
      </c>
      <c r="J63" s="194" t="n">
        <v>0</v>
      </c>
    </row>
    <row r="64">
      <c r="B64" s="192" t="inlineStr">
        <is>
          <t>월요일</t>
        </is>
      </c>
      <c r="C64" s="192" t="inlineStr">
        <is>
          <t>03시~04시</t>
        </is>
      </c>
      <c r="D64" s="192" t="n">
        <v>1</v>
      </c>
      <c r="E64" s="192" t="n">
        <v>10</v>
      </c>
      <c r="F64" s="192" t="n">
        <v>2.9</v>
      </c>
      <c r="G64" s="193" t="n">
        <v>1595</v>
      </c>
      <c r="H64" s="193" t="n">
        <v>1595</v>
      </c>
      <c r="I64" s="192" t="n">
        <v>0</v>
      </c>
      <c r="J64" s="194" t="n">
        <v>0</v>
      </c>
    </row>
    <row r="65">
      <c r="B65" s="192" t="inlineStr">
        <is>
          <t>월요일</t>
        </is>
      </c>
      <c r="C65" s="192" t="inlineStr">
        <is>
          <t>04시~05시</t>
        </is>
      </c>
      <c r="D65" s="192" t="n">
        <v>0</v>
      </c>
      <c r="E65" s="192" t="n">
        <v>0</v>
      </c>
      <c r="F65" s="192" t="n">
        <v>2.1</v>
      </c>
      <c r="G65" s="193" t="n">
        <v>0</v>
      </c>
      <c r="H65" s="193" t="n">
        <v>0</v>
      </c>
      <c r="I65" s="192" t="n">
        <v>0</v>
      </c>
      <c r="J65" s="194" t="n">
        <v>0</v>
      </c>
    </row>
    <row r="66">
      <c r="B66" s="192" t="inlineStr">
        <is>
          <t>월요일</t>
        </is>
      </c>
      <c r="C66" s="192" t="inlineStr">
        <is>
          <t>05시~06시</t>
        </is>
      </c>
      <c r="D66" s="192" t="n">
        <v>0</v>
      </c>
      <c r="E66" s="192" t="n">
        <v>0</v>
      </c>
      <c r="F66" s="192" t="n">
        <v>3.4</v>
      </c>
      <c r="G66" s="193" t="n">
        <v>0</v>
      </c>
      <c r="H66" s="193" t="n">
        <v>0</v>
      </c>
      <c r="I66" s="192" t="n">
        <v>0</v>
      </c>
      <c r="J66" s="194" t="n">
        <v>0</v>
      </c>
    </row>
    <row r="67">
      <c r="B67" s="192" t="inlineStr">
        <is>
          <t>월요일</t>
        </is>
      </c>
      <c r="C67" s="192" t="inlineStr">
        <is>
          <t>06시~07시</t>
        </is>
      </c>
      <c r="D67" s="192" t="n">
        <v>0</v>
      </c>
      <c r="E67" s="192" t="n">
        <v>0</v>
      </c>
      <c r="F67" s="192" t="n">
        <v>3.5</v>
      </c>
      <c r="G67" s="193" t="n">
        <v>0</v>
      </c>
      <c r="H67" s="193" t="n">
        <v>0</v>
      </c>
      <c r="I67" s="192" t="n">
        <v>0</v>
      </c>
      <c r="J67" s="194" t="n">
        <v>0</v>
      </c>
    </row>
    <row r="68">
      <c r="B68" s="192" t="inlineStr">
        <is>
          <t>월요일</t>
        </is>
      </c>
      <c r="C68" s="192" t="inlineStr">
        <is>
          <t>07시~08시</t>
        </is>
      </c>
      <c r="D68" s="192" t="n">
        <v>0</v>
      </c>
      <c r="E68" s="192" t="n">
        <v>0</v>
      </c>
      <c r="F68" s="192" t="n">
        <v>2.4</v>
      </c>
      <c r="G68" s="193" t="n">
        <v>0</v>
      </c>
      <c r="H68" s="193" t="n">
        <v>0</v>
      </c>
      <c r="I68" s="192" t="n">
        <v>0</v>
      </c>
      <c r="J68" s="194" t="n">
        <v>0</v>
      </c>
    </row>
    <row r="69">
      <c r="B69" s="192" t="inlineStr">
        <is>
          <t>월요일</t>
        </is>
      </c>
      <c r="C69" s="192" t="inlineStr">
        <is>
          <t>08시~09시</t>
        </is>
      </c>
      <c r="D69" s="192" t="n">
        <v>0</v>
      </c>
      <c r="E69" s="192" t="n">
        <v>0</v>
      </c>
      <c r="F69" s="192" t="n">
        <v>4.2</v>
      </c>
      <c r="G69" s="193" t="n">
        <v>0</v>
      </c>
      <c r="H69" s="193" t="n">
        <v>0</v>
      </c>
      <c r="I69" s="192" t="n">
        <v>0</v>
      </c>
      <c r="J69" s="194" t="n">
        <v>0</v>
      </c>
    </row>
    <row r="70">
      <c r="B70" s="192" t="inlineStr">
        <is>
          <t>월요일</t>
        </is>
      </c>
      <c r="C70" s="192" t="inlineStr">
        <is>
          <t>09시~10시</t>
        </is>
      </c>
      <c r="D70" s="192" t="n">
        <v>2</v>
      </c>
      <c r="E70" s="192" t="n">
        <v>2.6</v>
      </c>
      <c r="F70" s="192" t="n">
        <v>3.1</v>
      </c>
      <c r="G70" s="193" t="n">
        <v>4499</v>
      </c>
      <c r="H70" s="193" t="n">
        <v>8998</v>
      </c>
      <c r="I70" s="192" t="n">
        <v>0</v>
      </c>
      <c r="J70" s="194" t="n">
        <v>0</v>
      </c>
    </row>
    <row r="71">
      <c r="B71" s="192" t="inlineStr">
        <is>
          <t>월요일</t>
        </is>
      </c>
      <c r="C71" s="192" t="inlineStr">
        <is>
          <t>10시~11시</t>
        </is>
      </c>
      <c r="D71" s="192" t="n">
        <v>3</v>
      </c>
      <c r="E71" s="192" t="n">
        <v>4.17</v>
      </c>
      <c r="F71" s="192" t="n">
        <v>3.4</v>
      </c>
      <c r="G71" s="193" t="n">
        <v>583</v>
      </c>
      <c r="H71" s="193" t="n">
        <v>1749</v>
      </c>
      <c r="I71" s="192" t="n">
        <v>0</v>
      </c>
      <c r="J71" s="194" t="n">
        <v>0</v>
      </c>
    </row>
    <row r="72">
      <c r="B72" s="192" t="inlineStr">
        <is>
          <t>월요일</t>
        </is>
      </c>
      <c r="C72" s="192" t="inlineStr">
        <is>
          <t>11시~12시</t>
        </is>
      </c>
      <c r="D72" s="192" t="n">
        <v>7</v>
      </c>
      <c r="E72" s="192" t="n">
        <v>5.43</v>
      </c>
      <c r="F72" s="192" t="n">
        <v>3.6</v>
      </c>
      <c r="G72" s="193" t="n">
        <v>1531</v>
      </c>
      <c r="H72" s="193" t="n">
        <v>10714</v>
      </c>
      <c r="I72" s="192" t="n">
        <v>0</v>
      </c>
      <c r="J72" s="194" t="n">
        <v>0</v>
      </c>
    </row>
    <row r="73">
      <c r="B73" s="192" t="inlineStr">
        <is>
          <t>월요일</t>
        </is>
      </c>
      <c r="C73" s="192" t="inlineStr">
        <is>
          <t>12시~13시</t>
        </is>
      </c>
      <c r="D73" s="192" t="n">
        <v>3</v>
      </c>
      <c r="E73" s="192" t="n">
        <v>4.35</v>
      </c>
      <c r="F73" s="192" t="n">
        <v>4.5</v>
      </c>
      <c r="G73" s="193" t="n">
        <v>2853</v>
      </c>
      <c r="H73" s="193" t="n">
        <v>8558</v>
      </c>
      <c r="I73" s="192" t="n">
        <v>0</v>
      </c>
      <c r="J73" s="194" t="n">
        <v>0</v>
      </c>
    </row>
    <row r="74">
      <c r="B74" s="192" t="inlineStr">
        <is>
          <t>월요일</t>
        </is>
      </c>
      <c r="C74" s="192" t="inlineStr">
        <is>
          <t>13시~14시</t>
        </is>
      </c>
      <c r="D74" s="192" t="n">
        <v>3</v>
      </c>
      <c r="E74" s="192" t="n">
        <v>3.45</v>
      </c>
      <c r="F74" s="192" t="n">
        <v>3.6</v>
      </c>
      <c r="G74" s="193" t="n">
        <v>3205</v>
      </c>
      <c r="H74" s="193" t="n">
        <v>9614</v>
      </c>
      <c r="I74" s="192" t="n">
        <v>0</v>
      </c>
      <c r="J74" s="194" t="n">
        <v>0</v>
      </c>
    </row>
    <row r="75">
      <c r="B75" s="192" t="inlineStr">
        <is>
          <t>월요일</t>
        </is>
      </c>
      <c r="C75" s="192" t="inlineStr">
        <is>
          <t>14시~15시</t>
        </is>
      </c>
      <c r="D75" s="192" t="n">
        <v>2</v>
      </c>
      <c r="E75" s="192" t="n">
        <v>1.04</v>
      </c>
      <c r="F75" s="192" t="n">
        <v>4.3</v>
      </c>
      <c r="G75" s="193" t="n">
        <v>1914</v>
      </c>
      <c r="H75" s="193" t="n">
        <v>3828</v>
      </c>
      <c r="I75" s="192" t="n">
        <v>0</v>
      </c>
      <c r="J75" s="194" t="n">
        <v>0</v>
      </c>
    </row>
    <row r="76">
      <c r="B76" s="192" t="inlineStr">
        <is>
          <t>월요일</t>
        </is>
      </c>
      <c r="C76" s="192" t="inlineStr">
        <is>
          <t>15시~16시</t>
        </is>
      </c>
      <c r="D76" s="192" t="n">
        <v>5</v>
      </c>
      <c r="E76" s="192" t="n">
        <v>2.43</v>
      </c>
      <c r="F76" s="192" t="n">
        <v>3.2</v>
      </c>
      <c r="G76" s="193" t="n">
        <v>1166</v>
      </c>
      <c r="H76" s="193" t="n">
        <v>5830</v>
      </c>
      <c r="I76" s="192" t="n">
        <v>0</v>
      </c>
      <c r="J76" s="194" t="n">
        <v>0</v>
      </c>
    </row>
    <row r="77">
      <c r="B77" s="192" t="inlineStr">
        <is>
          <t>월요일</t>
        </is>
      </c>
      <c r="C77" s="192" t="inlineStr">
        <is>
          <t>16시~17시</t>
        </is>
      </c>
      <c r="D77" s="192" t="n">
        <v>5</v>
      </c>
      <c r="E77" s="192" t="n">
        <v>4.35</v>
      </c>
      <c r="F77" s="192" t="n">
        <v>3.8</v>
      </c>
      <c r="G77" s="193" t="n">
        <v>2875</v>
      </c>
      <c r="H77" s="193" t="n">
        <v>14377</v>
      </c>
      <c r="I77" s="192" t="n">
        <v>0</v>
      </c>
      <c r="J77" s="194" t="n">
        <v>0</v>
      </c>
    </row>
    <row r="78">
      <c r="B78" s="192" t="inlineStr">
        <is>
          <t>월요일</t>
        </is>
      </c>
      <c r="C78" s="192" t="inlineStr">
        <is>
          <t>17시~18시</t>
        </is>
      </c>
      <c r="D78" s="192" t="n">
        <v>0</v>
      </c>
      <c r="E78" s="192" t="n">
        <v>0</v>
      </c>
      <c r="F78" s="192" t="n">
        <v>3.6</v>
      </c>
      <c r="G78" s="193" t="n">
        <v>0</v>
      </c>
      <c r="H78" s="193" t="n">
        <v>0</v>
      </c>
      <c r="I78" s="192" t="n">
        <v>0</v>
      </c>
      <c r="J78" s="194" t="n">
        <v>0</v>
      </c>
    </row>
    <row r="79">
      <c r="B79" s="192" t="inlineStr">
        <is>
          <t>월요일</t>
        </is>
      </c>
      <c r="C79" s="192" t="inlineStr">
        <is>
          <t>18시~19시</t>
        </is>
      </c>
      <c r="D79" s="192" t="n">
        <v>2</v>
      </c>
      <c r="E79" s="192" t="n">
        <v>3.04</v>
      </c>
      <c r="F79" s="192" t="n">
        <v>3.9</v>
      </c>
      <c r="G79" s="193" t="n">
        <v>891</v>
      </c>
      <c r="H79" s="193" t="n">
        <v>1782</v>
      </c>
      <c r="I79" s="192" t="n">
        <v>0</v>
      </c>
      <c r="J79" s="194" t="n">
        <v>0</v>
      </c>
    </row>
    <row r="80">
      <c r="B80" s="192" t="inlineStr">
        <is>
          <t>월요일</t>
        </is>
      </c>
      <c r="C80" s="192" t="inlineStr">
        <is>
          <t>19시~20시</t>
        </is>
      </c>
      <c r="D80" s="192" t="n">
        <v>2</v>
      </c>
      <c r="E80" s="192" t="n">
        <v>3.71</v>
      </c>
      <c r="F80" s="192" t="n">
        <v>2.1</v>
      </c>
      <c r="G80" s="193" t="n">
        <v>1331</v>
      </c>
      <c r="H80" s="193" t="n">
        <v>2662</v>
      </c>
      <c r="I80" s="192" t="n">
        <v>0</v>
      </c>
      <c r="J80" s="194" t="n">
        <v>0</v>
      </c>
    </row>
    <row r="81">
      <c r="B81" s="192" t="inlineStr">
        <is>
          <t>월요일</t>
        </is>
      </c>
      <c r="C81" s="192" t="inlineStr">
        <is>
          <t>20시~21시</t>
        </is>
      </c>
      <c r="D81" s="192" t="n">
        <v>3</v>
      </c>
      <c r="E81" s="192" t="n">
        <v>2.66</v>
      </c>
      <c r="F81" s="192" t="n">
        <v>2.9</v>
      </c>
      <c r="G81" s="193" t="n">
        <v>1214</v>
      </c>
      <c r="H81" s="193" t="n">
        <v>3641</v>
      </c>
      <c r="I81" s="192" t="n">
        <v>0</v>
      </c>
      <c r="J81" s="194" t="n">
        <v>0</v>
      </c>
    </row>
    <row r="82">
      <c r="B82" s="192" t="inlineStr">
        <is>
          <t>월요일</t>
        </is>
      </c>
      <c r="C82" s="192" t="inlineStr">
        <is>
          <t>21시~22시</t>
        </is>
      </c>
      <c r="D82" s="192" t="n">
        <v>1</v>
      </c>
      <c r="E82" s="192" t="n">
        <v>0.3</v>
      </c>
      <c r="F82" s="192" t="n">
        <v>2.5</v>
      </c>
      <c r="G82" s="193" t="n">
        <v>264</v>
      </c>
      <c r="H82" s="193" t="n">
        <v>264</v>
      </c>
      <c r="I82" s="192" t="n">
        <v>0</v>
      </c>
      <c r="J82" s="194" t="n">
        <v>0</v>
      </c>
    </row>
    <row r="83">
      <c r="B83" s="192" t="inlineStr">
        <is>
          <t>월요일</t>
        </is>
      </c>
      <c r="C83" s="192" t="inlineStr">
        <is>
          <t>22시~23시</t>
        </is>
      </c>
      <c r="D83" s="192" t="n">
        <v>0</v>
      </c>
      <c r="E83" s="192" t="n">
        <v>0</v>
      </c>
      <c r="F83" s="192" t="n">
        <v>2.1</v>
      </c>
      <c r="G83" s="193" t="n">
        <v>0</v>
      </c>
      <c r="H83" s="193" t="n">
        <v>0</v>
      </c>
      <c r="I83" s="192" t="n">
        <v>0</v>
      </c>
      <c r="J83" s="194" t="n">
        <v>0</v>
      </c>
    </row>
    <row r="84">
      <c r="B84" s="192" t="inlineStr">
        <is>
          <t>월요일</t>
        </is>
      </c>
      <c r="C84" s="192" t="inlineStr">
        <is>
          <t>23시~00시</t>
        </is>
      </c>
      <c r="D84" s="192" t="n">
        <v>2</v>
      </c>
      <c r="E84" s="192" t="n">
        <v>0.47</v>
      </c>
      <c r="F84" s="192" t="n">
        <v>1.8</v>
      </c>
      <c r="G84" s="193" t="n">
        <v>776</v>
      </c>
      <c r="H84" s="193" t="n">
        <v>1551</v>
      </c>
      <c r="I84" s="192" t="n">
        <v>0</v>
      </c>
      <c r="J84" s="194" t="n">
        <v>0</v>
      </c>
    </row>
    <row r="85">
      <c r="B85" s="192" t="inlineStr">
        <is>
          <t>화요일</t>
        </is>
      </c>
      <c r="C85" s="192" t="inlineStr">
        <is>
          <t>00시~01시</t>
        </is>
      </c>
      <c r="D85" s="192" t="n">
        <v>0</v>
      </c>
      <c r="E85" s="192" t="n">
        <v>0</v>
      </c>
      <c r="F85" s="192" t="n">
        <v>2.9</v>
      </c>
      <c r="G85" s="193" t="n">
        <v>0</v>
      </c>
      <c r="H85" s="193" t="n">
        <v>0</v>
      </c>
      <c r="I85" s="192" t="n">
        <v>0</v>
      </c>
      <c r="J85" s="194" t="n">
        <v>0</v>
      </c>
    </row>
    <row r="86">
      <c r="B86" s="192" t="inlineStr">
        <is>
          <t>화요일</t>
        </is>
      </c>
      <c r="C86" s="192" t="inlineStr">
        <is>
          <t>01시~02시</t>
        </is>
      </c>
      <c r="D86" s="192" t="n">
        <v>1</v>
      </c>
      <c r="E86" s="192" t="n">
        <v>4.17</v>
      </c>
      <c r="F86" s="192" t="n">
        <v>3.3</v>
      </c>
      <c r="G86" s="193" t="n">
        <v>2365</v>
      </c>
      <c r="H86" s="193" t="n">
        <v>2365</v>
      </c>
      <c r="I86" s="192" t="n">
        <v>0</v>
      </c>
      <c r="J86" s="194" t="n">
        <v>0</v>
      </c>
    </row>
    <row r="87">
      <c r="B87" s="192" t="inlineStr">
        <is>
          <t>화요일</t>
        </is>
      </c>
      <c r="C87" s="192" t="inlineStr">
        <is>
          <t>02시~03시</t>
        </is>
      </c>
      <c r="D87" s="192" t="n">
        <v>0</v>
      </c>
      <c r="E87" s="192" t="n">
        <v>0</v>
      </c>
      <c r="F87" s="192" t="n">
        <v>3.1</v>
      </c>
      <c r="G87" s="193" t="n">
        <v>0</v>
      </c>
      <c r="H87" s="193" t="n">
        <v>0</v>
      </c>
      <c r="I87" s="192" t="n">
        <v>0</v>
      </c>
      <c r="J87" s="194" t="n">
        <v>0</v>
      </c>
    </row>
    <row r="88">
      <c r="B88" s="192" t="inlineStr">
        <is>
          <t>화요일</t>
        </is>
      </c>
      <c r="C88" s="192" t="inlineStr">
        <is>
          <t>03시~04시</t>
        </is>
      </c>
      <c r="D88" s="192" t="n">
        <v>0</v>
      </c>
      <c r="E88" s="192" t="n">
        <v>0</v>
      </c>
      <c r="F88" s="192" t="n">
        <v>3.7</v>
      </c>
      <c r="G88" s="193" t="n">
        <v>0</v>
      </c>
      <c r="H88" s="193" t="n">
        <v>0</v>
      </c>
      <c r="I88" s="192" t="n">
        <v>0</v>
      </c>
      <c r="J88" s="194" t="n">
        <v>0</v>
      </c>
    </row>
    <row r="89">
      <c r="B89" s="192" t="inlineStr">
        <is>
          <t>화요일</t>
        </is>
      </c>
      <c r="C89" s="192" t="inlineStr">
        <is>
          <t>04시~05시</t>
        </is>
      </c>
      <c r="D89" s="192" t="n">
        <v>0</v>
      </c>
      <c r="E89" s="192" t="n">
        <v>0</v>
      </c>
      <c r="F89" s="192" t="n">
        <v>3.5</v>
      </c>
      <c r="G89" s="193" t="n">
        <v>0</v>
      </c>
      <c r="H89" s="193" t="n">
        <v>0</v>
      </c>
      <c r="I89" s="192" t="n">
        <v>0</v>
      </c>
      <c r="J89" s="194" t="n">
        <v>0</v>
      </c>
    </row>
    <row r="90">
      <c r="B90" s="192" t="inlineStr">
        <is>
          <t>화요일</t>
        </is>
      </c>
      <c r="C90" s="192" t="inlineStr">
        <is>
          <t>05시~06시</t>
        </is>
      </c>
      <c r="D90" s="192" t="n">
        <v>1</v>
      </c>
      <c r="E90" s="192" t="n">
        <v>11.12</v>
      </c>
      <c r="F90" s="192" t="n">
        <v>3.1</v>
      </c>
      <c r="G90" s="193" t="n">
        <v>506</v>
      </c>
      <c r="H90" s="193" t="n">
        <v>506</v>
      </c>
      <c r="I90" s="192" t="n">
        <v>0</v>
      </c>
      <c r="J90" s="194" t="n">
        <v>0</v>
      </c>
    </row>
    <row r="91">
      <c r="B91" s="192" t="inlineStr">
        <is>
          <t>화요일</t>
        </is>
      </c>
      <c r="C91" s="192" t="inlineStr">
        <is>
          <t>06시~07시</t>
        </is>
      </c>
      <c r="D91" s="192" t="n">
        <v>0</v>
      </c>
      <c r="E91" s="192" t="n">
        <v>0</v>
      </c>
      <c r="F91" s="192" t="n">
        <v>3.2</v>
      </c>
      <c r="G91" s="193" t="n">
        <v>0</v>
      </c>
      <c r="H91" s="193" t="n">
        <v>0</v>
      </c>
      <c r="I91" s="192" t="n">
        <v>0</v>
      </c>
      <c r="J91" s="194" t="n">
        <v>0</v>
      </c>
    </row>
    <row r="92">
      <c r="B92" s="192" t="inlineStr">
        <is>
          <t>화요일</t>
        </is>
      </c>
      <c r="C92" s="192" t="inlineStr">
        <is>
          <t>07시~08시</t>
        </is>
      </c>
      <c r="D92" s="192" t="n">
        <v>1</v>
      </c>
      <c r="E92" s="192" t="n">
        <v>4.55</v>
      </c>
      <c r="F92" s="192" t="n">
        <v>3.2</v>
      </c>
      <c r="G92" s="193" t="n">
        <v>748</v>
      </c>
      <c r="H92" s="193" t="n">
        <v>748</v>
      </c>
      <c r="I92" s="192" t="n">
        <v>0</v>
      </c>
      <c r="J92" s="194" t="n">
        <v>0</v>
      </c>
    </row>
    <row r="93">
      <c r="B93" s="192" t="inlineStr">
        <is>
          <t>화요일</t>
        </is>
      </c>
      <c r="C93" s="192" t="inlineStr">
        <is>
          <t>08시~09시</t>
        </is>
      </c>
      <c r="D93" s="192" t="n">
        <v>1</v>
      </c>
      <c r="E93" s="192" t="n">
        <v>11.12</v>
      </c>
      <c r="F93" s="192" t="n">
        <v>4.1</v>
      </c>
      <c r="G93" s="193" t="n">
        <v>1078</v>
      </c>
      <c r="H93" s="193" t="n">
        <v>1078</v>
      </c>
      <c r="I93" s="192" t="n">
        <v>0</v>
      </c>
      <c r="J93" s="194" t="n">
        <v>0</v>
      </c>
    </row>
    <row r="94">
      <c r="B94" s="192" t="inlineStr">
        <is>
          <t>화요일</t>
        </is>
      </c>
      <c r="C94" s="192" t="inlineStr">
        <is>
          <t>09시~10시</t>
        </is>
      </c>
      <c r="D94" s="192" t="n">
        <v>1</v>
      </c>
      <c r="E94" s="192" t="n">
        <v>1</v>
      </c>
      <c r="F94" s="192" t="n">
        <v>3.8</v>
      </c>
      <c r="G94" s="193" t="n">
        <v>1947</v>
      </c>
      <c r="H94" s="193" t="n">
        <v>1947</v>
      </c>
      <c r="I94" s="192" t="n">
        <v>0</v>
      </c>
      <c r="J94" s="194" t="n">
        <v>0</v>
      </c>
    </row>
    <row r="95">
      <c r="B95" s="192" t="inlineStr">
        <is>
          <t>화요일</t>
        </is>
      </c>
      <c r="C95" s="192" t="inlineStr">
        <is>
          <t>10시~11시</t>
        </is>
      </c>
      <c r="D95" s="192" t="n">
        <v>1</v>
      </c>
      <c r="E95" s="192" t="n">
        <v>1.32</v>
      </c>
      <c r="F95" s="192" t="n">
        <v>3.6</v>
      </c>
      <c r="G95" s="193" t="n">
        <v>3850</v>
      </c>
      <c r="H95" s="193" t="n">
        <v>3850</v>
      </c>
      <c r="I95" s="192" t="n">
        <v>0</v>
      </c>
      <c r="J95" s="194" t="n">
        <v>0</v>
      </c>
    </row>
    <row r="96">
      <c r="B96" s="192" t="inlineStr">
        <is>
          <t>화요일</t>
        </is>
      </c>
      <c r="C96" s="192" t="inlineStr">
        <is>
          <t>11시~12시</t>
        </is>
      </c>
      <c r="D96" s="192" t="n">
        <v>1</v>
      </c>
      <c r="E96" s="192" t="n">
        <v>1.82</v>
      </c>
      <c r="F96" s="192" t="n">
        <v>3.4</v>
      </c>
      <c r="G96" s="193" t="n">
        <v>407</v>
      </c>
      <c r="H96" s="193" t="n">
        <v>407</v>
      </c>
      <c r="I96" s="192" t="n">
        <v>0</v>
      </c>
      <c r="J96" s="194" t="n">
        <v>0</v>
      </c>
    </row>
    <row r="97">
      <c r="B97" s="192" t="inlineStr">
        <is>
          <t>화요일</t>
        </is>
      </c>
      <c r="C97" s="192" t="inlineStr">
        <is>
          <t>12시~13시</t>
        </is>
      </c>
      <c r="D97" s="192" t="n">
        <v>0</v>
      </c>
      <c r="E97" s="192" t="n">
        <v>0</v>
      </c>
      <c r="F97" s="192" t="n">
        <v>3.6</v>
      </c>
      <c r="G97" s="193" t="n">
        <v>0</v>
      </c>
      <c r="H97" s="193" t="n">
        <v>0</v>
      </c>
      <c r="I97" s="192" t="n">
        <v>0</v>
      </c>
      <c r="J97" s="194" t="n">
        <v>0</v>
      </c>
    </row>
    <row r="98">
      <c r="B98" s="192" t="inlineStr">
        <is>
          <t>화요일</t>
        </is>
      </c>
      <c r="C98" s="192" t="inlineStr">
        <is>
          <t>13시~14시</t>
        </is>
      </c>
      <c r="D98" s="192" t="n">
        <v>0</v>
      </c>
      <c r="E98" s="192" t="n">
        <v>0</v>
      </c>
      <c r="F98" s="192" t="n">
        <v>3.8</v>
      </c>
      <c r="G98" s="193" t="n">
        <v>0</v>
      </c>
      <c r="H98" s="193" t="n">
        <v>0</v>
      </c>
      <c r="I98" s="192" t="n">
        <v>0</v>
      </c>
      <c r="J98" s="194" t="n">
        <v>0</v>
      </c>
    </row>
    <row r="99">
      <c r="B99" s="192" t="inlineStr">
        <is>
          <t>화요일</t>
        </is>
      </c>
      <c r="C99" s="192" t="inlineStr">
        <is>
          <t>14시~15시</t>
        </is>
      </c>
      <c r="D99" s="192" t="n">
        <v>0</v>
      </c>
      <c r="E99" s="192" t="n">
        <v>0</v>
      </c>
      <c r="F99" s="192" t="n">
        <v>3.2</v>
      </c>
      <c r="G99" s="193" t="n">
        <v>0</v>
      </c>
      <c r="H99" s="193" t="n">
        <v>0</v>
      </c>
      <c r="I99" s="192" t="n">
        <v>0</v>
      </c>
      <c r="J99" s="194" t="n">
        <v>0</v>
      </c>
    </row>
    <row r="100">
      <c r="B100" s="192" t="inlineStr">
        <is>
          <t>화요일</t>
        </is>
      </c>
      <c r="C100" s="192" t="inlineStr">
        <is>
          <t>15시~16시</t>
        </is>
      </c>
      <c r="D100" s="192" t="n">
        <v>1</v>
      </c>
      <c r="E100" s="192" t="n">
        <v>1.3</v>
      </c>
      <c r="F100" s="192" t="n">
        <v>3.4</v>
      </c>
      <c r="G100" s="193" t="n">
        <v>3663</v>
      </c>
      <c r="H100" s="193" t="n">
        <v>3663</v>
      </c>
      <c r="I100" s="192" t="n">
        <v>0</v>
      </c>
      <c r="J100" s="194" t="n">
        <v>0</v>
      </c>
    </row>
    <row r="101">
      <c r="B101" s="192" t="inlineStr">
        <is>
          <t>화요일</t>
        </is>
      </c>
      <c r="C101" s="192" t="inlineStr">
        <is>
          <t>16시~17시</t>
        </is>
      </c>
      <c r="D101" s="192" t="n">
        <v>1</v>
      </c>
      <c r="E101" s="192" t="n">
        <v>1.08</v>
      </c>
      <c r="F101" s="192" t="n">
        <v>3.3</v>
      </c>
      <c r="G101" s="193" t="n">
        <v>1870</v>
      </c>
      <c r="H101" s="193" t="n">
        <v>1870</v>
      </c>
      <c r="I101" s="192" t="n">
        <v>0</v>
      </c>
      <c r="J101" s="194" t="n">
        <v>0</v>
      </c>
    </row>
    <row r="102">
      <c r="B102" s="192" t="inlineStr">
        <is>
          <t>화요일</t>
        </is>
      </c>
      <c r="C102" s="192" t="inlineStr">
        <is>
          <t>17시~18시</t>
        </is>
      </c>
      <c r="D102" s="192" t="n">
        <v>2</v>
      </c>
      <c r="E102" s="192" t="n">
        <v>2.25</v>
      </c>
      <c r="F102" s="192" t="n">
        <v>3.3</v>
      </c>
      <c r="G102" s="193" t="n">
        <v>1051</v>
      </c>
      <c r="H102" s="193" t="n">
        <v>2101</v>
      </c>
      <c r="I102" s="192" t="n">
        <v>0</v>
      </c>
      <c r="J102" s="194" t="n">
        <v>0</v>
      </c>
    </row>
    <row r="103">
      <c r="B103" s="192" t="inlineStr">
        <is>
          <t>화요일</t>
        </is>
      </c>
      <c r="C103" s="192" t="inlineStr">
        <is>
          <t>18시~19시</t>
        </is>
      </c>
      <c r="D103" s="192" t="n">
        <v>0</v>
      </c>
      <c r="E103" s="192" t="n">
        <v>0</v>
      </c>
      <c r="F103" s="192" t="n">
        <v>4.5</v>
      </c>
      <c r="G103" s="193" t="n">
        <v>0</v>
      </c>
      <c r="H103" s="193" t="n">
        <v>0</v>
      </c>
      <c r="I103" s="192" t="n">
        <v>0</v>
      </c>
      <c r="J103" s="194" t="n">
        <v>0</v>
      </c>
    </row>
    <row r="104">
      <c r="B104" s="192" t="inlineStr">
        <is>
          <t>화요일</t>
        </is>
      </c>
      <c r="C104" s="192" t="inlineStr">
        <is>
          <t>19시~20시</t>
        </is>
      </c>
      <c r="D104" s="192" t="n">
        <v>0</v>
      </c>
      <c r="E104" s="192" t="n">
        <v>0</v>
      </c>
      <c r="F104" s="192" t="n">
        <v>2.2</v>
      </c>
      <c r="G104" s="193" t="n">
        <v>0</v>
      </c>
      <c r="H104" s="193" t="n">
        <v>0</v>
      </c>
      <c r="I104" s="192" t="n">
        <v>0</v>
      </c>
      <c r="J104" s="194" t="n">
        <v>0</v>
      </c>
    </row>
    <row r="105">
      <c r="B105" s="192" t="inlineStr">
        <is>
          <t>화요일</t>
        </is>
      </c>
      <c r="C105" s="192" t="inlineStr">
        <is>
          <t>20시~21시</t>
        </is>
      </c>
      <c r="D105" s="192" t="n">
        <v>3</v>
      </c>
      <c r="E105" s="192" t="n">
        <v>0.95</v>
      </c>
      <c r="F105" s="192" t="n">
        <v>2.4</v>
      </c>
      <c r="G105" s="193" t="n">
        <v>554</v>
      </c>
      <c r="H105" s="193" t="n">
        <v>1661</v>
      </c>
      <c r="I105" s="192" t="n">
        <v>0</v>
      </c>
      <c r="J105" s="194" t="n">
        <v>0</v>
      </c>
    </row>
    <row r="106">
      <c r="B106" s="192" t="inlineStr">
        <is>
          <t>화요일</t>
        </is>
      </c>
      <c r="C106" s="192" t="inlineStr">
        <is>
          <t>21시~22시</t>
        </is>
      </c>
      <c r="D106" s="192" t="n">
        <v>3</v>
      </c>
      <c r="E106" s="192" t="n">
        <v>0.8100000000000001</v>
      </c>
      <c r="F106" s="192" t="n">
        <v>2.7</v>
      </c>
      <c r="G106" s="193" t="n">
        <v>1074</v>
      </c>
      <c r="H106" s="193" t="n">
        <v>3223</v>
      </c>
      <c r="I106" s="192" t="n">
        <v>0</v>
      </c>
      <c r="J106" s="194" t="n">
        <v>0</v>
      </c>
    </row>
    <row r="107">
      <c r="B107" s="192" t="inlineStr">
        <is>
          <t>화요일</t>
        </is>
      </c>
      <c r="C107" s="192" t="inlineStr">
        <is>
          <t>22시~23시</t>
        </is>
      </c>
      <c r="D107" s="192" t="n">
        <v>2</v>
      </c>
      <c r="E107" s="192" t="n">
        <v>0.38</v>
      </c>
      <c r="F107" s="192" t="n">
        <v>2.1</v>
      </c>
      <c r="G107" s="193" t="n">
        <v>1210</v>
      </c>
      <c r="H107" s="193" t="n">
        <v>2420</v>
      </c>
      <c r="I107" s="192" t="n">
        <v>0</v>
      </c>
      <c r="J107" s="194" t="n">
        <v>0</v>
      </c>
    </row>
    <row r="108">
      <c r="B108" s="192" t="inlineStr">
        <is>
          <t>화요일</t>
        </is>
      </c>
      <c r="C108" s="192" t="inlineStr">
        <is>
          <t>23시~00시</t>
        </is>
      </c>
      <c r="D108" s="192" t="n">
        <v>2</v>
      </c>
      <c r="E108" s="192" t="n">
        <v>0.41</v>
      </c>
      <c r="F108" s="192" t="n">
        <v>2</v>
      </c>
      <c r="G108" s="193" t="n">
        <v>638</v>
      </c>
      <c r="H108" s="193" t="n">
        <v>1276</v>
      </c>
      <c r="I108" s="192" t="n">
        <v>0</v>
      </c>
      <c r="J108" s="194" t="n">
        <v>0</v>
      </c>
    </row>
    <row r="109">
      <c r="B109" s="192" t="inlineStr">
        <is>
          <t>수요일</t>
        </is>
      </c>
      <c r="C109" s="192" t="inlineStr">
        <is>
          <t>00시~01시</t>
        </is>
      </c>
      <c r="D109" s="192" t="n">
        <v>1</v>
      </c>
      <c r="E109" s="192" t="n">
        <v>2.39</v>
      </c>
      <c r="F109" s="192" t="n">
        <v>2.6</v>
      </c>
      <c r="G109" s="193" t="n">
        <v>3146</v>
      </c>
      <c r="H109" s="193" t="n">
        <v>3146</v>
      </c>
      <c r="I109" s="192" t="n">
        <v>0</v>
      </c>
      <c r="J109" s="194" t="n">
        <v>0</v>
      </c>
    </row>
    <row r="110">
      <c r="B110" s="192" t="inlineStr">
        <is>
          <t>수요일</t>
        </is>
      </c>
      <c r="C110" s="192" t="inlineStr">
        <is>
          <t>01시~02시</t>
        </is>
      </c>
      <c r="D110" s="192" t="n">
        <v>0</v>
      </c>
      <c r="E110" s="192" t="n">
        <v>0</v>
      </c>
      <c r="F110" s="192" t="n">
        <v>2.9</v>
      </c>
      <c r="G110" s="193" t="n">
        <v>0</v>
      </c>
      <c r="H110" s="193" t="n">
        <v>0</v>
      </c>
      <c r="I110" s="192" t="n">
        <v>0</v>
      </c>
      <c r="J110" s="194" t="n">
        <v>0</v>
      </c>
    </row>
    <row r="111">
      <c r="B111" s="192" t="inlineStr">
        <is>
          <t>수요일</t>
        </is>
      </c>
      <c r="C111" s="192" t="inlineStr">
        <is>
          <t>02시~03시</t>
        </is>
      </c>
      <c r="D111" s="192" t="n">
        <v>0</v>
      </c>
      <c r="E111" s="192" t="n">
        <v>0</v>
      </c>
      <c r="F111" s="192" t="n">
        <v>1.6</v>
      </c>
      <c r="G111" s="193" t="n">
        <v>0</v>
      </c>
      <c r="H111" s="193" t="n">
        <v>0</v>
      </c>
      <c r="I111" s="192" t="n">
        <v>0</v>
      </c>
      <c r="J111" s="194" t="n">
        <v>0</v>
      </c>
    </row>
    <row r="112">
      <c r="B112" s="192" t="inlineStr">
        <is>
          <t>수요일</t>
        </is>
      </c>
      <c r="C112" s="192" t="inlineStr">
        <is>
          <t>03시~04시</t>
        </is>
      </c>
      <c r="D112" s="192" t="n">
        <v>0</v>
      </c>
      <c r="E112" s="192" t="n">
        <v>0</v>
      </c>
      <c r="F112" s="192" t="n">
        <v>1.8</v>
      </c>
      <c r="G112" s="193" t="n">
        <v>0</v>
      </c>
      <c r="H112" s="193" t="n">
        <v>0</v>
      </c>
      <c r="I112" s="192" t="n">
        <v>0</v>
      </c>
      <c r="J112" s="194" t="n">
        <v>0</v>
      </c>
    </row>
    <row r="113">
      <c r="B113" s="192" t="inlineStr">
        <is>
          <t>수요일</t>
        </is>
      </c>
      <c r="C113" s="192" t="inlineStr">
        <is>
          <t>04시~05시</t>
        </is>
      </c>
      <c r="D113" s="192" t="n">
        <v>0</v>
      </c>
      <c r="E113" s="192" t="n">
        <v>0</v>
      </c>
      <c r="F113" s="192" t="n">
        <v>3.3</v>
      </c>
      <c r="G113" s="193" t="n">
        <v>0</v>
      </c>
      <c r="H113" s="193" t="n">
        <v>0</v>
      </c>
      <c r="I113" s="192" t="n">
        <v>0</v>
      </c>
      <c r="J113" s="194" t="n">
        <v>0</v>
      </c>
    </row>
    <row r="114">
      <c r="B114" s="192" t="inlineStr">
        <is>
          <t>수요일</t>
        </is>
      </c>
      <c r="C114" s="192" t="inlineStr">
        <is>
          <t>05시~06시</t>
        </is>
      </c>
      <c r="D114" s="192" t="n">
        <v>0</v>
      </c>
      <c r="E114" s="192" t="n">
        <v>0</v>
      </c>
      <c r="F114" s="192" t="n">
        <v>2</v>
      </c>
      <c r="G114" s="193" t="n">
        <v>0</v>
      </c>
      <c r="H114" s="193" t="n">
        <v>0</v>
      </c>
      <c r="I114" s="192" t="n">
        <v>0</v>
      </c>
      <c r="J114" s="194" t="n">
        <v>0</v>
      </c>
    </row>
    <row r="115">
      <c r="B115" s="192" t="inlineStr">
        <is>
          <t>수요일</t>
        </is>
      </c>
      <c r="C115" s="192" t="inlineStr">
        <is>
          <t>06시~07시</t>
        </is>
      </c>
      <c r="D115" s="192" t="n">
        <v>0</v>
      </c>
      <c r="E115" s="192" t="n">
        <v>0</v>
      </c>
      <c r="F115" s="192" t="n">
        <v>3.1</v>
      </c>
      <c r="G115" s="193" t="n">
        <v>0</v>
      </c>
      <c r="H115" s="193" t="n">
        <v>0</v>
      </c>
      <c r="I115" s="192" t="n">
        <v>0</v>
      </c>
      <c r="J115" s="194" t="n">
        <v>0</v>
      </c>
    </row>
    <row r="116">
      <c r="B116" s="192" t="inlineStr">
        <is>
          <t>수요일</t>
        </is>
      </c>
      <c r="C116" s="192" t="inlineStr">
        <is>
          <t>07시~08시</t>
        </is>
      </c>
      <c r="D116" s="192" t="n">
        <v>2</v>
      </c>
      <c r="E116" s="192" t="n">
        <v>15.39</v>
      </c>
      <c r="F116" s="192" t="n">
        <v>2.2</v>
      </c>
      <c r="G116" s="193" t="n">
        <v>693</v>
      </c>
      <c r="H116" s="193" t="n">
        <v>1386</v>
      </c>
      <c r="I116" s="192" t="n">
        <v>0</v>
      </c>
      <c r="J116" s="194" t="n">
        <v>0</v>
      </c>
    </row>
    <row r="117">
      <c r="B117" s="192" t="inlineStr">
        <is>
          <t>수요일</t>
        </is>
      </c>
      <c r="C117" s="192" t="inlineStr">
        <is>
          <t>08시~09시</t>
        </is>
      </c>
      <c r="D117" s="192" t="n">
        <v>0</v>
      </c>
      <c r="E117" s="192" t="n">
        <v>0</v>
      </c>
      <c r="F117" s="192" t="n">
        <v>4.1</v>
      </c>
      <c r="G117" s="193" t="n">
        <v>0</v>
      </c>
      <c r="H117" s="193" t="n">
        <v>0</v>
      </c>
      <c r="I117" s="192" t="n">
        <v>0</v>
      </c>
      <c r="J117" s="194" t="n">
        <v>0</v>
      </c>
    </row>
    <row r="118">
      <c r="B118" s="192" t="inlineStr">
        <is>
          <t>수요일</t>
        </is>
      </c>
      <c r="C118" s="192" t="inlineStr">
        <is>
          <t>09시~10시</t>
        </is>
      </c>
      <c r="D118" s="192" t="n">
        <v>0</v>
      </c>
      <c r="E118" s="192" t="n">
        <v>0</v>
      </c>
      <c r="F118" s="192" t="n">
        <v>4.4</v>
      </c>
      <c r="G118" s="193" t="n">
        <v>0</v>
      </c>
      <c r="H118" s="193" t="n">
        <v>0</v>
      </c>
      <c r="I118" s="192" t="n">
        <v>0</v>
      </c>
      <c r="J118" s="194" t="n">
        <v>0</v>
      </c>
    </row>
    <row r="119">
      <c r="B119" s="192" t="inlineStr">
        <is>
          <t>수요일</t>
        </is>
      </c>
      <c r="C119" s="192" t="inlineStr">
        <is>
          <t>10시~11시</t>
        </is>
      </c>
      <c r="D119" s="192" t="n">
        <v>0</v>
      </c>
      <c r="E119" s="192" t="n">
        <v>0</v>
      </c>
      <c r="F119" s="192" t="n">
        <v>3.8</v>
      </c>
      <c r="G119" s="193" t="n">
        <v>0</v>
      </c>
      <c r="H119" s="193" t="n">
        <v>0</v>
      </c>
      <c r="I119" s="192" t="n">
        <v>0</v>
      </c>
      <c r="J119" s="194" t="n">
        <v>0</v>
      </c>
    </row>
    <row r="120">
      <c r="B120" s="192" t="inlineStr">
        <is>
          <t>수요일</t>
        </is>
      </c>
      <c r="C120" s="192" t="inlineStr">
        <is>
          <t>11시~12시</t>
        </is>
      </c>
      <c r="D120" s="192" t="n">
        <v>0</v>
      </c>
      <c r="E120" s="192" t="n">
        <v>0</v>
      </c>
      <c r="F120" s="192" t="n">
        <v>3.4</v>
      </c>
      <c r="G120" s="193" t="n">
        <v>0</v>
      </c>
      <c r="H120" s="193" t="n">
        <v>0</v>
      </c>
      <c r="I120" s="192" t="n">
        <v>0</v>
      </c>
      <c r="J120" s="194" t="n">
        <v>0</v>
      </c>
    </row>
    <row r="121">
      <c r="B121" s="192" t="inlineStr">
        <is>
          <t>수요일</t>
        </is>
      </c>
      <c r="C121" s="192" t="inlineStr">
        <is>
          <t>12시~13시</t>
        </is>
      </c>
      <c r="D121" s="192" t="n">
        <v>2</v>
      </c>
      <c r="E121" s="192" t="n">
        <v>4.09</v>
      </c>
      <c r="F121" s="192" t="n">
        <v>3.3</v>
      </c>
      <c r="G121" s="193" t="n">
        <v>1007</v>
      </c>
      <c r="H121" s="193" t="n">
        <v>2013</v>
      </c>
      <c r="I121" s="192" t="n">
        <v>0</v>
      </c>
      <c r="J121" s="194" t="n">
        <v>0</v>
      </c>
    </row>
    <row r="122">
      <c r="B122" s="192" t="inlineStr">
        <is>
          <t>수요일</t>
        </is>
      </c>
      <c r="C122" s="192" t="inlineStr">
        <is>
          <t>13시~14시</t>
        </is>
      </c>
      <c r="D122" s="192" t="n">
        <v>1</v>
      </c>
      <c r="E122" s="192" t="n">
        <v>1.64</v>
      </c>
      <c r="F122" s="192" t="n">
        <v>3.2</v>
      </c>
      <c r="G122" s="193" t="n">
        <v>3520</v>
      </c>
      <c r="H122" s="193" t="n">
        <v>3520</v>
      </c>
      <c r="I122" s="192" t="n">
        <v>0</v>
      </c>
      <c r="J122" s="194" t="n">
        <v>0</v>
      </c>
    </row>
    <row r="123">
      <c r="B123" s="192" t="inlineStr">
        <is>
          <t>수요일</t>
        </is>
      </c>
      <c r="C123" s="192" t="inlineStr">
        <is>
          <t>14시~15시</t>
        </is>
      </c>
      <c r="D123" s="192" t="n">
        <v>2</v>
      </c>
      <c r="E123" s="192" t="n">
        <v>3.64</v>
      </c>
      <c r="F123" s="192" t="n">
        <v>3.1</v>
      </c>
      <c r="G123" s="193" t="n">
        <v>726</v>
      </c>
      <c r="H123" s="193" t="n">
        <v>1452</v>
      </c>
      <c r="I123" s="192" t="n">
        <v>0</v>
      </c>
      <c r="J123" s="194" t="n">
        <v>0</v>
      </c>
    </row>
    <row r="124">
      <c r="B124" s="192" t="inlineStr">
        <is>
          <t>수요일</t>
        </is>
      </c>
      <c r="C124" s="192" t="inlineStr">
        <is>
          <t>15시~16시</t>
        </is>
      </c>
      <c r="D124" s="192" t="n">
        <v>0</v>
      </c>
      <c r="E124" s="192" t="n">
        <v>0</v>
      </c>
      <c r="F124" s="192" t="n">
        <v>4.1</v>
      </c>
      <c r="G124" s="193" t="n">
        <v>0</v>
      </c>
      <c r="H124" s="193" t="n">
        <v>0</v>
      </c>
      <c r="I124" s="192" t="n">
        <v>0</v>
      </c>
      <c r="J124" s="194" t="n">
        <v>0</v>
      </c>
    </row>
    <row r="125">
      <c r="B125" s="192" t="inlineStr">
        <is>
          <t>수요일</t>
        </is>
      </c>
      <c r="C125" s="192" t="inlineStr">
        <is>
          <t>16시~17시</t>
        </is>
      </c>
      <c r="D125" s="192" t="n">
        <v>1</v>
      </c>
      <c r="E125" s="192" t="n">
        <v>1.41</v>
      </c>
      <c r="F125" s="192" t="n">
        <v>3.8</v>
      </c>
      <c r="G125" s="193" t="n">
        <v>2607</v>
      </c>
      <c r="H125" s="193" t="n">
        <v>2607</v>
      </c>
      <c r="I125" s="192" t="n">
        <v>0</v>
      </c>
      <c r="J125" s="194" t="n">
        <v>0</v>
      </c>
    </row>
    <row r="126">
      <c r="B126" s="192" t="inlineStr">
        <is>
          <t>수요일</t>
        </is>
      </c>
      <c r="C126" s="192" t="inlineStr">
        <is>
          <t>17시~18시</t>
        </is>
      </c>
      <c r="D126" s="192" t="n">
        <v>0</v>
      </c>
      <c r="E126" s="192" t="n">
        <v>0</v>
      </c>
      <c r="F126" s="192" t="n">
        <v>4.1</v>
      </c>
      <c r="G126" s="193" t="n">
        <v>0</v>
      </c>
      <c r="H126" s="193" t="n">
        <v>0</v>
      </c>
      <c r="I126" s="192" t="n">
        <v>0</v>
      </c>
      <c r="J126" s="194" t="n">
        <v>0</v>
      </c>
    </row>
    <row r="127">
      <c r="B127" s="192" t="inlineStr">
        <is>
          <t>수요일</t>
        </is>
      </c>
      <c r="C127" s="192" t="inlineStr">
        <is>
          <t>18시~19시</t>
        </is>
      </c>
      <c r="D127" s="192" t="n">
        <v>1</v>
      </c>
      <c r="E127" s="192" t="n">
        <v>2.57</v>
      </c>
      <c r="F127" s="192" t="n">
        <v>5.5</v>
      </c>
      <c r="G127" s="193" t="n">
        <v>55</v>
      </c>
      <c r="H127" s="193" t="n">
        <v>55</v>
      </c>
      <c r="I127" s="192" t="n">
        <v>0</v>
      </c>
      <c r="J127" s="194" t="n">
        <v>0</v>
      </c>
    </row>
    <row r="128">
      <c r="B128" s="192" t="inlineStr">
        <is>
          <t>수요일</t>
        </is>
      </c>
      <c r="C128" s="192" t="inlineStr">
        <is>
          <t>19시~20시</t>
        </is>
      </c>
      <c r="D128" s="192" t="n">
        <v>2</v>
      </c>
      <c r="E128" s="192" t="n">
        <v>3.64</v>
      </c>
      <c r="F128" s="192" t="n">
        <v>2.5</v>
      </c>
      <c r="G128" s="193" t="n">
        <v>462</v>
      </c>
      <c r="H128" s="193" t="n">
        <v>924</v>
      </c>
      <c r="I128" s="192" t="n">
        <v>0</v>
      </c>
      <c r="J128" s="194" t="n">
        <v>0</v>
      </c>
    </row>
    <row r="129">
      <c r="B129" s="192" t="inlineStr">
        <is>
          <t>수요일</t>
        </is>
      </c>
      <c r="C129" s="192" t="inlineStr">
        <is>
          <t>20시~21시</t>
        </is>
      </c>
      <c r="D129" s="192" t="n">
        <v>1</v>
      </c>
      <c r="E129" s="192" t="n">
        <v>0.73</v>
      </c>
      <c r="F129" s="192" t="n">
        <v>3.2</v>
      </c>
      <c r="G129" s="193" t="n">
        <v>891</v>
      </c>
      <c r="H129" s="193" t="n">
        <v>891</v>
      </c>
      <c r="I129" s="192" t="n">
        <v>0</v>
      </c>
      <c r="J129" s="194" t="n">
        <v>0</v>
      </c>
    </row>
    <row r="130">
      <c r="B130" s="192" t="inlineStr">
        <is>
          <t>수요일</t>
        </is>
      </c>
      <c r="C130" s="192" t="inlineStr">
        <is>
          <t>21시~22시</t>
        </is>
      </c>
      <c r="D130" s="192" t="n">
        <v>0</v>
      </c>
      <c r="E130" s="192" t="n">
        <v>0</v>
      </c>
      <c r="F130" s="192" t="n">
        <v>2.8</v>
      </c>
      <c r="G130" s="193" t="n">
        <v>0</v>
      </c>
      <c r="H130" s="193" t="n">
        <v>0</v>
      </c>
      <c r="I130" s="192" t="n">
        <v>0</v>
      </c>
      <c r="J130" s="194" t="n">
        <v>0</v>
      </c>
    </row>
    <row r="131">
      <c r="B131" s="192" t="inlineStr">
        <is>
          <t>수요일</t>
        </is>
      </c>
      <c r="C131" s="192" t="inlineStr">
        <is>
          <t>22시~23시</t>
        </is>
      </c>
      <c r="D131" s="192" t="n">
        <v>1</v>
      </c>
      <c r="E131" s="192" t="n">
        <v>0.24</v>
      </c>
      <c r="F131" s="192" t="n">
        <v>2.5</v>
      </c>
      <c r="G131" s="193" t="n">
        <v>583</v>
      </c>
      <c r="H131" s="193" t="n">
        <v>583</v>
      </c>
      <c r="I131" s="192" t="n">
        <v>0</v>
      </c>
      <c r="J131" s="194" t="n">
        <v>0</v>
      </c>
    </row>
    <row r="132">
      <c r="B132" s="192" t="inlineStr">
        <is>
          <t>수요일</t>
        </is>
      </c>
      <c r="C132" s="192" t="inlineStr">
        <is>
          <t>23시~00시</t>
        </is>
      </c>
      <c r="D132" s="192" t="n">
        <v>0</v>
      </c>
      <c r="E132" s="192" t="n">
        <v>0</v>
      </c>
      <c r="F132" s="192" t="n">
        <v>2.3</v>
      </c>
      <c r="G132" s="193" t="n">
        <v>0</v>
      </c>
      <c r="H132" s="193" t="n">
        <v>0</v>
      </c>
      <c r="I132" s="192" t="n">
        <v>0</v>
      </c>
      <c r="J132" s="194" t="n">
        <v>0</v>
      </c>
    </row>
    <row r="133">
      <c r="B133" s="192" t="inlineStr">
        <is>
          <t>목요일</t>
        </is>
      </c>
      <c r="C133" s="192" t="inlineStr">
        <is>
          <t>00시~01시</t>
        </is>
      </c>
      <c r="D133" s="192" t="n">
        <v>1</v>
      </c>
      <c r="E133" s="192" t="n">
        <v>1.41</v>
      </c>
      <c r="F133" s="192" t="n">
        <v>2.9</v>
      </c>
      <c r="G133" s="193" t="n">
        <v>803</v>
      </c>
      <c r="H133" s="193" t="n">
        <v>803</v>
      </c>
      <c r="I133" s="192" t="n">
        <v>0</v>
      </c>
      <c r="J133" s="194" t="n">
        <v>0</v>
      </c>
    </row>
    <row r="134">
      <c r="B134" s="192" t="inlineStr">
        <is>
          <t>목요일</t>
        </is>
      </c>
      <c r="C134" s="192" t="inlineStr">
        <is>
          <t>01시~02시</t>
        </is>
      </c>
      <c r="D134" s="192" t="n">
        <v>0</v>
      </c>
      <c r="E134" s="192" t="n">
        <v>0</v>
      </c>
      <c r="F134" s="192" t="n">
        <v>4.6</v>
      </c>
      <c r="G134" s="193" t="n">
        <v>0</v>
      </c>
      <c r="H134" s="193" t="n">
        <v>0</v>
      </c>
      <c r="I134" s="192" t="n">
        <v>0</v>
      </c>
      <c r="J134" s="194" t="n">
        <v>0</v>
      </c>
    </row>
    <row r="135">
      <c r="B135" s="192" t="inlineStr">
        <is>
          <t>목요일</t>
        </is>
      </c>
      <c r="C135" s="192" t="inlineStr">
        <is>
          <t>02시~03시</t>
        </is>
      </c>
      <c r="D135" s="192" t="n">
        <v>1</v>
      </c>
      <c r="E135" s="192" t="n">
        <v>5</v>
      </c>
      <c r="F135" s="192" t="n">
        <v>3.8</v>
      </c>
      <c r="G135" s="193" t="n">
        <v>660</v>
      </c>
      <c r="H135" s="193" t="n">
        <v>660</v>
      </c>
      <c r="I135" s="192" t="n">
        <v>0</v>
      </c>
      <c r="J135" s="194" t="n">
        <v>0</v>
      </c>
    </row>
    <row r="136">
      <c r="B136" s="192" t="inlineStr">
        <is>
          <t>목요일</t>
        </is>
      </c>
      <c r="C136" s="192" t="inlineStr">
        <is>
          <t>03시~04시</t>
        </is>
      </c>
      <c r="D136" s="192" t="n">
        <v>0</v>
      </c>
      <c r="E136" s="192" t="n">
        <v>0</v>
      </c>
      <c r="F136" s="192" t="n">
        <v>3.8</v>
      </c>
      <c r="G136" s="193" t="n">
        <v>0</v>
      </c>
      <c r="H136" s="193" t="n">
        <v>0</v>
      </c>
      <c r="I136" s="192" t="n">
        <v>0</v>
      </c>
      <c r="J136" s="194" t="n">
        <v>0</v>
      </c>
    </row>
    <row r="137">
      <c r="B137" s="192" t="inlineStr">
        <is>
          <t>목요일</t>
        </is>
      </c>
      <c r="C137" s="192" t="inlineStr">
        <is>
          <t>04시~05시</t>
        </is>
      </c>
      <c r="D137" s="192" t="n">
        <v>0</v>
      </c>
      <c r="E137" s="192" t="n">
        <v>0</v>
      </c>
      <c r="F137" s="192" t="n">
        <v>3.8</v>
      </c>
      <c r="G137" s="193" t="n">
        <v>0</v>
      </c>
      <c r="H137" s="193" t="n">
        <v>0</v>
      </c>
      <c r="I137" s="192" t="n">
        <v>0</v>
      </c>
      <c r="J137" s="194" t="n">
        <v>0</v>
      </c>
    </row>
    <row r="138">
      <c r="B138" s="192" t="inlineStr">
        <is>
          <t>목요일</t>
        </is>
      </c>
      <c r="C138" s="192" t="inlineStr">
        <is>
          <t>05시~06시</t>
        </is>
      </c>
      <c r="D138" s="192" t="n">
        <v>0</v>
      </c>
      <c r="E138" s="192" t="n">
        <v>0</v>
      </c>
      <c r="F138" s="192" t="n">
        <v>3.8</v>
      </c>
      <c r="G138" s="193" t="n">
        <v>0</v>
      </c>
      <c r="H138" s="193" t="n">
        <v>0</v>
      </c>
      <c r="I138" s="192" t="n">
        <v>0</v>
      </c>
      <c r="J138" s="194" t="n">
        <v>0</v>
      </c>
    </row>
    <row r="139">
      <c r="B139" s="192" t="inlineStr">
        <is>
          <t>목요일</t>
        </is>
      </c>
      <c r="C139" s="192" t="inlineStr">
        <is>
          <t>06시~07시</t>
        </is>
      </c>
      <c r="D139" s="192" t="n">
        <v>0</v>
      </c>
      <c r="E139" s="192" t="n">
        <v>0</v>
      </c>
      <c r="F139" s="192" t="n">
        <v>3.9</v>
      </c>
      <c r="G139" s="193" t="n">
        <v>0</v>
      </c>
      <c r="H139" s="193" t="n">
        <v>0</v>
      </c>
      <c r="I139" s="192" t="n">
        <v>0</v>
      </c>
      <c r="J139" s="194" t="n">
        <v>0</v>
      </c>
    </row>
    <row r="140">
      <c r="B140" s="192" t="inlineStr">
        <is>
          <t>목요일</t>
        </is>
      </c>
      <c r="C140" s="192" t="inlineStr">
        <is>
          <t>07시~08시</t>
        </is>
      </c>
      <c r="D140" s="192" t="n">
        <v>2</v>
      </c>
      <c r="E140" s="192" t="n">
        <v>7.7</v>
      </c>
      <c r="F140" s="192" t="n">
        <v>3.6</v>
      </c>
      <c r="G140" s="193" t="n">
        <v>1837</v>
      </c>
      <c r="H140" s="193" t="n">
        <v>3674</v>
      </c>
      <c r="I140" s="192" t="n">
        <v>0</v>
      </c>
      <c r="J140" s="194" t="n">
        <v>0</v>
      </c>
    </row>
    <row r="141">
      <c r="B141" s="192" t="inlineStr">
        <is>
          <t>목요일</t>
        </is>
      </c>
      <c r="C141" s="192" t="inlineStr">
        <is>
          <t>08시~09시</t>
        </is>
      </c>
      <c r="D141" s="192" t="n">
        <v>2</v>
      </c>
      <c r="E141" s="192" t="n">
        <v>3.64</v>
      </c>
      <c r="F141" s="192" t="n">
        <v>4.5</v>
      </c>
      <c r="G141" s="193" t="n">
        <v>319</v>
      </c>
      <c r="H141" s="193" t="n">
        <v>638</v>
      </c>
      <c r="I141" s="192" t="n">
        <v>0</v>
      </c>
      <c r="J141" s="194" t="n">
        <v>0</v>
      </c>
    </row>
    <row r="142">
      <c r="B142" s="192" t="inlineStr">
        <is>
          <t>목요일</t>
        </is>
      </c>
      <c r="C142" s="192" t="inlineStr">
        <is>
          <t>09시~10시</t>
        </is>
      </c>
      <c r="D142" s="192" t="n">
        <v>1</v>
      </c>
      <c r="E142" s="192" t="n">
        <v>1.13</v>
      </c>
      <c r="F142" s="192" t="n">
        <v>4.2</v>
      </c>
      <c r="G142" s="193" t="n">
        <v>1012</v>
      </c>
      <c r="H142" s="193" t="n">
        <v>1012</v>
      </c>
      <c r="I142" s="192" t="n">
        <v>0</v>
      </c>
      <c r="J142" s="194" t="n">
        <v>0</v>
      </c>
    </row>
    <row r="143">
      <c r="B143" s="192" t="inlineStr">
        <is>
          <t>목요일</t>
        </is>
      </c>
      <c r="C143" s="192" t="inlineStr">
        <is>
          <t>10시~11시</t>
        </is>
      </c>
      <c r="D143" s="192" t="n">
        <v>0</v>
      </c>
      <c r="E143" s="192" t="n">
        <v>0</v>
      </c>
      <c r="F143" s="192" t="n">
        <v>4.7</v>
      </c>
      <c r="G143" s="193" t="n">
        <v>0</v>
      </c>
      <c r="H143" s="193" t="n">
        <v>0</v>
      </c>
      <c r="I143" s="192" t="n">
        <v>0</v>
      </c>
      <c r="J143" s="194" t="n">
        <v>0</v>
      </c>
    </row>
    <row r="144">
      <c r="B144" s="192" t="inlineStr">
        <is>
          <t>목요일</t>
        </is>
      </c>
      <c r="C144" s="192" t="inlineStr">
        <is>
          <t>11시~12시</t>
        </is>
      </c>
      <c r="D144" s="192" t="n">
        <v>1</v>
      </c>
      <c r="E144" s="192" t="n">
        <v>0.95</v>
      </c>
      <c r="F144" s="192" t="n">
        <v>3.6</v>
      </c>
      <c r="G144" s="193" t="n">
        <v>572</v>
      </c>
      <c r="H144" s="193" t="n">
        <v>572</v>
      </c>
      <c r="I144" s="192" t="n">
        <v>0</v>
      </c>
      <c r="J144" s="194" t="n">
        <v>0</v>
      </c>
    </row>
    <row r="145">
      <c r="B145" s="192" t="inlineStr">
        <is>
          <t>목요일</t>
        </is>
      </c>
      <c r="C145" s="192" t="inlineStr">
        <is>
          <t>12시~13시</t>
        </is>
      </c>
      <c r="D145" s="192" t="n">
        <v>2</v>
      </c>
      <c r="E145" s="192" t="n">
        <v>2.71</v>
      </c>
      <c r="F145" s="192" t="n">
        <v>3.2</v>
      </c>
      <c r="G145" s="193" t="n">
        <v>1859</v>
      </c>
      <c r="H145" s="193" t="n">
        <v>3718</v>
      </c>
      <c r="I145" s="192" t="n">
        <v>0</v>
      </c>
      <c r="J145" s="194" t="n">
        <v>0</v>
      </c>
    </row>
    <row r="146">
      <c r="B146" s="192" t="inlineStr">
        <is>
          <t>목요일</t>
        </is>
      </c>
      <c r="C146" s="192" t="inlineStr">
        <is>
          <t>13시~14시</t>
        </is>
      </c>
      <c r="D146" s="192" t="n">
        <v>2</v>
      </c>
      <c r="E146" s="192" t="n">
        <v>2.07</v>
      </c>
      <c r="F146" s="192" t="n">
        <v>4.2</v>
      </c>
      <c r="G146" s="193" t="n">
        <v>2580</v>
      </c>
      <c r="H146" s="193" t="n">
        <v>5159</v>
      </c>
      <c r="I146" s="192" t="n">
        <v>0</v>
      </c>
      <c r="J146" s="194" t="n">
        <v>0</v>
      </c>
    </row>
    <row r="147">
      <c r="B147" s="192" t="inlineStr">
        <is>
          <t>목요일</t>
        </is>
      </c>
      <c r="C147" s="192" t="inlineStr">
        <is>
          <t>14시~15시</t>
        </is>
      </c>
      <c r="D147" s="192" t="n">
        <v>4</v>
      </c>
      <c r="E147" s="192" t="n">
        <v>5.2</v>
      </c>
      <c r="F147" s="192" t="n">
        <v>3.9</v>
      </c>
      <c r="G147" s="193" t="n">
        <v>1848</v>
      </c>
      <c r="H147" s="193" t="n">
        <v>7392</v>
      </c>
      <c r="I147" s="192" t="n">
        <v>0</v>
      </c>
      <c r="J147" s="194" t="n">
        <v>0</v>
      </c>
    </row>
    <row r="148">
      <c r="B148" s="192" t="inlineStr">
        <is>
          <t>목요일</t>
        </is>
      </c>
      <c r="C148" s="192" t="inlineStr">
        <is>
          <t>15시~16시</t>
        </is>
      </c>
      <c r="D148" s="192" t="n">
        <v>0</v>
      </c>
      <c r="E148" s="192" t="n">
        <v>0</v>
      </c>
      <c r="F148" s="192" t="n">
        <v>3.7</v>
      </c>
      <c r="G148" s="193" t="n">
        <v>0</v>
      </c>
      <c r="H148" s="193" t="n">
        <v>0</v>
      </c>
      <c r="I148" s="192" t="n">
        <v>0</v>
      </c>
      <c r="J148" s="194" t="n">
        <v>0</v>
      </c>
    </row>
    <row r="149">
      <c r="B149" s="192" t="inlineStr">
        <is>
          <t>목요일</t>
        </is>
      </c>
      <c r="C149" s="192" t="inlineStr">
        <is>
          <t>16시~17시</t>
        </is>
      </c>
      <c r="D149" s="192" t="n">
        <v>2</v>
      </c>
      <c r="E149" s="192" t="n">
        <v>2.74</v>
      </c>
      <c r="F149" s="192" t="n">
        <v>3.2</v>
      </c>
      <c r="G149" s="193" t="n">
        <v>2431</v>
      </c>
      <c r="H149" s="193" t="n">
        <v>4862</v>
      </c>
      <c r="I149" s="192" t="n">
        <v>0</v>
      </c>
      <c r="J149" s="194" t="n">
        <v>0</v>
      </c>
    </row>
    <row r="150">
      <c r="B150" s="192" t="inlineStr">
        <is>
          <t>목요일</t>
        </is>
      </c>
      <c r="C150" s="192" t="inlineStr">
        <is>
          <t>17시~18시</t>
        </is>
      </c>
      <c r="D150" s="192" t="n">
        <v>2</v>
      </c>
      <c r="E150" s="192" t="n">
        <v>4.09</v>
      </c>
      <c r="F150" s="192" t="n">
        <v>4</v>
      </c>
      <c r="G150" s="193" t="n">
        <v>3394</v>
      </c>
      <c r="H150" s="193" t="n">
        <v>6787</v>
      </c>
      <c r="I150" s="192" t="n">
        <v>0</v>
      </c>
      <c r="J150" s="194" t="n">
        <v>0</v>
      </c>
    </row>
    <row r="151">
      <c r="B151" s="192" t="inlineStr">
        <is>
          <t>목요일</t>
        </is>
      </c>
      <c r="C151" s="192" t="inlineStr">
        <is>
          <t>18시~19시</t>
        </is>
      </c>
      <c r="D151" s="192" t="n">
        <v>1</v>
      </c>
      <c r="E151" s="192" t="n">
        <v>5.56</v>
      </c>
      <c r="F151" s="192" t="n">
        <v>7.7</v>
      </c>
      <c r="G151" s="193" t="n">
        <v>671</v>
      </c>
      <c r="H151" s="193" t="n">
        <v>671</v>
      </c>
      <c r="I151" s="192" t="n">
        <v>0</v>
      </c>
      <c r="J151" s="194" t="n">
        <v>0</v>
      </c>
    </row>
    <row r="152">
      <c r="B152" s="192" t="inlineStr">
        <is>
          <t>목요일</t>
        </is>
      </c>
      <c r="C152" s="192" t="inlineStr">
        <is>
          <t>19시~20시</t>
        </is>
      </c>
      <c r="D152" s="192" t="n">
        <v>0</v>
      </c>
      <c r="E152" s="192" t="n">
        <v>0</v>
      </c>
      <c r="F152" s="192" t="n">
        <v>5.3</v>
      </c>
      <c r="G152" s="193" t="n">
        <v>0</v>
      </c>
      <c r="H152" s="193" t="n">
        <v>0</v>
      </c>
      <c r="I152" s="192" t="n">
        <v>0</v>
      </c>
      <c r="J152" s="194" t="n">
        <v>0</v>
      </c>
    </row>
    <row r="153">
      <c r="B153" s="192" t="inlineStr">
        <is>
          <t>목요일</t>
        </is>
      </c>
      <c r="C153" s="192" t="inlineStr">
        <is>
          <t>20시~21시</t>
        </is>
      </c>
      <c r="D153" s="192" t="n">
        <v>2</v>
      </c>
      <c r="E153" s="192" t="n">
        <v>2.07</v>
      </c>
      <c r="F153" s="192" t="n">
        <v>3.6</v>
      </c>
      <c r="G153" s="193" t="n">
        <v>831</v>
      </c>
      <c r="H153" s="193" t="n">
        <v>1661</v>
      </c>
      <c r="I153" s="192" t="n">
        <v>0</v>
      </c>
      <c r="J153" s="194" t="n">
        <v>0</v>
      </c>
    </row>
    <row r="154">
      <c r="B154" s="192" t="inlineStr">
        <is>
          <t>목요일</t>
        </is>
      </c>
      <c r="C154" s="192" t="inlineStr">
        <is>
          <t>21시~22시</t>
        </is>
      </c>
      <c r="D154" s="192" t="n">
        <v>2</v>
      </c>
      <c r="E154" s="192" t="n">
        <v>0.73</v>
      </c>
      <c r="F154" s="192" t="n">
        <v>2.3</v>
      </c>
      <c r="G154" s="193" t="n">
        <v>1656</v>
      </c>
      <c r="H154" s="193" t="n">
        <v>3311</v>
      </c>
      <c r="I154" s="192" t="n">
        <v>0</v>
      </c>
      <c r="J154" s="194" t="n">
        <v>0</v>
      </c>
    </row>
    <row r="155">
      <c r="B155" s="192" t="inlineStr">
        <is>
          <t>목요일</t>
        </is>
      </c>
      <c r="C155" s="192" t="inlineStr">
        <is>
          <t>22시~23시</t>
        </is>
      </c>
      <c r="D155" s="192" t="n">
        <v>1</v>
      </c>
      <c r="E155" s="192" t="n">
        <v>0.29</v>
      </c>
      <c r="F155" s="192" t="n">
        <v>2.1</v>
      </c>
      <c r="G155" s="193" t="n">
        <v>682</v>
      </c>
      <c r="H155" s="193" t="n">
        <v>682</v>
      </c>
      <c r="I155" s="192" t="n">
        <v>0</v>
      </c>
      <c r="J155" s="194" t="n">
        <v>0</v>
      </c>
    </row>
    <row r="156">
      <c r="B156" s="192" t="inlineStr">
        <is>
          <t>목요일</t>
        </is>
      </c>
      <c r="C156" s="192" t="inlineStr">
        <is>
          <t>23시~00시</t>
        </is>
      </c>
      <c r="D156" s="192" t="n">
        <v>4</v>
      </c>
      <c r="E156" s="192" t="n">
        <v>1.17</v>
      </c>
      <c r="F156" s="192" t="n">
        <v>1.7</v>
      </c>
      <c r="G156" s="193" t="n">
        <v>1139</v>
      </c>
      <c r="H156" s="193" t="n">
        <v>4554</v>
      </c>
      <c r="I156" s="192" t="n">
        <v>0</v>
      </c>
      <c r="J156" s="194" t="n">
        <v>0</v>
      </c>
    </row>
    <row r="157">
      <c r="B157" s="192" t="inlineStr">
        <is>
          <t>금요일</t>
        </is>
      </c>
      <c r="C157" s="192" t="inlineStr">
        <is>
          <t>00시~01시</t>
        </is>
      </c>
      <c r="D157" s="192" t="n">
        <v>0</v>
      </c>
      <c r="E157" s="192" t="n">
        <v>0</v>
      </c>
      <c r="F157" s="192" t="n">
        <v>2.7</v>
      </c>
      <c r="G157" s="193" t="n">
        <v>0</v>
      </c>
      <c r="H157" s="193" t="n">
        <v>0</v>
      </c>
      <c r="I157" s="192" t="n">
        <v>0</v>
      </c>
      <c r="J157" s="194" t="n">
        <v>0</v>
      </c>
    </row>
    <row r="158">
      <c r="B158" s="192" t="inlineStr">
        <is>
          <t>금요일</t>
        </is>
      </c>
      <c r="C158" s="192" t="inlineStr">
        <is>
          <t>01시~02시</t>
        </is>
      </c>
      <c r="D158" s="192" t="n">
        <v>1</v>
      </c>
      <c r="E158" s="192" t="n">
        <v>12.5</v>
      </c>
      <c r="F158" s="192" t="n">
        <v>2.1</v>
      </c>
      <c r="G158" s="193" t="n">
        <v>319</v>
      </c>
      <c r="H158" s="193" t="n">
        <v>319</v>
      </c>
      <c r="I158" s="192" t="n">
        <v>0</v>
      </c>
      <c r="J158" s="194" t="n">
        <v>0</v>
      </c>
    </row>
    <row r="159">
      <c r="B159" s="192" t="inlineStr">
        <is>
          <t>금요일</t>
        </is>
      </c>
      <c r="C159" s="192" t="inlineStr">
        <is>
          <t>02시~03시</t>
        </is>
      </c>
      <c r="D159" s="192" t="n">
        <v>1</v>
      </c>
      <c r="E159" s="192" t="n">
        <v>20</v>
      </c>
      <c r="F159" s="192" t="n">
        <v>2.2</v>
      </c>
      <c r="G159" s="193" t="n">
        <v>176</v>
      </c>
      <c r="H159" s="193" t="n">
        <v>176</v>
      </c>
      <c r="I159" s="192" t="n">
        <v>0</v>
      </c>
      <c r="J159" s="194" t="n">
        <v>0</v>
      </c>
    </row>
    <row r="160">
      <c r="B160" s="192" t="inlineStr">
        <is>
          <t>금요일</t>
        </is>
      </c>
      <c r="C160" s="192" t="inlineStr">
        <is>
          <t>03시~04시</t>
        </is>
      </c>
      <c r="D160" s="192" t="n">
        <v>2</v>
      </c>
      <c r="E160" s="192" t="n">
        <v>28.58</v>
      </c>
      <c r="F160" s="192" t="n">
        <v>2.7</v>
      </c>
      <c r="G160" s="193" t="n">
        <v>1089</v>
      </c>
      <c r="H160" s="193" t="n">
        <v>2178</v>
      </c>
      <c r="I160" s="192" t="n">
        <v>0</v>
      </c>
      <c r="J160" s="194" t="n">
        <v>0</v>
      </c>
    </row>
    <row r="161">
      <c r="B161" s="192" t="inlineStr">
        <is>
          <t>금요일</t>
        </is>
      </c>
      <c r="C161" s="192" t="inlineStr">
        <is>
          <t>04시~05시</t>
        </is>
      </c>
      <c r="D161" s="192" t="n">
        <v>0</v>
      </c>
      <c r="E161" s="192" t="n">
        <v>0</v>
      </c>
      <c r="F161" s="192" t="n">
        <v>3.2</v>
      </c>
      <c r="G161" s="193" t="n">
        <v>0</v>
      </c>
      <c r="H161" s="193" t="n">
        <v>0</v>
      </c>
      <c r="I161" s="192" t="n">
        <v>0</v>
      </c>
      <c r="J161" s="194" t="n">
        <v>0</v>
      </c>
    </row>
    <row r="162">
      <c r="B162" s="192" t="inlineStr">
        <is>
          <t>금요일</t>
        </is>
      </c>
      <c r="C162" s="192" t="inlineStr">
        <is>
          <t>05시~06시</t>
        </is>
      </c>
      <c r="D162" s="192" t="n">
        <v>0</v>
      </c>
      <c r="E162" s="192" t="n">
        <v>0</v>
      </c>
      <c r="F162" s="192" t="n">
        <v>3.3</v>
      </c>
      <c r="G162" s="193" t="n">
        <v>0</v>
      </c>
      <c r="H162" s="193" t="n">
        <v>0</v>
      </c>
      <c r="I162" s="192" t="n">
        <v>0</v>
      </c>
      <c r="J162" s="194" t="n">
        <v>0</v>
      </c>
    </row>
    <row r="163">
      <c r="B163" s="192" t="inlineStr">
        <is>
          <t>금요일</t>
        </is>
      </c>
      <c r="C163" s="192" t="inlineStr">
        <is>
          <t>06시~07시</t>
        </is>
      </c>
      <c r="D163" s="192" t="n">
        <v>0</v>
      </c>
      <c r="E163" s="192" t="n">
        <v>0</v>
      </c>
      <c r="F163" s="192" t="n">
        <v>1.4</v>
      </c>
      <c r="G163" s="193" t="n">
        <v>0</v>
      </c>
      <c r="H163" s="193" t="n">
        <v>0</v>
      </c>
      <c r="I163" s="192" t="n">
        <v>0</v>
      </c>
      <c r="J163" s="194" t="n">
        <v>0</v>
      </c>
    </row>
    <row r="164">
      <c r="B164" s="192" t="inlineStr">
        <is>
          <t>금요일</t>
        </is>
      </c>
      <c r="C164" s="192" t="inlineStr">
        <is>
          <t>07시~08시</t>
        </is>
      </c>
      <c r="D164" s="192" t="n">
        <v>1</v>
      </c>
      <c r="E164" s="192" t="n">
        <v>5.56</v>
      </c>
      <c r="F164" s="192" t="n">
        <v>2.1</v>
      </c>
      <c r="G164" s="193" t="n">
        <v>902</v>
      </c>
      <c r="H164" s="193" t="n">
        <v>902</v>
      </c>
      <c r="I164" s="192" t="n">
        <v>0</v>
      </c>
      <c r="J164" s="194" t="n">
        <v>0</v>
      </c>
    </row>
    <row r="165">
      <c r="B165" s="192" t="inlineStr">
        <is>
          <t>금요일</t>
        </is>
      </c>
      <c r="C165" s="192" t="inlineStr">
        <is>
          <t>08시~09시</t>
        </is>
      </c>
      <c r="D165" s="192" t="n">
        <v>1</v>
      </c>
      <c r="E165" s="192" t="n">
        <v>5.27</v>
      </c>
      <c r="F165" s="192" t="n">
        <v>5.4</v>
      </c>
      <c r="G165" s="193" t="n">
        <v>935</v>
      </c>
      <c r="H165" s="193" t="n">
        <v>935</v>
      </c>
      <c r="I165" s="192" t="n">
        <v>0</v>
      </c>
      <c r="J165" s="194" t="n">
        <v>0</v>
      </c>
    </row>
    <row r="166">
      <c r="B166" s="192" t="inlineStr">
        <is>
          <t>금요일</t>
        </is>
      </c>
      <c r="C166" s="192" t="inlineStr">
        <is>
          <t>09시~10시</t>
        </is>
      </c>
      <c r="D166" s="192" t="n">
        <v>1</v>
      </c>
      <c r="E166" s="192" t="n">
        <v>1.45</v>
      </c>
      <c r="F166" s="192" t="n">
        <v>3.8</v>
      </c>
      <c r="G166" s="193" t="n">
        <v>3817</v>
      </c>
      <c r="H166" s="193" t="n">
        <v>3817</v>
      </c>
      <c r="I166" s="192" t="n">
        <v>0</v>
      </c>
      <c r="J166" s="194" t="n">
        <v>0</v>
      </c>
    </row>
    <row r="167">
      <c r="B167" s="192" t="inlineStr">
        <is>
          <t>금요일</t>
        </is>
      </c>
      <c r="C167" s="192" t="inlineStr">
        <is>
          <t>10시~11시</t>
        </is>
      </c>
      <c r="D167" s="192" t="n">
        <v>1</v>
      </c>
      <c r="E167" s="192" t="n">
        <v>1.48</v>
      </c>
      <c r="F167" s="192" t="n">
        <v>3.6</v>
      </c>
      <c r="G167" s="193" t="n">
        <v>550</v>
      </c>
      <c r="H167" s="193" t="n">
        <v>550</v>
      </c>
      <c r="I167" s="192" t="n">
        <v>0</v>
      </c>
      <c r="J167" s="194" t="n">
        <v>0</v>
      </c>
    </row>
    <row r="168">
      <c r="B168" s="192" t="inlineStr">
        <is>
          <t>금요일</t>
        </is>
      </c>
      <c r="C168" s="192" t="inlineStr">
        <is>
          <t>11시~12시</t>
        </is>
      </c>
      <c r="D168" s="192" t="n">
        <v>2</v>
      </c>
      <c r="E168" s="192" t="n">
        <v>2.3</v>
      </c>
      <c r="F168" s="192" t="n">
        <v>3.2</v>
      </c>
      <c r="G168" s="193" t="n">
        <v>2508</v>
      </c>
      <c r="H168" s="193" t="n">
        <v>5016</v>
      </c>
      <c r="I168" s="192" t="n">
        <v>0</v>
      </c>
      <c r="J168" s="194" t="n">
        <v>0</v>
      </c>
    </row>
    <row r="169">
      <c r="B169" s="192" t="inlineStr">
        <is>
          <t>금요일</t>
        </is>
      </c>
      <c r="C169" s="192" t="inlineStr">
        <is>
          <t>12시~13시</t>
        </is>
      </c>
      <c r="D169" s="192" t="n">
        <v>2</v>
      </c>
      <c r="E169" s="192" t="n">
        <v>3.39</v>
      </c>
      <c r="F169" s="192" t="n">
        <v>4.1</v>
      </c>
      <c r="G169" s="193" t="n">
        <v>1782</v>
      </c>
      <c r="H169" s="193" t="n">
        <v>3564</v>
      </c>
      <c r="I169" s="192" t="n">
        <v>0</v>
      </c>
      <c r="J169" s="194" t="n">
        <v>0</v>
      </c>
    </row>
    <row r="170">
      <c r="B170" s="192" t="inlineStr">
        <is>
          <t>금요일</t>
        </is>
      </c>
      <c r="C170" s="192" t="inlineStr">
        <is>
          <t>13시~14시</t>
        </is>
      </c>
      <c r="D170" s="192" t="n">
        <v>1</v>
      </c>
      <c r="E170" s="192" t="n">
        <v>1.03</v>
      </c>
      <c r="F170" s="192" t="n">
        <v>3.5</v>
      </c>
      <c r="G170" s="193" t="n">
        <v>891</v>
      </c>
      <c r="H170" s="193" t="n">
        <v>891</v>
      </c>
      <c r="I170" s="192" t="n">
        <v>0</v>
      </c>
      <c r="J170" s="194" t="n">
        <v>0</v>
      </c>
    </row>
    <row r="171">
      <c r="B171" s="192" t="inlineStr">
        <is>
          <t>금요일</t>
        </is>
      </c>
      <c r="C171" s="192" t="inlineStr">
        <is>
          <t>14시~15시</t>
        </is>
      </c>
      <c r="D171" s="192" t="n">
        <v>2</v>
      </c>
      <c r="E171" s="192" t="n">
        <v>2.57</v>
      </c>
      <c r="F171" s="192" t="n">
        <v>3.4</v>
      </c>
      <c r="G171" s="193" t="n">
        <v>1837</v>
      </c>
      <c r="H171" s="193" t="n">
        <v>3674</v>
      </c>
      <c r="I171" s="192" t="n">
        <v>0</v>
      </c>
      <c r="J171" s="194" t="n">
        <v>0</v>
      </c>
    </row>
    <row r="172">
      <c r="B172" s="192" t="inlineStr">
        <is>
          <t>금요일</t>
        </is>
      </c>
      <c r="C172" s="192" t="inlineStr">
        <is>
          <t>15시~16시</t>
        </is>
      </c>
      <c r="D172" s="192" t="n">
        <v>1</v>
      </c>
      <c r="E172" s="192" t="n">
        <v>1.29</v>
      </c>
      <c r="F172" s="192" t="n">
        <v>3.5</v>
      </c>
      <c r="G172" s="193" t="n">
        <v>946</v>
      </c>
      <c r="H172" s="193" t="n">
        <v>946</v>
      </c>
      <c r="I172" s="192" t="n">
        <v>0</v>
      </c>
      <c r="J172" s="194" t="n">
        <v>0</v>
      </c>
    </row>
    <row r="173">
      <c r="B173" s="192" t="inlineStr">
        <is>
          <t>금요일</t>
        </is>
      </c>
      <c r="C173" s="192" t="inlineStr">
        <is>
          <t>16시~17시</t>
        </is>
      </c>
      <c r="D173" s="192" t="n">
        <v>0</v>
      </c>
      <c r="E173" s="192" t="n">
        <v>0</v>
      </c>
      <c r="F173" s="192" t="n">
        <v>3.1</v>
      </c>
      <c r="G173" s="193" t="n">
        <v>0</v>
      </c>
      <c r="H173" s="193" t="n">
        <v>0</v>
      </c>
      <c r="I173" s="192" t="n">
        <v>0</v>
      </c>
      <c r="J173" s="194" t="n">
        <v>0</v>
      </c>
    </row>
    <row r="174">
      <c r="B174" s="192" t="inlineStr">
        <is>
          <t>금요일</t>
        </is>
      </c>
      <c r="C174" s="192" t="inlineStr">
        <is>
          <t>17시~18시</t>
        </is>
      </c>
      <c r="D174" s="192" t="n">
        <v>0</v>
      </c>
      <c r="E174" s="192" t="n">
        <v>0</v>
      </c>
      <c r="F174" s="192" t="n">
        <v>3.2</v>
      </c>
      <c r="G174" s="193" t="n">
        <v>0</v>
      </c>
      <c r="H174" s="193" t="n">
        <v>0</v>
      </c>
      <c r="I174" s="192" t="n">
        <v>0</v>
      </c>
      <c r="J174" s="194" t="n">
        <v>0</v>
      </c>
    </row>
    <row r="175">
      <c r="B175" s="192" t="inlineStr">
        <is>
          <t>금요일</t>
        </is>
      </c>
      <c r="C175" s="192" t="inlineStr">
        <is>
          <t>18시~19시</t>
        </is>
      </c>
      <c r="D175" s="192" t="n">
        <v>2</v>
      </c>
      <c r="E175" s="192" t="n">
        <v>8</v>
      </c>
      <c r="F175" s="192" t="n">
        <v>2.7</v>
      </c>
      <c r="G175" s="193" t="n">
        <v>330</v>
      </c>
      <c r="H175" s="193" t="n">
        <v>660</v>
      </c>
      <c r="I175" s="192" t="n">
        <v>0</v>
      </c>
      <c r="J175" s="194" t="n">
        <v>0</v>
      </c>
    </row>
    <row r="176">
      <c r="B176" s="192" t="inlineStr">
        <is>
          <t>금요일</t>
        </is>
      </c>
      <c r="C176" s="192" t="inlineStr">
        <is>
          <t>19시~20시</t>
        </is>
      </c>
      <c r="D176" s="192" t="n">
        <v>0</v>
      </c>
      <c r="E176" s="192" t="n">
        <v>0</v>
      </c>
      <c r="F176" s="192" t="n">
        <v>3.3</v>
      </c>
      <c r="G176" s="193" t="n">
        <v>0</v>
      </c>
      <c r="H176" s="193" t="n">
        <v>0</v>
      </c>
      <c r="I176" s="192" t="n">
        <v>0</v>
      </c>
      <c r="J176" s="194" t="n">
        <v>0</v>
      </c>
    </row>
    <row r="177">
      <c r="B177" s="192" t="inlineStr">
        <is>
          <t>금요일</t>
        </is>
      </c>
      <c r="C177" s="192" t="inlineStr">
        <is>
          <t>20시~21시</t>
        </is>
      </c>
      <c r="D177" s="192" t="n">
        <v>3</v>
      </c>
      <c r="E177" s="192" t="n">
        <v>2.55</v>
      </c>
      <c r="F177" s="192" t="n">
        <v>3</v>
      </c>
      <c r="G177" s="193" t="n">
        <v>1276</v>
      </c>
      <c r="H177" s="193" t="n">
        <v>3828</v>
      </c>
      <c r="I177" s="192" t="n">
        <v>0</v>
      </c>
      <c r="J177" s="194" t="n">
        <v>0</v>
      </c>
    </row>
    <row r="178">
      <c r="B178" s="192" t="inlineStr">
        <is>
          <t>금요일</t>
        </is>
      </c>
      <c r="C178" s="192" t="inlineStr">
        <is>
          <t>21시~22시</t>
        </is>
      </c>
      <c r="D178" s="192" t="n">
        <v>6</v>
      </c>
      <c r="E178" s="192" t="n">
        <v>3.15</v>
      </c>
      <c r="F178" s="192" t="n">
        <v>2.7</v>
      </c>
      <c r="G178" s="193" t="n">
        <v>1131</v>
      </c>
      <c r="H178" s="193" t="n">
        <v>6787</v>
      </c>
      <c r="I178" s="192" t="n">
        <v>0</v>
      </c>
      <c r="J178" s="194" t="n">
        <v>0</v>
      </c>
    </row>
    <row r="179">
      <c r="B179" s="192" t="inlineStr">
        <is>
          <t>금요일</t>
        </is>
      </c>
      <c r="C179" s="192" t="inlineStr">
        <is>
          <t>22시~23시</t>
        </is>
      </c>
      <c r="D179" s="192" t="n">
        <v>4</v>
      </c>
      <c r="E179" s="192" t="n">
        <v>1.75</v>
      </c>
      <c r="F179" s="192" t="n">
        <v>2.8</v>
      </c>
      <c r="G179" s="193" t="n">
        <v>1689</v>
      </c>
      <c r="H179" s="193" t="n">
        <v>6754</v>
      </c>
      <c r="I179" s="192" t="n">
        <v>0</v>
      </c>
      <c r="J179" s="194" t="n">
        <v>0</v>
      </c>
    </row>
    <row r="180">
      <c r="B180" s="192" t="inlineStr">
        <is>
          <t>금요일</t>
        </is>
      </c>
      <c r="C180" s="192" t="inlineStr">
        <is>
          <t>23시~00시</t>
        </is>
      </c>
      <c r="D180" s="192" t="n">
        <v>4</v>
      </c>
      <c r="E180" s="192" t="n">
        <v>1.07</v>
      </c>
      <c r="F180" s="192" t="n">
        <v>1.8</v>
      </c>
      <c r="G180" s="193" t="n">
        <v>792</v>
      </c>
      <c r="H180" s="193" t="n">
        <v>3168</v>
      </c>
      <c r="I180" s="192" t="n">
        <v>0</v>
      </c>
      <c r="J180" s="194" t="n">
        <v>0</v>
      </c>
    </row>
    <row r="181">
      <c r="B181" s="192" t="inlineStr">
        <is>
          <t>토요일</t>
        </is>
      </c>
      <c r="C181" s="192" t="inlineStr">
        <is>
          <t>00시~01시</t>
        </is>
      </c>
      <c r="D181" s="192" t="n">
        <v>0</v>
      </c>
      <c r="E181" s="192" t="n">
        <v>0</v>
      </c>
      <c r="F181" s="192" t="n">
        <v>3.5</v>
      </c>
      <c r="G181" s="193" t="n">
        <v>0</v>
      </c>
      <c r="H181" s="193" t="n">
        <v>0</v>
      </c>
      <c r="I181" s="192" t="n">
        <v>0</v>
      </c>
      <c r="J181" s="194" t="n">
        <v>0</v>
      </c>
    </row>
    <row r="182">
      <c r="B182" s="192" t="inlineStr">
        <is>
          <t>토요일</t>
        </is>
      </c>
      <c r="C182" s="192" t="inlineStr">
        <is>
          <t>01시~02시</t>
        </is>
      </c>
      <c r="D182" s="192" t="n">
        <v>0</v>
      </c>
      <c r="E182" s="192" t="n">
        <v>0</v>
      </c>
      <c r="F182" s="192" t="n">
        <v>4.2</v>
      </c>
      <c r="G182" s="193" t="n">
        <v>0</v>
      </c>
      <c r="H182" s="193" t="n">
        <v>0</v>
      </c>
      <c r="I182" s="192" t="n">
        <v>0</v>
      </c>
      <c r="J182" s="194" t="n">
        <v>0</v>
      </c>
    </row>
    <row r="183">
      <c r="B183" s="192" t="inlineStr">
        <is>
          <t>토요일</t>
        </is>
      </c>
      <c r="C183" s="192" t="inlineStr">
        <is>
          <t>02시~03시</t>
        </is>
      </c>
      <c r="D183" s="192" t="n">
        <v>0</v>
      </c>
      <c r="E183" s="192" t="n">
        <v>0</v>
      </c>
      <c r="F183" s="192" t="n">
        <v>6.3</v>
      </c>
      <c r="G183" s="193" t="n">
        <v>0</v>
      </c>
      <c r="H183" s="193" t="n">
        <v>0</v>
      </c>
      <c r="I183" s="192" t="n">
        <v>0</v>
      </c>
      <c r="J183" s="194" t="n">
        <v>0</v>
      </c>
    </row>
    <row r="184">
      <c r="B184" s="192" t="inlineStr">
        <is>
          <t>토요일</t>
        </is>
      </c>
      <c r="C184" s="192" t="inlineStr">
        <is>
          <t>03시~04시</t>
        </is>
      </c>
      <c r="D184" s="192" t="n">
        <v>0</v>
      </c>
      <c r="E184" s="192" t="n">
        <v>0</v>
      </c>
      <c r="F184" s="192" t="n">
        <v>6.3</v>
      </c>
      <c r="G184" s="193" t="n">
        <v>0</v>
      </c>
      <c r="H184" s="193" t="n">
        <v>0</v>
      </c>
      <c r="I184" s="192" t="n">
        <v>0</v>
      </c>
      <c r="J184" s="194" t="n">
        <v>0</v>
      </c>
    </row>
    <row r="185">
      <c r="B185" s="192" t="inlineStr">
        <is>
          <t>토요일</t>
        </is>
      </c>
      <c r="C185" s="192" t="inlineStr">
        <is>
          <t>04시~05시</t>
        </is>
      </c>
      <c r="D185" s="192" t="n">
        <v>0</v>
      </c>
      <c r="E185" s="192" t="n">
        <v>0</v>
      </c>
      <c r="F185" s="192" t="n">
        <v>4.5</v>
      </c>
      <c r="G185" s="193" t="n">
        <v>0</v>
      </c>
      <c r="H185" s="193" t="n">
        <v>0</v>
      </c>
      <c r="I185" s="192" t="n">
        <v>0</v>
      </c>
      <c r="J185" s="194" t="n">
        <v>0</v>
      </c>
    </row>
    <row r="186">
      <c r="B186" s="192" t="inlineStr">
        <is>
          <t>토요일</t>
        </is>
      </c>
      <c r="C186" s="192" t="inlineStr">
        <is>
          <t>05시~06시</t>
        </is>
      </c>
      <c r="D186" s="192" t="n">
        <v>0</v>
      </c>
      <c r="E186" s="192" t="n">
        <v>0</v>
      </c>
      <c r="F186" s="192" t="n">
        <v>4.2</v>
      </c>
      <c r="G186" s="193" t="n">
        <v>0</v>
      </c>
      <c r="H186" s="193" t="n">
        <v>0</v>
      </c>
      <c r="I186" s="192" t="n">
        <v>0</v>
      </c>
      <c r="J186" s="194" t="n">
        <v>0</v>
      </c>
    </row>
    <row r="187">
      <c r="B187" s="192" t="inlineStr">
        <is>
          <t>토요일</t>
        </is>
      </c>
      <c r="C187" s="192" t="inlineStr">
        <is>
          <t>06시~07시</t>
        </is>
      </c>
      <c r="D187" s="192" t="n">
        <v>1</v>
      </c>
      <c r="E187" s="192" t="n">
        <v>2.18</v>
      </c>
      <c r="F187" s="192" t="n">
        <v>3.8</v>
      </c>
      <c r="G187" s="193" t="n">
        <v>2519</v>
      </c>
      <c r="H187" s="193" t="n">
        <v>2519</v>
      </c>
      <c r="I187" s="192" t="n">
        <v>0</v>
      </c>
      <c r="J187" s="194" t="n">
        <v>0</v>
      </c>
    </row>
    <row r="188">
      <c r="B188" s="192" t="inlineStr">
        <is>
          <t>토요일</t>
        </is>
      </c>
      <c r="C188" s="192" t="inlineStr">
        <is>
          <t>07시~08시</t>
        </is>
      </c>
      <c r="D188" s="192" t="n">
        <v>1</v>
      </c>
      <c r="E188" s="192" t="n">
        <v>4.77</v>
      </c>
      <c r="F188" s="192" t="n">
        <v>2.9</v>
      </c>
      <c r="G188" s="193" t="n">
        <v>2167</v>
      </c>
      <c r="H188" s="193" t="n">
        <v>2167</v>
      </c>
      <c r="I188" s="192" t="n">
        <v>0</v>
      </c>
      <c r="J188" s="194" t="n">
        <v>0</v>
      </c>
    </row>
    <row r="189">
      <c r="B189" s="192" t="inlineStr">
        <is>
          <t>토요일</t>
        </is>
      </c>
      <c r="C189" s="192" t="inlineStr">
        <is>
          <t>08시~09시</t>
        </is>
      </c>
      <c r="D189" s="192" t="n">
        <v>1</v>
      </c>
      <c r="E189" s="192" t="n">
        <v>3.23</v>
      </c>
      <c r="F189" s="192" t="n">
        <v>2.3</v>
      </c>
      <c r="G189" s="193" t="n">
        <v>957</v>
      </c>
      <c r="H189" s="193" t="n">
        <v>957</v>
      </c>
      <c r="I189" s="192" t="n">
        <v>0</v>
      </c>
      <c r="J189" s="194" t="n">
        <v>0</v>
      </c>
    </row>
    <row r="190">
      <c r="B190" s="192" t="inlineStr">
        <is>
          <t>토요일</t>
        </is>
      </c>
      <c r="C190" s="192" t="inlineStr">
        <is>
          <t>09시~10시</t>
        </is>
      </c>
      <c r="D190" s="192" t="n">
        <v>2</v>
      </c>
      <c r="E190" s="192" t="n">
        <v>3.64</v>
      </c>
      <c r="F190" s="192" t="n">
        <v>10.6</v>
      </c>
      <c r="G190" s="193" t="n">
        <v>545</v>
      </c>
      <c r="H190" s="193" t="n">
        <v>1089</v>
      </c>
      <c r="I190" s="192" t="n">
        <v>0</v>
      </c>
      <c r="J190" s="194" t="n">
        <v>0</v>
      </c>
    </row>
    <row r="191">
      <c r="B191" s="192" t="inlineStr">
        <is>
          <t>토요일</t>
        </is>
      </c>
      <c r="C191" s="192" t="inlineStr">
        <is>
          <t>10시~11시</t>
        </is>
      </c>
      <c r="D191" s="192" t="n">
        <v>3</v>
      </c>
      <c r="E191" s="192" t="n">
        <v>4.77</v>
      </c>
      <c r="F191" s="192" t="n">
        <v>2.8</v>
      </c>
      <c r="G191" s="193" t="n">
        <v>1712</v>
      </c>
      <c r="H191" s="193" t="n">
        <v>5137</v>
      </c>
      <c r="I191" s="192" t="n">
        <v>0</v>
      </c>
      <c r="J191" s="194" t="n">
        <v>0</v>
      </c>
    </row>
    <row r="192">
      <c r="B192" s="192" t="inlineStr">
        <is>
          <t>토요일</t>
        </is>
      </c>
      <c r="C192" s="192" t="inlineStr">
        <is>
          <t>11시~12시</t>
        </is>
      </c>
      <c r="D192" s="192" t="n">
        <v>1</v>
      </c>
      <c r="E192" s="192" t="n">
        <v>1.97</v>
      </c>
      <c r="F192" s="192" t="n">
        <v>2.9</v>
      </c>
      <c r="G192" s="193" t="n">
        <v>4059</v>
      </c>
      <c r="H192" s="193" t="n">
        <v>4059</v>
      </c>
      <c r="I192" s="192" t="n">
        <v>0</v>
      </c>
      <c r="J192" s="194" t="n">
        <v>0</v>
      </c>
    </row>
    <row r="193">
      <c r="B193" s="192" t="inlineStr">
        <is>
          <t>토요일</t>
        </is>
      </c>
      <c r="C193" s="192" t="inlineStr">
        <is>
          <t>12시~13시</t>
        </is>
      </c>
      <c r="D193" s="192" t="n">
        <v>1</v>
      </c>
      <c r="E193" s="192" t="n">
        <v>1.67</v>
      </c>
      <c r="F193" s="192" t="n">
        <v>2.8</v>
      </c>
      <c r="G193" s="193" t="n">
        <v>2563</v>
      </c>
      <c r="H193" s="193" t="n">
        <v>2563</v>
      </c>
      <c r="I193" s="192" t="n">
        <v>0</v>
      </c>
      <c r="J193" s="194" t="n">
        <v>0</v>
      </c>
    </row>
    <row r="194">
      <c r="B194" s="192" t="inlineStr">
        <is>
          <t>토요일</t>
        </is>
      </c>
      <c r="C194" s="192" t="inlineStr">
        <is>
          <t>13시~14시</t>
        </is>
      </c>
      <c r="D194" s="192" t="n">
        <v>1</v>
      </c>
      <c r="E194" s="192" t="n">
        <v>1.57</v>
      </c>
      <c r="F194" s="192" t="n">
        <v>2.5</v>
      </c>
      <c r="G194" s="193" t="n">
        <v>957</v>
      </c>
      <c r="H194" s="193" t="n">
        <v>957</v>
      </c>
      <c r="I194" s="192" t="n">
        <v>0</v>
      </c>
      <c r="J194" s="194" t="n">
        <v>0</v>
      </c>
    </row>
    <row r="195">
      <c r="B195" s="192" t="inlineStr">
        <is>
          <t>토요일</t>
        </is>
      </c>
      <c r="C195" s="192" t="inlineStr">
        <is>
          <t>14시~15시</t>
        </is>
      </c>
      <c r="D195" s="192" t="n">
        <v>2</v>
      </c>
      <c r="E195" s="192" t="n">
        <v>2.3</v>
      </c>
      <c r="F195" s="192" t="n">
        <v>4.4</v>
      </c>
      <c r="G195" s="193" t="n">
        <v>3718</v>
      </c>
      <c r="H195" s="193" t="n">
        <v>7436</v>
      </c>
      <c r="I195" s="192" t="n">
        <v>0</v>
      </c>
      <c r="J195" s="194" t="n">
        <v>0</v>
      </c>
    </row>
    <row r="196">
      <c r="B196" s="192" t="inlineStr">
        <is>
          <t>토요일</t>
        </is>
      </c>
      <c r="C196" s="192" t="inlineStr">
        <is>
          <t>15시~16시</t>
        </is>
      </c>
      <c r="D196" s="192" t="n">
        <v>4</v>
      </c>
      <c r="E196" s="192" t="n">
        <v>4.88</v>
      </c>
      <c r="F196" s="192" t="n">
        <v>2.7</v>
      </c>
      <c r="G196" s="193" t="n">
        <v>792</v>
      </c>
      <c r="H196" s="193" t="n">
        <v>3168</v>
      </c>
      <c r="I196" s="192" t="n">
        <v>0</v>
      </c>
      <c r="J196" s="194" t="n">
        <v>0</v>
      </c>
    </row>
    <row r="197">
      <c r="B197" s="192" t="inlineStr">
        <is>
          <t>토요일</t>
        </is>
      </c>
      <c r="C197" s="192" t="inlineStr">
        <is>
          <t>16시~17시</t>
        </is>
      </c>
      <c r="D197" s="192" t="n">
        <v>1</v>
      </c>
      <c r="E197" s="192" t="n">
        <v>1.57</v>
      </c>
      <c r="F197" s="192" t="n">
        <v>2.8</v>
      </c>
      <c r="G197" s="193" t="n">
        <v>5269</v>
      </c>
      <c r="H197" s="193" t="n">
        <v>5269</v>
      </c>
      <c r="I197" s="192" t="n">
        <v>0</v>
      </c>
      <c r="J197" s="194" t="n">
        <v>0</v>
      </c>
    </row>
    <row r="198">
      <c r="B198" s="192" t="inlineStr">
        <is>
          <t>토요일</t>
        </is>
      </c>
      <c r="C198" s="192" t="inlineStr">
        <is>
          <t>17시~18시</t>
        </is>
      </c>
      <c r="D198" s="192" t="n">
        <v>2</v>
      </c>
      <c r="E198" s="192" t="n">
        <v>2.57</v>
      </c>
      <c r="F198" s="192" t="n">
        <v>3.5</v>
      </c>
      <c r="G198" s="193" t="n">
        <v>655</v>
      </c>
      <c r="H198" s="193" t="n">
        <v>1309</v>
      </c>
      <c r="I198" s="192" t="n">
        <v>0</v>
      </c>
      <c r="J198" s="194" t="n">
        <v>0</v>
      </c>
    </row>
    <row r="199">
      <c r="B199" s="192" t="inlineStr">
        <is>
          <t>토요일</t>
        </is>
      </c>
      <c r="C199" s="192" t="inlineStr">
        <is>
          <t>18시~19시</t>
        </is>
      </c>
      <c r="D199" s="192" t="n">
        <v>2</v>
      </c>
      <c r="E199" s="192" t="n">
        <v>1.51</v>
      </c>
      <c r="F199" s="192" t="n">
        <v>2.6</v>
      </c>
      <c r="G199" s="193" t="n">
        <v>1227</v>
      </c>
      <c r="H199" s="193" t="n">
        <v>2453</v>
      </c>
      <c r="I199" s="192" t="n">
        <v>0</v>
      </c>
      <c r="J199" s="194" t="n">
        <v>0</v>
      </c>
    </row>
    <row r="200">
      <c r="B200" s="192" t="inlineStr">
        <is>
          <t>토요일</t>
        </is>
      </c>
      <c r="C200" s="192" t="inlineStr">
        <is>
          <t>19시~20시</t>
        </is>
      </c>
      <c r="D200" s="192" t="n">
        <v>3</v>
      </c>
      <c r="E200" s="192" t="n">
        <v>1.15</v>
      </c>
      <c r="F200" s="192" t="n">
        <v>2.4</v>
      </c>
      <c r="G200" s="193" t="n">
        <v>1298</v>
      </c>
      <c r="H200" s="193" t="n">
        <v>3894</v>
      </c>
      <c r="I200" s="192" t="n">
        <v>0</v>
      </c>
      <c r="J200" s="194" t="n">
        <v>0</v>
      </c>
    </row>
    <row r="201">
      <c r="B201" s="192" t="inlineStr">
        <is>
          <t>토요일</t>
        </is>
      </c>
      <c r="C201" s="192" t="inlineStr">
        <is>
          <t>20시~21시</t>
        </is>
      </c>
      <c r="D201" s="192" t="n">
        <v>3</v>
      </c>
      <c r="E201" s="192" t="n">
        <v>1.1</v>
      </c>
      <c r="F201" s="192" t="n">
        <v>2.1</v>
      </c>
      <c r="G201" s="193" t="n">
        <v>693</v>
      </c>
      <c r="H201" s="193" t="n">
        <v>2079</v>
      </c>
      <c r="I201" s="192" t="n">
        <v>0</v>
      </c>
      <c r="J201" s="194" t="n">
        <v>0</v>
      </c>
    </row>
    <row r="202">
      <c r="B202" s="192" t="inlineStr">
        <is>
          <t>토요일</t>
        </is>
      </c>
      <c r="C202" s="192" t="inlineStr">
        <is>
          <t>21시~22시</t>
        </is>
      </c>
      <c r="D202" s="192" t="n">
        <v>3</v>
      </c>
      <c r="E202" s="192" t="n">
        <v>0.85</v>
      </c>
      <c r="F202" s="192" t="n">
        <v>2.1</v>
      </c>
      <c r="G202" s="193" t="n">
        <v>1012</v>
      </c>
      <c r="H202" s="193" t="n">
        <v>3036</v>
      </c>
      <c r="I202" s="192" t="n">
        <v>0</v>
      </c>
      <c r="J202" s="194" t="n">
        <v>0</v>
      </c>
    </row>
    <row r="203">
      <c r="B203" s="192" t="inlineStr">
        <is>
          <t>토요일</t>
        </is>
      </c>
      <c r="C203" s="192" t="inlineStr">
        <is>
          <t>22시~23시</t>
        </is>
      </c>
      <c r="D203" s="192" t="n">
        <v>2</v>
      </c>
      <c r="E203" s="192" t="n">
        <v>0.57</v>
      </c>
      <c r="F203" s="192" t="n">
        <v>2.1</v>
      </c>
      <c r="G203" s="193" t="n">
        <v>963</v>
      </c>
      <c r="H203" s="193" t="n">
        <v>1925</v>
      </c>
      <c r="I203" s="192" t="n">
        <v>0</v>
      </c>
      <c r="J203" s="194" t="n">
        <v>0</v>
      </c>
    </row>
    <row r="204">
      <c r="B204" s="192" t="inlineStr">
        <is>
          <t>토요일</t>
        </is>
      </c>
      <c r="C204" s="192" t="inlineStr">
        <is>
          <t>23시~00시</t>
        </is>
      </c>
      <c r="D204" s="192" t="n">
        <v>3</v>
      </c>
      <c r="E204" s="192" t="n">
        <v>0.5600000000000001</v>
      </c>
      <c r="F204" s="192" t="n">
        <v>2</v>
      </c>
      <c r="G204" s="193" t="n">
        <v>1445</v>
      </c>
      <c r="H204" s="193" t="n">
        <v>4334</v>
      </c>
      <c r="I204" s="192" t="n">
        <v>0</v>
      </c>
      <c r="J204" s="194" t="n">
        <v>0</v>
      </c>
    </row>
    <row r="205">
      <c r="B205" s="192" t="inlineStr">
        <is>
          <t>일요일</t>
        </is>
      </c>
      <c r="C205" s="192" t="inlineStr">
        <is>
          <t>00시~01시</t>
        </is>
      </c>
      <c r="D205" s="192" t="n">
        <v>2</v>
      </c>
      <c r="E205" s="192" t="n">
        <v>1.41</v>
      </c>
      <c r="F205" s="192" t="n">
        <v>2.3</v>
      </c>
      <c r="G205" s="193" t="n">
        <v>952</v>
      </c>
      <c r="H205" s="193" t="n">
        <v>1903</v>
      </c>
      <c r="I205" s="192" t="n">
        <v>0</v>
      </c>
      <c r="J205" s="194" t="n">
        <v>0</v>
      </c>
    </row>
    <row r="206">
      <c r="B206" s="192" t="inlineStr">
        <is>
          <t>일요일</t>
        </is>
      </c>
      <c r="C206" s="192" t="inlineStr">
        <is>
          <t>01시~02시</t>
        </is>
      </c>
      <c r="D206" s="192" t="n">
        <v>1</v>
      </c>
      <c r="E206" s="192" t="n">
        <v>0.53</v>
      </c>
      <c r="F206" s="192" t="n">
        <v>3.4</v>
      </c>
      <c r="G206" s="193" t="n">
        <v>1595</v>
      </c>
      <c r="H206" s="193" t="n">
        <v>1595</v>
      </c>
      <c r="I206" s="192" t="n">
        <v>0</v>
      </c>
      <c r="J206" s="194" t="n">
        <v>0</v>
      </c>
    </row>
    <row r="207">
      <c r="B207" s="192" t="inlineStr">
        <is>
          <t>일요일</t>
        </is>
      </c>
      <c r="C207" s="192" t="inlineStr">
        <is>
          <t>02시~03시</t>
        </is>
      </c>
      <c r="D207" s="192" t="n">
        <v>1</v>
      </c>
      <c r="E207" s="192" t="n">
        <v>1.04</v>
      </c>
      <c r="F207" s="192" t="n">
        <v>2.9</v>
      </c>
      <c r="G207" s="193" t="n">
        <v>1023</v>
      </c>
      <c r="H207" s="193" t="n">
        <v>1023</v>
      </c>
      <c r="I207" s="192" t="n">
        <v>0</v>
      </c>
      <c r="J207" s="194" t="n">
        <v>0</v>
      </c>
    </row>
    <row r="208">
      <c r="B208" s="192" t="inlineStr">
        <is>
          <t>일요일</t>
        </is>
      </c>
      <c r="C208" s="192" t="inlineStr">
        <is>
          <t>03시~04시</t>
        </is>
      </c>
      <c r="D208" s="192" t="n">
        <v>1</v>
      </c>
      <c r="E208" s="192" t="n">
        <v>1.59</v>
      </c>
      <c r="F208" s="192" t="n">
        <v>3.7</v>
      </c>
      <c r="G208" s="193" t="n">
        <v>649</v>
      </c>
      <c r="H208" s="193" t="n">
        <v>649</v>
      </c>
      <c r="I208" s="192" t="n">
        <v>0</v>
      </c>
      <c r="J208" s="194" t="n">
        <v>0</v>
      </c>
    </row>
    <row r="209">
      <c r="B209" s="192" t="inlineStr">
        <is>
          <t>일요일</t>
        </is>
      </c>
      <c r="C209" s="192" t="inlineStr">
        <is>
          <t>04시~05시</t>
        </is>
      </c>
      <c r="D209" s="192" t="n">
        <v>0</v>
      </c>
      <c r="E209" s="192" t="n">
        <v>0</v>
      </c>
      <c r="F209" s="192" t="n">
        <v>6.7</v>
      </c>
      <c r="G209" s="193" t="n">
        <v>0</v>
      </c>
      <c r="H209" s="193" t="n">
        <v>0</v>
      </c>
      <c r="I209" s="192" t="n">
        <v>0</v>
      </c>
      <c r="J209" s="194" t="n">
        <v>0</v>
      </c>
    </row>
    <row r="210">
      <c r="B210" s="192" t="inlineStr">
        <is>
          <t>일요일</t>
        </is>
      </c>
      <c r="C210" s="192" t="inlineStr">
        <is>
          <t>05시~06시</t>
        </is>
      </c>
      <c r="D210" s="192" t="n">
        <v>0</v>
      </c>
      <c r="E210" s="192" t="n">
        <v>0</v>
      </c>
      <c r="F210" s="192" t="n">
        <v>5.8</v>
      </c>
      <c r="G210" s="193" t="n">
        <v>0</v>
      </c>
      <c r="H210" s="193" t="n">
        <v>0</v>
      </c>
      <c r="I210" s="192" t="n">
        <v>0</v>
      </c>
      <c r="J210" s="194" t="n">
        <v>0</v>
      </c>
    </row>
    <row r="211">
      <c r="B211" s="192" t="inlineStr">
        <is>
          <t>일요일</t>
        </is>
      </c>
      <c r="C211" s="192" t="inlineStr">
        <is>
          <t>06시~07시</t>
        </is>
      </c>
      <c r="D211" s="192" t="n">
        <v>1</v>
      </c>
      <c r="E211" s="192" t="n">
        <v>4.17</v>
      </c>
      <c r="F211" s="192" t="n">
        <v>6.4</v>
      </c>
      <c r="G211" s="193" t="n">
        <v>1518</v>
      </c>
      <c r="H211" s="193" t="n">
        <v>1518</v>
      </c>
      <c r="I211" s="192" t="n">
        <v>0</v>
      </c>
      <c r="J211" s="194" t="n">
        <v>0</v>
      </c>
    </row>
    <row r="212">
      <c r="B212" s="192" t="inlineStr">
        <is>
          <t>일요일</t>
        </is>
      </c>
      <c r="C212" s="192" t="inlineStr">
        <is>
          <t>07시~08시</t>
        </is>
      </c>
      <c r="D212" s="192" t="n">
        <v>1</v>
      </c>
      <c r="E212" s="192" t="n">
        <v>3.85</v>
      </c>
      <c r="F212" s="192" t="n">
        <v>3.9</v>
      </c>
      <c r="G212" s="193" t="n">
        <v>1089</v>
      </c>
      <c r="H212" s="193" t="n">
        <v>1089</v>
      </c>
      <c r="I212" s="192" t="n">
        <v>0</v>
      </c>
      <c r="J212" s="194" t="n">
        <v>0</v>
      </c>
    </row>
    <row r="213">
      <c r="B213" s="192" t="inlineStr">
        <is>
          <t>일요일</t>
        </is>
      </c>
      <c r="C213" s="192" t="inlineStr">
        <is>
          <t>08시~09시</t>
        </is>
      </c>
      <c r="D213" s="192" t="n">
        <v>0</v>
      </c>
      <c r="E213" s="192" t="n">
        <v>0</v>
      </c>
      <c r="F213" s="192" t="n">
        <v>3.4</v>
      </c>
      <c r="G213" s="193" t="n">
        <v>0</v>
      </c>
      <c r="H213" s="193" t="n">
        <v>0</v>
      </c>
      <c r="I213" s="192" t="n">
        <v>0</v>
      </c>
      <c r="J213" s="194" t="n">
        <v>0</v>
      </c>
    </row>
    <row r="214">
      <c r="B214" s="192" t="inlineStr">
        <is>
          <t>일요일</t>
        </is>
      </c>
      <c r="C214" s="192" t="inlineStr">
        <is>
          <t>09시~10시</t>
        </is>
      </c>
      <c r="D214" s="192" t="n">
        <v>3</v>
      </c>
      <c r="E214" s="192" t="n">
        <v>2.78</v>
      </c>
      <c r="F214" s="192" t="n">
        <v>2.4</v>
      </c>
      <c r="G214" s="193" t="n">
        <v>3634</v>
      </c>
      <c r="H214" s="193" t="n">
        <v>10901</v>
      </c>
      <c r="I214" s="192" t="n">
        <v>0</v>
      </c>
      <c r="J214" s="194" t="n">
        <v>0</v>
      </c>
    </row>
    <row r="215">
      <c r="B215" s="192" t="inlineStr">
        <is>
          <t>일요일</t>
        </is>
      </c>
      <c r="C215" s="192" t="inlineStr">
        <is>
          <t>10시~11시</t>
        </is>
      </c>
      <c r="D215" s="192" t="n">
        <v>4</v>
      </c>
      <c r="E215" s="192" t="n">
        <v>3.89</v>
      </c>
      <c r="F215" s="192" t="n">
        <v>2.9</v>
      </c>
      <c r="G215" s="193" t="n">
        <v>3440</v>
      </c>
      <c r="H215" s="193" t="n">
        <v>13761</v>
      </c>
      <c r="I215" s="192" t="n">
        <v>0</v>
      </c>
      <c r="J215" s="194" t="n">
        <v>0</v>
      </c>
    </row>
    <row r="216">
      <c r="B216" s="192" t="inlineStr">
        <is>
          <t>일요일</t>
        </is>
      </c>
      <c r="C216" s="192" t="inlineStr">
        <is>
          <t>11시~12시</t>
        </is>
      </c>
      <c r="D216" s="192" t="n">
        <v>2</v>
      </c>
      <c r="E216" s="192" t="n">
        <v>2.09</v>
      </c>
      <c r="F216" s="192" t="n">
        <v>2.9</v>
      </c>
      <c r="G216" s="193" t="n">
        <v>1727</v>
      </c>
      <c r="H216" s="193" t="n">
        <v>3454</v>
      </c>
      <c r="I216" s="192" t="n">
        <v>0</v>
      </c>
      <c r="J216" s="194" t="n">
        <v>0</v>
      </c>
    </row>
    <row r="217">
      <c r="B217" s="192" t="inlineStr">
        <is>
          <t>일요일</t>
        </is>
      </c>
      <c r="C217" s="192" t="inlineStr">
        <is>
          <t>12시~13시</t>
        </is>
      </c>
      <c r="D217" s="192" t="n">
        <v>3</v>
      </c>
      <c r="E217" s="192" t="n">
        <v>2.78</v>
      </c>
      <c r="F217" s="192" t="n">
        <v>2.9</v>
      </c>
      <c r="G217" s="193" t="n">
        <v>2471</v>
      </c>
      <c r="H217" s="193" t="n">
        <v>7414</v>
      </c>
      <c r="I217" s="192" t="n">
        <v>0</v>
      </c>
      <c r="J217" s="194" t="n">
        <v>0</v>
      </c>
    </row>
    <row r="218">
      <c r="B218" s="192" t="inlineStr">
        <is>
          <t>일요일</t>
        </is>
      </c>
      <c r="C218" s="192" t="inlineStr">
        <is>
          <t>13시~14시</t>
        </is>
      </c>
      <c r="D218" s="192" t="n">
        <v>4</v>
      </c>
      <c r="E218" s="192" t="n">
        <v>2.09</v>
      </c>
      <c r="F218" s="192" t="n">
        <v>2.5</v>
      </c>
      <c r="G218" s="193" t="n">
        <v>2362</v>
      </c>
      <c r="H218" s="193" t="n">
        <v>9449</v>
      </c>
      <c r="I218" s="192" t="n">
        <v>0</v>
      </c>
      <c r="J218" s="194" t="n">
        <v>0</v>
      </c>
    </row>
    <row r="219">
      <c r="B219" s="192" t="inlineStr">
        <is>
          <t>일요일</t>
        </is>
      </c>
      <c r="C219" s="192" t="inlineStr">
        <is>
          <t>14시~15시</t>
        </is>
      </c>
      <c r="D219" s="192" t="n">
        <v>2</v>
      </c>
      <c r="E219" s="192" t="n">
        <v>0.76</v>
      </c>
      <c r="F219" s="192" t="n">
        <v>2.3</v>
      </c>
      <c r="G219" s="193" t="n">
        <v>864</v>
      </c>
      <c r="H219" s="193" t="n">
        <v>1727</v>
      </c>
      <c r="I219" s="192" t="n">
        <v>0</v>
      </c>
      <c r="J219" s="194" t="n">
        <v>0</v>
      </c>
    </row>
    <row r="220">
      <c r="B220" s="192" t="inlineStr">
        <is>
          <t>일요일</t>
        </is>
      </c>
      <c r="C220" s="192" t="inlineStr">
        <is>
          <t>15시~16시</t>
        </is>
      </c>
      <c r="D220" s="192" t="n">
        <v>3</v>
      </c>
      <c r="E220" s="192" t="n">
        <v>0.83</v>
      </c>
      <c r="F220" s="192" t="n">
        <v>2.5</v>
      </c>
      <c r="G220" s="193" t="n">
        <v>2937</v>
      </c>
      <c r="H220" s="193" t="n">
        <v>8811</v>
      </c>
      <c r="I220" s="192" t="n">
        <v>0</v>
      </c>
      <c r="J220" s="194" t="n">
        <v>0</v>
      </c>
    </row>
    <row r="221">
      <c r="B221" s="192" t="inlineStr">
        <is>
          <t>일요일</t>
        </is>
      </c>
      <c r="C221" s="192" t="inlineStr">
        <is>
          <t>16시~17시</t>
        </is>
      </c>
      <c r="D221" s="192" t="n">
        <v>3</v>
      </c>
      <c r="E221" s="192" t="n">
        <v>0.64</v>
      </c>
      <c r="F221" s="192" t="n">
        <v>2</v>
      </c>
      <c r="G221" s="193" t="n">
        <v>4301</v>
      </c>
      <c r="H221" s="193" t="n">
        <v>12903</v>
      </c>
      <c r="I221" s="192" t="n">
        <v>0</v>
      </c>
      <c r="J221" s="194" t="n">
        <v>0</v>
      </c>
    </row>
    <row r="222">
      <c r="B222" s="192" t="inlineStr">
        <is>
          <t>일요일</t>
        </is>
      </c>
      <c r="C222" s="192" t="inlineStr">
        <is>
          <t>17시~18시</t>
        </is>
      </c>
      <c r="D222" s="192" t="n">
        <v>5</v>
      </c>
      <c r="E222" s="192" t="n">
        <v>0.7</v>
      </c>
      <c r="F222" s="192" t="n">
        <v>2.7</v>
      </c>
      <c r="G222" s="193" t="n">
        <v>2706</v>
      </c>
      <c r="H222" s="193" t="n">
        <v>13530</v>
      </c>
      <c r="I222" s="192" t="n">
        <v>0</v>
      </c>
      <c r="J222" s="194" t="n">
        <v>0</v>
      </c>
    </row>
    <row r="223">
      <c r="B223" s="192" t="inlineStr">
        <is>
          <t>일요일</t>
        </is>
      </c>
      <c r="C223" s="192" t="inlineStr">
        <is>
          <t>18시~19시</t>
        </is>
      </c>
      <c r="D223" s="192" t="n">
        <v>5</v>
      </c>
      <c r="E223" s="192" t="n">
        <v>0.9</v>
      </c>
      <c r="F223" s="192" t="n">
        <v>1.9</v>
      </c>
      <c r="G223" s="193" t="n">
        <v>889</v>
      </c>
      <c r="H223" s="193" t="n">
        <v>4444</v>
      </c>
      <c r="I223" s="192" t="n">
        <v>0</v>
      </c>
      <c r="J223" s="194" t="n">
        <v>0</v>
      </c>
    </row>
    <row r="224">
      <c r="B224" s="192" t="inlineStr">
        <is>
          <t>일요일</t>
        </is>
      </c>
      <c r="C224" s="192" t="inlineStr">
        <is>
          <t>19시~20시</t>
        </is>
      </c>
      <c r="D224" s="192" t="n">
        <v>5</v>
      </c>
      <c r="E224" s="192" t="n">
        <v>1.26</v>
      </c>
      <c r="F224" s="192" t="n">
        <v>2.3</v>
      </c>
      <c r="G224" s="193" t="n">
        <v>805</v>
      </c>
      <c r="H224" s="193" t="n">
        <v>4026</v>
      </c>
      <c r="I224" s="192" t="n">
        <v>0</v>
      </c>
      <c r="J224" s="194" t="n">
        <v>0</v>
      </c>
    </row>
    <row r="225">
      <c r="B225" s="192" t="inlineStr">
        <is>
          <t>일요일</t>
        </is>
      </c>
      <c r="C225" s="192" t="inlineStr">
        <is>
          <t>20시~21시</t>
        </is>
      </c>
      <c r="D225" s="192" t="n">
        <v>6</v>
      </c>
      <c r="E225" s="192" t="n">
        <v>1.12</v>
      </c>
      <c r="F225" s="192" t="n">
        <v>2.2</v>
      </c>
      <c r="G225" s="193" t="n">
        <v>787</v>
      </c>
      <c r="H225" s="193" t="n">
        <v>4719</v>
      </c>
      <c r="I225" s="192" t="n">
        <v>0</v>
      </c>
      <c r="J225" s="194" t="n">
        <v>0</v>
      </c>
    </row>
    <row r="226">
      <c r="B226" s="192" t="inlineStr">
        <is>
          <t>일요일</t>
        </is>
      </c>
      <c r="C226" s="192" t="inlineStr">
        <is>
          <t>21시~22시</t>
        </is>
      </c>
      <c r="D226" s="192" t="n">
        <v>7</v>
      </c>
      <c r="E226" s="192" t="n">
        <v>0.82</v>
      </c>
      <c r="F226" s="192" t="n">
        <v>2</v>
      </c>
      <c r="G226" s="193" t="n">
        <v>613</v>
      </c>
      <c r="H226" s="193" t="n">
        <v>4290</v>
      </c>
      <c r="I226" s="192" t="n">
        <v>0</v>
      </c>
      <c r="J226" s="194" t="n">
        <v>0</v>
      </c>
    </row>
    <row r="227">
      <c r="B227" s="192" t="inlineStr">
        <is>
          <t>일요일</t>
        </is>
      </c>
      <c r="C227" s="192" t="inlineStr">
        <is>
          <t>22시~23시</t>
        </is>
      </c>
      <c r="D227" s="192" t="n">
        <v>5</v>
      </c>
      <c r="E227" s="192" t="n">
        <v>0.57</v>
      </c>
      <c r="F227" s="192" t="n">
        <v>2.2</v>
      </c>
      <c r="G227" s="193" t="n">
        <v>827</v>
      </c>
      <c r="H227" s="193" t="n">
        <v>4136</v>
      </c>
      <c r="I227" s="192" t="n">
        <v>0</v>
      </c>
      <c r="J227" s="194" t="n">
        <v>0</v>
      </c>
    </row>
    <row r="228">
      <c r="B228" s="192" t="inlineStr">
        <is>
          <t>일요일</t>
        </is>
      </c>
      <c r="C228" s="192" t="inlineStr">
        <is>
          <t>23시~00시</t>
        </is>
      </c>
      <c r="D228" s="192" t="n">
        <v>5</v>
      </c>
      <c r="E228" s="192" t="n">
        <v>0.51</v>
      </c>
      <c r="F228" s="192" t="n">
        <v>1.9</v>
      </c>
      <c r="G228" s="193" t="n">
        <v>867</v>
      </c>
      <c r="H228" s="193" t="n">
        <v>4334</v>
      </c>
      <c r="I228" s="192" t="n">
        <v>0</v>
      </c>
      <c r="J228" s="194" t="n">
        <v>0</v>
      </c>
    </row>
  </sheetData>
  <autoFilter ref="B60:J60"/>
  <mergeCells count="1">
    <mergeCell ref="B1:J2"/>
  </mergeCells>
  <pageMargins left="0.7" right="0.7" top="0.75" bottom="0.75" header="0.3" footer="0.3"/>
  <pageSetup orientation="portrait" paperSize="9" horizontalDpi="300" verticalDpi="300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1732"/>
  <sheetViews>
    <sheetView showGridLines="0" showZeros="0" zoomScaleNormal="100" workbookViewId="0">
      <selection activeCell="B28" sqref="B28"/>
    </sheetView>
  </sheetViews>
  <sheetFormatPr baseColWidth="8" defaultColWidth="0" defaultRowHeight="16.5"/>
  <cols>
    <col width="2.5" customWidth="1" style="3" min="1" max="1"/>
    <col width="24.5" bestFit="1" customWidth="1" style="106" min="2" max="2"/>
    <col width="16.25" customWidth="1" style="106" min="3" max="3"/>
    <col width="16.25" customWidth="1" style="195" min="4" max="7"/>
    <col width="15.25" bestFit="1" customWidth="1" style="107" min="8" max="8"/>
    <col width="22.875" bestFit="1" customWidth="1" style="195" min="9" max="9"/>
    <col width="27.125" bestFit="1" customWidth="1" style="195" min="10" max="10"/>
    <col width="25.75" bestFit="1" customWidth="1" style="195" min="11" max="12"/>
    <col width="2.5" customWidth="1" style="3" min="13" max="13"/>
    <col hidden="1" width="9" customWidth="1" style="3" min="14" max="16384"/>
  </cols>
  <sheetData>
    <row r="1">
      <c r="B1" s="5" t="inlineStr">
        <is>
          <t>검색어 평균/합계 비교</t>
        </is>
      </c>
      <c r="C1" s="3" t="n"/>
      <c r="D1" s="3" t="n"/>
      <c r="E1" s="3" t="n"/>
      <c r="F1" s="196" t="n"/>
      <c r="G1" s="196" t="n"/>
      <c r="H1" s="3" t="n"/>
      <c r="I1" s="3" t="n"/>
      <c r="J1" s="196" t="n"/>
      <c r="K1" s="3" t="n"/>
      <c r="L1" s="3" t="n"/>
    </row>
    <row r="2">
      <c r="A2" s="1" t="n"/>
      <c r="B2" s="1" t="n"/>
      <c r="C2" s="1" t="n"/>
      <c r="D2" s="1" t="n"/>
      <c r="E2" s="1" t="n"/>
      <c r="F2" s="197" t="n"/>
      <c r="G2" s="197" t="n"/>
      <c r="H2" s="1" t="n"/>
      <c r="I2" s="1" t="n"/>
      <c r="J2" s="197" t="n"/>
      <c r="K2" s="1" t="n"/>
      <c r="L2" s="1" t="n"/>
      <c r="M2" s="1" t="n"/>
    </row>
    <row r="3">
      <c r="A3" s="1" t="n"/>
      <c r="B3" s="137" t="inlineStr">
        <is>
          <t xml:space="preserve">               클릭수                                    총비용                               체류시간 (초) </t>
        </is>
      </c>
      <c r="G3" s="197" t="n"/>
      <c r="H3" s="1" t="n"/>
      <c r="I3" s="1" t="n"/>
      <c r="J3" s="197" t="n"/>
      <c r="K3" s="1" t="n"/>
      <c r="L3" s="1" t="n"/>
      <c r="M3" s="1" t="n"/>
    </row>
    <row r="4">
      <c r="A4" s="1" t="n"/>
      <c r="B4" s="4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</row>
    <row r="5">
      <c r="A5" s="1" t="n"/>
      <c r="B5" s="3" t="n"/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</row>
    <row r="6">
      <c r="A6" s="1" t="n"/>
      <c r="B6" s="1" t="n"/>
      <c r="C6" s="1" t="n"/>
      <c r="D6" s="1" t="n"/>
      <c r="E6" s="1" t="n"/>
      <c r="F6" s="1" t="n"/>
      <c r="G6" s="1" t="n"/>
      <c r="H6" s="17" t="inlineStr">
        <is>
          <t>구분</t>
        </is>
      </c>
      <c r="I6" s="18" t="inlineStr">
        <is>
          <t>PC</t>
        </is>
      </c>
      <c r="J6" s="18" t="inlineStr">
        <is>
          <t>모바일</t>
        </is>
      </c>
      <c r="K6" s="19" t="inlineStr">
        <is>
          <t>합계</t>
        </is>
      </c>
      <c r="L6" s="1" t="n"/>
      <c r="M6" s="1" t="n"/>
    </row>
    <row r="7">
      <c r="A7" s="1" t="n"/>
      <c r="B7" s="1" t="n"/>
      <c r="C7" s="1" t="n"/>
      <c r="D7" s="1" t="n"/>
      <c r="E7" s="1" t="n"/>
      <c r="F7" s="1" t="n"/>
      <c r="G7" s="1" t="n"/>
      <c r="H7" s="6" t="inlineStr">
        <is>
          <t>클릭수</t>
        </is>
      </c>
      <c r="I7" s="198">
        <f>SUMIF($C$29:$C$999972,$I$6,$E$29:$E$999972)</f>
        <v/>
      </c>
      <c r="J7" s="198">
        <f>SUMIF($C$29:$C$999972,$J$6,$E$29:$E$999972)</f>
        <v/>
      </c>
      <c r="K7" s="199">
        <f>SUM(I7+J7)</f>
        <v/>
      </c>
      <c r="L7" s="1" t="n"/>
      <c r="M7" s="1" t="n"/>
    </row>
    <row r="8">
      <c r="A8" s="1" t="n"/>
      <c r="B8" s="1" t="n"/>
      <c r="C8" s="1" t="n"/>
      <c r="D8" s="1" t="n"/>
      <c r="E8" s="1" t="n"/>
      <c r="F8" s="1" t="n"/>
      <c r="G8" s="1" t="n"/>
      <c r="H8" s="6" t="inlineStr">
        <is>
          <t>체류시간 (초)</t>
        </is>
      </c>
      <c r="I8" s="200">
        <f>IFERROR(SUMIF($C$29:$C$999973,$I$6,$J$29:$J$999973)/COUNTIF($C$29:$C$999973,$I$6),"")</f>
        <v/>
      </c>
      <c r="J8" s="200">
        <f>IFERROR(SUMIF($C$29:$C$999973,$J$6,$J$29:$J$999973)/COUNTIF($C$29:$C$999973,$J$6),"")</f>
        <v/>
      </c>
      <c r="K8" s="201">
        <f>IFERROR(AVERAGE(I8:J8),"-")</f>
        <v/>
      </c>
      <c r="L8" s="1" t="n"/>
      <c r="M8" s="1" t="n"/>
    </row>
    <row r="9">
      <c r="A9" s="1" t="n"/>
      <c r="B9" s="1" t="n"/>
      <c r="C9" s="1" t="n"/>
      <c r="D9" s="1" t="n"/>
      <c r="E9" s="1" t="n"/>
      <c r="F9" s="1" t="n"/>
      <c r="G9" s="1" t="n"/>
      <c r="H9" s="6" t="inlineStr">
        <is>
          <t>총비용</t>
        </is>
      </c>
      <c r="I9" s="202">
        <f>SUMIF($C$29:$C$999972,$I$6,$G$29:$G$999972)</f>
        <v/>
      </c>
      <c r="J9" s="202">
        <f>SUMIF($C$29:$C$999972,$J$6,$G$29:$G$999972)</f>
        <v/>
      </c>
      <c r="K9" s="203">
        <f>SUM(I9+J9)</f>
        <v/>
      </c>
      <c r="L9" s="1" t="n"/>
      <c r="M9" s="1" t="n"/>
    </row>
    <row r="10">
      <c r="A10" s="1" t="n"/>
      <c r="B10" s="1" t="n"/>
      <c r="C10" s="1" t="n"/>
      <c r="D10" s="1" t="n"/>
      <c r="E10" s="1" t="n"/>
      <c r="F10" s="1" t="n"/>
      <c r="G10" s="1" t="n"/>
      <c r="H10" s="3" t="n"/>
      <c r="I10" s="3" t="n"/>
      <c r="J10" s="3" t="n"/>
      <c r="K10" s="3" t="n"/>
      <c r="L10" s="1" t="n"/>
      <c r="M10" s="1" t="n"/>
    </row>
    <row r="11">
      <c r="A11" s="1" t="n"/>
      <c r="B11" s="5" t="inlineStr">
        <is>
          <t>검색어 클릭수/총비용 순위</t>
        </is>
      </c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</row>
    <row r="12">
      <c r="A12" s="1" t="n"/>
      <c r="B12" s="1" t="n"/>
      <c r="C12" s="1" t="n"/>
      <c r="D12" s="1" t="n"/>
      <c r="E12" s="1" t="n"/>
      <c r="F12" s="1" t="n"/>
      <c r="G12" s="1" t="n"/>
      <c r="H12" s="17" t="inlineStr">
        <is>
          <t>순위</t>
        </is>
      </c>
      <c r="I12" s="18" t="inlineStr">
        <is>
          <t>PC/모바일</t>
        </is>
      </c>
      <c r="J12" s="18" t="inlineStr">
        <is>
          <t>키워드</t>
        </is>
      </c>
      <c r="K12" s="19" t="inlineStr">
        <is>
          <t>클릭수</t>
        </is>
      </c>
      <c r="L12" s="1" t="n"/>
      <c r="M12" s="1" t="n"/>
    </row>
    <row r="13">
      <c r="A13" s="1" t="n"/>
      <c r="B13" s="1" t="n"/>
      <c r="C13" s="1" t="n"/>
      <c r="D13" s="1" t="n"/>
      <c r="E13" s="1" t="n"/>
      <c r="F13" s="1" t="n"/>
      <c r="G13" s="1" t="n"/>
      <c r="H13" s="6" t="n">
        <v>1</v>
      </c>
      <c r="I13" s="6">
        <f>IFERROR(INDEX(C$29:C$999972,1/LARGE(INDEX(($E$29:$E$999972=$K13)/(ROW($E$29:$E$999972)-ROW($E$29)+1),),COUNTIF($K13:$K$17,$K13))),"")</f>
        <v/>
      </c>
      <c r="J13" s="6">
        <f>IFERROR(INDEX(B$29:B$999972,1/LARGE(INDEX(($E$29:$E$999972=$K13)/(ROW($E$29:$E$999972)-ROW($E$29)+1),),COUNTIF($K13:$K$17,$K13))),"")</f>
        <v/>
      </c>
      <c r="K13" s="204">
        <f>IFERROR(LARGE($E$29:$E$999972,$H13),"")</f>
        <v/>
      </c>
      <c r="L13" s="1" t="n"/>
      <c r="M13" s="1" t="n"/>
    </row>
    <row r="14">
      <c r="A14" s="1" t="n"/>
      <c r="B14" s="1" t="n"/>
      <c r="C14" s="1" t="n"/>
      <c r="D14" s="1" t="n"/>
      <c r="E14" s="1" t="n"/>
      <c r="F14" s="1" t="n"/>
      <c r="G14" s="1" t="n"/>
      <c r="H14" s="6" t="n">
        <v>2</v>
      </c>
      <c r="I14" s="6">
        <f>IFERROR(INDEX(C$29:C$999972,1/LARGE(INDEX(($E$29:$E$999972=$K14)/(ROW($E$29:$E$999972)-ROW($E$29)+1),),COUNTIF($K14:$K$17,$K14))),"")</f>
        <v/>
      </c>
      <c r="J14" s="6">
        <f>IFERROR(INDEX(B$29:B$999972,1/LARGE(INDEX(($E$29:$E$999972=$K14)/(ROW($E$29:$E$999972)-ROW($E$29)+1),),COUNTIF($K14:$K$17,$K14))),"")</f>
        <v/>
      </c>
      <c r="K14" s="204">
        <f>IFERROR(LARGE($E$29:$E$999972,$H14),"")</f>
        <v/>
      </c>
      <c r="L14" s="1" t="n"/>
      <c r="M14" s="1" t="n"/>
    </row>
    <row r="15">
      <c r="A15" s="1" t="n"/>
      <c r="B15" s="1" t="n"/>
      <c r="C15" s="1" t="n"/>
      <c r="D15" s="1" t="n"/>
      <c r="E15" s="1" t="n"/>
      <c r="F15" s="1" t="n"/>
      <c r="G15" s="1" t="n"/>
      <c r="H15" s="6" t="n">
        <v>3</v>
      </c>
      <c r="I15" s="6">
        <f>IFERROR(INDEX(C$29:C$999972,1/LARGE(INDEX(($E$29:$E$999972=$K15)/(ROW($E$29:$E$999972)-ROW($E$29)+1),),COUNTIF($K15:$K$17,$K15))),"")</f>
        <v/>
      </c>
      <c r="J15" s="6">
        <f>IFERROR(INDEX(B$29:B$999972,1/LARGE(INDEX(($E$29:$E$999972=$K15)/(ROW($E$29:$E$999972)-ROW($E$29)+1),),COUNTIF($K15:$K$17,$K15))),"")</f>
        <v/>
      </c>
      <c r="K15" s="204">
        <f>IFERROR(LARGE($E$29:$E$999972,$H15),"")</f>
        <v/>
      </c>
      <c r="L15" s="1" t="n"/>
      <c r="M15" s="1" t="n"/>
    </row>
    <row r="16">
      <c r="A16" s="1" t="n"/>
      <c r="B16" s="1" t="n"/>
      <c r="C16" s="1" t="n"/>
      <c r="D16" s="1" t="n"/>
      <c r="E16" s="1" t="n"/>
      <c r="F16" s="1" t="n"/>
      <c r="G16" s="1" t="n"/>
      <c r="H16" s="6" t="n">
        <v>4</v>
      </c>
      <c r="I16" s="6">
        <f>IFERROR(INDEX(C$29:C$999972,1/LARGE(INDEX(($E$29:$E$999972=$K16)/(ROW($E$29:$E$999972)-ROW($E$29)+1),),COUNTIF($K16:$K$17,$K16))),"")</f>
        <v/>
      </c>
      <c r="J16" s="6">
        <f>IFERROR(INDEX(B$29:B$999972,1/LARGE(INDEX(($E$29:$E$999972=$K16)/(ROW($E$29:$E$999972)-ROW($E$29)+1),),COUNTIF($K16:$K$17,$K16))),"")</f>
        <v/>
      </c>
      <c r="K16" s="204">
        <f>IFERROR(LARGE($E$29:$E$999972,$H16),"")</f>
        <v/>
      </c>
      <c r="L16" s="1" t="n"/>
      <c r="M16" s="1" t="n"/>
    </row>
    <row r="17">
      <c r="A17" s="1" t="n"/>
      <c r="B17" s="1" t="n"/>
      <c r="C17" s="1" t="n"/>
      <c r="D17" s="1" t="n"/>
      <c r="E17" s="1" t="n"/>
      <c r="F17" s="1" t="n"/>
      <c r="G17" s="1" t="n"/>
      <c r="H17" s="6" t="n">
        <v>5</v>
      </c>
      <c r="I17" s="6">
        <f>IFERROR(INDEX(C$29:C$999972,1/LARGE(INDEX(($E$29:$E$999972=$K17)/(ROW($E$29:$E$999972)-ROW($E$29)+1),),COUNTIF($K17:$K$17,$K17))),"")</f>
        <v/>
      </c>
      <c r="J17" s="6">
        <f>IFERROR(INDEX(B$29:B$999972,1/LARGE(INDEX(($E$29:$E$999972=$K17)/(ROW($E$29:$E$999972)-ROW($E$29)+1),),COUNTIF($K17:$K$17,$K17))),"")</f>
        <v/>
      </c>
      <c r="K17" s="204">
        <f>IFERROR(LARGE($E$29:$E$999972,$H17),"")</f>
        <v/>
      </c>
      <c r="L17" s="1" t="n"/>
      <c r="M17" s="1" t="n"/>
    </row>
    <row r="1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</row>
    <row r="19">
      <c r="A19" s="1" t="n"/>
      <c r="B19" s="1" t="n"/>
      <c r="C19" s="1" t="n"/>
      <c r="D19" s="1" t="n"/>
      <c r="E19" s="1" t="n"/>
      <c r="F19" s="1" t="n"/>
      <c r="G19" s="1" t="n"/>
      <c r="H19" s="17" t="inlineStr">
        <is>
          <t>순위</t>
        </is>
      </c>
      <c r="I19" s="18" t="inlineStr">
        <is>
          <t>PC/모바일</t>
        </is>
      </c>
      <c r="J19" s="18" t="inlineStr">
        <is>
          <t>키워드</t>
        </is>
      </c>
      <c r="K19" s="19" t="inlineStr">
        <is>
          <t>총비용</t>
        </is>
      </c>
      <c r="L19" s="1" t="n"/>
      <c r="M19" s="1" t="n"/>
    </row>
    <row r="20">
      <c r="A20" s="1" t="n"/>
      <c r="B20" s="1" t="n"/>
      <c r="C20" s="1" t="n"/>
      <c r="D20" s="1" t="n"/>
      <c r="E20" s="1" t="n"/>
      <c r="F20" s="1" t="n"/>
      <c r="G20" s="1" t="n"/>
      <c r="H20" s="6" t="n">
        <v>1</v>
      </c>
      <c r="I20" s="9">
        <f>IFERROR(INDEX(C$29:C$999972,1/LARGE(INDEX(($G$29:$G$999972=$K20)/(ROW($G$29:$G$999972)-ROW($E$29)+1),),COUNTIF($K20:$K$24,$K20))),"")</f>
        <v/>
      </c>
      <c r="J20" s="6">
        <f>IFERROR(INDEX(B$29:B$999972,1/LARGE(INDEX(($G$29:$G$999972=$K20)/(ROW($G$29:$G$999972)-ROW($E$29)+1),),COUNTIF($K20:$K$24,$K20))),"")</f>
        <v/>
      </c>
      <c r="K20" s="205">
        <f>IFERROR(LARGE($G$29:$G$999972,$H20),"")</f>
        <v/>
      </c>
      <c r="L20" s="1" t="n"/>
      <c r="M20" s="1" t="n"/>
    </row>
    <row r="21">
      <c r="A21" s="1" t="n"/>
      <c r="B21" s="1" t="n"/>
      <c r="C21" s="1" t="n"/>
      <c r="D21" s="1" t="n"/>
      <c r="E21" s="1" t="n"/>
      <c r="F21" s="1" t="n"/>
      <c r="G21" s="1" t="n"/>
      <c r="H21" s="6" t="n">
        <v>2</v>
      </c>
      <c r="I21" s="9">
        <f>IFERROR(INDEX(C$29:C$999972,1/LARGE(INDEX(($G$29:$G$999972=$K21)/(ROW($G$29:$G$999972)-ROW($E$29)+1),),COUNTIF($K21:$K$24,$K21))),"")</f>
        <v/>
      </c>
      <c r="J21" s="6">
        <f>IFERROR(INDEX(B$29:B$999972,1/LARGE(INDEX(($G$29:$G$999972=$K21)/(ROW($G$29:$G$999972)-ROW($E$29)+1),),COUNTIF($K21:$K$24,$K21))),"")</f>
        <v/>
      </c>
      <c r="K21" s="205">
        <f>IFERROR(LARGE($G$29:$G$999972,$H21),"")</f>
        <v/>
      </c>
      <c r="L21" s="1" t="n"/>
      <c r="M21" s="1" t="n"/>
    </row>
    <row r="22">
      <c r="A22" s="1" t="n"/>
      <c r="B22" s="1" t="n"/>
      <c r="C22" s="1" t="n"/>
      <c r="D22" s="1" t="n"/>
      <c r="E22" s="1" t="n"/>
      <c r="F22" s="1" t="n"/>
      <c r="G22" s="1" t="n"/>
      <c r="H22" s="6" t="n">
        <v>3</v>
      </c>
      <c r="I22" s="9">
        <f>IFERROR(INDEX(C$29:C$999972,1/LARGE(INDEX(($G$29:$G$999972=$K22)/(ROW($G$29:$G$999972)-ROW($E$29)+1),),COUNTIF($K22:$K$24,$K22))),"")</f>
        <v/>
      </c>
      <c r="J22" s="6">
        <f>IFERROR(INDEX(B$29:B$999972,1/LARGE(INDEX(($G$29:$G$999972=$K22)/(ROW($G$29:$G$999972)-ROW($E$29)+1),),COUNTIF($K22:$K$24,$K22))),"")</f>
        <v/>
      </c>
      <c r="K22" s="205">
        <f>IFERROR(LARGE($G$29:$G$999972,$H22),"")</f>
        <v/>
      </c>
      <c r="L22" s="1" t="n"/>
      <c r="M22" s="1" t="n"/>
    </row>
    <row r="23">
      <c r="A23" s="1" t="n"/>
      <c r="B23" s="1" t="n"/>
      <c r="C23" s="1" t="n"/>
      <c r="D23" s="1" t="n"/>
      <c r="E23" s="1" t="n"/>
      <c r="F23" s="1" t="n"/>
      <c r="G23" s="1" t="n"/>
      <c r="H23" s="6" t="n">
        <v>4</v>
      </c>
      <c r="I23" s="9">
        <f>IFERROR(INDEX(C$29:C$999972,1/LARGE(INDEX(($G$29:$G$999972=$K23)/(ROW($G$29:$G$999972)-ROW($E$29)+1),),COUNTIF($K23:$K$24,$K23))),"")</f>
        <v/>
      </c>
      <c r="J23" s="6">
        <f>IFERROR(INDEX(B$29:B$999972,1/LARGE(INDEX(($G$29:$G$999972=$K23)/(ROW($G$29:$G$999972)-ROW($E$29)+1),),COUNTIF($K23:$K$24,$K23))),"")</f>
        <v/>
      </c>
      <c r="K23" s="205">
        <f>IFERROR(LARGE($G$29:$G$999972,$H23),"")</f>
        <v/>
      </c>
      <c r="L23" s="1" t="n"/>
      <c r="M23" s="1" t="n"/>
    </row>
    <row r="24">
      <c r="A24" s="1" t="n"/>
      <c r="B24" s="1" t="n"/>
      <c r="C24" s="1" t="n"/>
      <c r="D24" s="1" t="n"/>
      <c r="E24" s="1" t="n"/>
      <c r="F24" s="1" t="n"/>
      <c r="G24" s="1" t="n"/>
      <c r="H24" s="6" t="n">
        <v>5</v>
      </c>
      <c r="I24" s="9">
        <f>IFERROR(INDEX(C$29:C$999972,1/LARGE(INDEX(($G$29:$G$999972=$K24)/(ROW($G$29:$G$999972)-ROW($E$29)+1),),COUNTIF($K24:$K$24,$K24))),"")</f>
        <v/>
      </c>
      <c r="J24" s="6">
        <f>IFERROR(INDEX(B$29:B$999972,1/LARGE(INDEX(($G$29:$G$999972=$K24)/(ROW($G$29:$G$999972)-ROW($E$29)+1),),COUNTIF($K24:$K$24,$K24))),"")</f>
        <v/>
      </c>
      <c r="K24" s="205">
        <f>IFERROR(LARGE($G$29:$G$999972,$H24),"")</f>
        <v/>
      </c>
      <c r="L24" s="1" t="n"/>
      <c r="M24" s="1" t="n"/>
    </row>
    <row r="25">
      <c r="A25" s="1" t="n"/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</row>
    <row r="26" ht="2.45" customHeight="1" s="138">
      <c r="A26" s="1" t="n"/>
      <c r="B26" s="11" t="n"/>
      <c r="C26" s="11" t="n"/>
      <c r="D26" s="11" t="n"/>
      <c r="E26" s="11" t="n"/>
      <c r="F26" s="11" t="n"/>
      <c r="G26" s="11" t="n"/>
      <c r="H26" s="11" t="n"/>
      <c r="I26" s="11" t="n"/>
      <c r="J26" s="11" t="n"/>
      <c r="K26" s="11" t="n"/>
      <c r="L26" s="11" t="n"/>
      <c r="M26" s="1" t="n"/>
    </row>
    <row r="27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</row>
    <row r="28" customFormat="1" s="12">
      <c r="B28" s="84" t="inlineStr">
        <is>
          <t>키워드</t>
        </is>
      </c>
      <c r="C28" s="84" t="inlineStr">
        <is>
          <t>PC/모바일 매체</t>
        </is>
      </c>
      <c r="D28" s="84" t="inlineStr">
        <is>
          <t>노출수</t>
        </is>
      </c>
      <c r="E28" s="84" t="inlineStr">
        <is>
          <t>클릭수</t>
        </is>
      </c>
      <c r="F28" s="84" t="inlineStr">
        <is>
          <t>평균클릭비용(VAT포함,원)</t>
        </is>
      </c>
      <c r="G28" s="84" t="inlineStr">
        <is>
          <t>총비용(VAT포함,원)</t>
        </is>
      </c>
      <c r="H28" s="84" t="inlineStr">
        <is>
          <t>평균노출순위</t>
        </is>
      </c>
      <c r="I28" s="84" t="inlineStr">
        <is>
          <t>방문당 평균페이지뷰</t>
        </is>
      </c>
      <c r="J28" s="84" t="inlineStr">
        <is>
          <t>방문당 평균체류시간(초)</t>
        </is>
      </c>
      <c r="K28" s="84" t="inlineStr">
        <is>
          <t>전환수</t>
        </is>
      </c>
      <c r="L28" s="84" t="inlineStr">
        <is>
          <t>전환매출액(원)</t>
        </is>
      </c>
    </row>
    <row r="29">
      <c r="B29" s="206" t="inlineStr">
        <is>
          <t>-</t>
        </is>
      </c>
      <c r="C29" s="206" t="inlineStr">
        <is>
          <t>모바일</t>
        </is>
      </c>
      <c r="D29" s="207" t="n">
        <v>979</v>
      </c>
      <c r="E29" s="207" t="n">
        <v>46</v>
      </c>
      <c r="F29" s="207" t="n">
        <v>737</v>
      </c>
      <c r="G29" s="207" t="n">
        <v>33880</v>
      </c>
      <c r="H29" s="208" t="n">
        <v>1.7</v>
      </c>
      <c r="I29" s="209" t="n">
        <v>0</v>
      </c>
      <c r="J29" s="209" t="n">
        <v>0</v>
      </c>
      <c r="K29" s="207" t="n">
        <v>0</v>
      </c>
      <c r="L29" s="207" t="n">
        <v>0</v>
      </c>
    </row>
    <row r="30">
      <c r="B30" s="206" t="inlineStr">
        <is>
          <t>-</t>
        </is>
      </c>
      <c r="C30" s="206" t="inlineStr">
        <is>
          <t>모바일</t>
        </is>
      </c>
      <c r="D30" s="207" t="n">
        <v>1140</v>
      </c>
      <c r="E30" s="207" t="n">
        <v>35</v>
      </c>
      <c r="F30" s="207" t="n">
        <v>797</v>
      </c>
      <c r="G30" s="207" t="n">
        <v>27907</v>
      </c>
      <c r="H30" s="208" t="n">
        <v>1.7</v>
      </c>
      <c r="I30" s="209" t="n">
        <v>0</v>
      </c>
      <c r="J30" s="209" t="n">
        <v>0</v>
      </c>
      <c r="K30" s="207" t="n">
        <v>0</v>
      </c>
      <c r="L30" s="207" t="n">
        <v>0</v>
      </c>
    </row>
    <row r="31">
      <c r="B31" s="206" t="inlineStr">
        <is>
          <t>음식물처리기</t>
        </is>
      </c>
      <c r="C31" s="206" t="inlineStr">
        <is>
          <t>모바일</t>
        </is>
      </c>
      <c r="D31" s="207" t="n">
        <v>10943</v>
      </c>
      <c r="E31" s="207" t="n">
        <v>28</v>
      </c>
      <c r="F31" s="207" t="n">
        <v>766</v>
      </c>
      <c r="G31" s="207" t="n">
        <v>21439</v>
      </c>
      <c r="H31" s="208" t="n">
        <v>1.8</v>
      </c>
      <c r="I31" s="209" t="n">
        <v>0</v>
      </c>
      <c r="J31" s="209" t="n">
        <v>0</v>
      </c>
      <c r="K31" s="207" t="n">
        <v>0</v>
      </c>
      <c r="L31" s="207" t="n">
        <v>0</v>
      </c>
    </row>
    <row r="32">
      <c r="B32" s="206" t="inlineStr">
        <is>
          <t>업소용음식물처리기</t>
        </is>
      </c>
      <c r="C32" s="206" t="inlineStr">
        <is>
          <t>모바일</t>
        </is>
      </c>
      <c r="D32" s="207" t="n">
        <v>756</v>
      </c>
      <c r="E32" s="207" t="n">
        <v>15</v>
      </c>
      <c r="F32" s="207" t="n">
        <v>1566</v>
      </c>
      <c r="G32" s="207" t="n">
        <v>23485</v>
      </c>
      <c r="H32" s="208" t="n">
        <v>4.6</v>
      </c>
      <c r="I32" s="209" t="n">
        <v>0</v>
      </c>
      <c r="J32" s="209" t="n">
        <v>0</v>
      </c>
      <c r="K32" s="207" t="n">
        <v>0</v>
      </c>
      <c r="L32" s="207" t="n">
        <v>0</v>
      </c>
    </row>
    <row r="33">
      <c r="B33" s="206" t="inlineStr">
        <is>
          <t>-</t>
        </is>
      </c>
      <c r="C33" s="206" t="inlineStr">
        <is>
          <t>PC</t>
        </is>
      </c>
      <c r="D33" s="207" t="n">
        <v>473</v>
      </c>
      <c r="E33" s="207" t="n">
        <v>13</v>
      </c>
      <c r="F33" s="207" t="n">
        <v>804</v>
      </c>
      <c r="G33" s="207" t="n">
        <v>10450</v>
      </c>
      <c r="H33" s="208" t="n">
        <v>2.4</v>
      </c>
      <c r="I33" s="209" t="n">
        <v>0</v>
      </c>
      <c r="J33" s="209" t="n">
        <v>0</v>
      </c>
      <c r="K33" s="207" t="n">
        <v>0</v>
      </c>
      <c r="L33" s="207" t="n">
        <v>0</v>
      </c>
    </row>
    <row r="34">
      <c r="B34" s="206" t="inlineStr">
        <is>
          <t>업소용음식물분쇄기</t>
        </is>
      </c>
      <c r="C34" s="206" t="inlineStr">
        <is>
          <t>모바일</t>
        </is>
      </c>
      <c r="D34" s="207" t="n">
        <v>128</v>
      </c>
      <c r="E34" s="207" t="n">
        <v>13</v>
      </c>
      <c r="F34" s="207" t="n">
        <v>4040</v>
      </c>
      <c r="G34" s="207" t="n">
        <v>52514</v>
      </c>
      <c r="H34" s="208" t="n">
        <v>4.3</v>
      </c>
      <c r="I34" s="209" t="n">
        <v>0</v>
      </c>
      <c r="J34" s="209" t="n">
        <v>0</v>
      </c>
      <c r="K34" s="207" t="n">
        <v>0</v>
      </c>
      <c r="L34" s="207" t="n">
        <v>0</v>
      </c>
    </row>
    <row r="35">
      <c r="B35" s="206" t="inlineStr">
        <is>
          <t>업소용음식물분쇄기</t>
        </is>
      </c>
      <c r="C35" s="206" t="inlineStr">
        <is>
          <t>모바일</t>
        </is>
      </c>
      <c r="D35" s="207" t="n">
        <v>101</v>
      </c>
      <c r="E35" s="207" t="n">
        <v>11</v>
      </c>
      <c r="F35" s="207" t="n">
        <v>1894</v>
      </c>
      <c r="G35" s="207" t="n">
        <v>20834</v>
      </c>
      <c r="H35" s="208" t="n">
        <v>4.1</v>
      </c>
      <c r="I35" s="209" t="n">
        <v>0</v>
      </c>
      <c r="J35" s="209" t="n">
        <v>0</v>
      </c>
      <c r="K35" s="207" t="n">
        <v>0</v>
      </c>
      <c r="L35" s="207" t="n">
        <v>0</v>
      </c>
    </row>
    <row r="36">
      <c r="B36" s="206" t="inlineStr">
        <is>
          <t>-</t>
        </is>
      </c>
      <c r="C36" s="206" t="inlineStr">
        <is>
          <t>모바일</t>
        </is>
      </c>
      <c r="D36" s="207" t="n">
        <v>481</v>
      </c>
      <c r="E36" s="207" t="n">
        <v>10</v>
      </c>
      <c r="F36" s="207" t="n">
        <v>840</v>
      </c>
      <c r="G36" s="207" t="n">
        <v>8404</v>
      </c>
      <c r="H36" s="208" t="n">
        <v>1.8</v>
      </c>
      <c r="I36" s="209" t="n">
        <v>0</v>
      </c>
      <c r="J36" s="209" t="n">
        <v>0</v>
      </c>
      <c r="K36" s="207" t="n">
        <v>0</v>
      </c>
      <c r="L36" s="207" t="n">
        <v>0</v>
      </c>
    </row>
    <row r="37">
      <c r="B37" s="206" t="inlineStr">
        <is>
          <t>업소용음식물처리기</t>
        </is>
      </c>
      <c r="C37" s="206" t="inlineStr">
        <is>
          <t>모바일</t>
        </is>
      </c>
      <c r="D37" s="207" t="n">
        <v>556</v>
      </c>
      <c r="E37" s="207" t="n">
        <v>10</v>
      </c>
      <c r="F37" s="207" t="n">
        <v>5686</v>
      </c>
      <c r="G37" s="207" t="n">
        <v>56859</v>
      </c>
      <c r="H37" s="208" t="n">
        <v>3.8</v>
      </c>
      <c r="I37" s="209" t="n">
        <v>0</v>
      </c>
      <c r="J37" s="209" t="n">
        <v>0</v>
      </c>
      <c r="K37" s="207" t="n">
        <v>0</v>
      </c>
      <c r="L37" s="207" t="n">
        <v>0</v>
      </c>
    </row>
    <row r="38">
      <c r="B38" s="206" t="inlineStr">
        <is>
          <t>식당음식물처리기</t>
        </is>
      </c>
      <c r="C38" s="206" t="inlineStr">
        <is>
          <t>모바일</t>
        </is>
      </c>
      <c r="D38" s="207" t="n">
        <v>171</v>
      </c>
      <c r="E38" s="207" t="n">
        <v>7</v>
      </c>
      <c r="F38" s="207" t="n">
        <v>2363</v>
      </c>
      <c r="G38" s="207" t="n">
        <v>16544</v>
      </c>
      <c r="H38" s="208" t="n">
        <v>2.1</v>
      </c>
      <c r="I38" s="209" t="n">
        <v>0</v>
      </c>
      <c r="J38" s="209" t="n">
        <v>0</v>
      </c>
      <c r="K38" s="207" t="n">
        <v>0</v>
      </c>
      <c r="L38" s="207" t="n">
        <v>0</v>
      </c>
    </row>
    <row r="39">
      <c r="B39" s="206" t="inlineStr">
        <is>
          <t>식당음식물처리기</t>
        </is>
      </c>
      <c r="C39" s="206" t="inlineStr">
        <is>
          <t>모바일</t>
        </is>
      </c>
      <c r="D39" s="207" t="n">
        <v>71</v>
      </c>
      <c r="E39" s="207" t="n">
        <v>6</v>
      </c>
      <c r="F39" s="207" t="n">
        <v>2325</v>
      </c>
      <c r="G39" s="207" t="n">
        <v>13948</v>
      </c>
      <c r="H39" s="208" t="n">
        <v>3.9</v>
      </c>
      <c r="I39" s="209" t="n">
        <v>0</v>
      </c>
      <c r="J39" s="209" t="n">
        <v>0</v>
      </c>
      <c r="K39" s="207" t="n">
        <v>0</v>
      </c>
      <c r="L39" s="207" t="n">
        <v>0</v>
      </c>
    </row>
    <row r="40">
      <c r="B40" s="206" t="inlineStr">
        <is>
          <t>-</t>
        </is>
      </c>
      <c r="C40" s="206" t="inlineStr">
        <is>
          <t>PC</t>
        </is>
      </c>
      <c r="D40" s="207" t="n">
        <v>115</v>
      </c>
      <c r="E40" s="207" t="n">
        <v>6</v>
      </c>
      <c r="F40" s="207" t="n">
        <v>539</v>
      </c>
      <c r="G40" s="207" t="n">
        <v>3234</v>
      </c>
      <c r="H40" s="208" t="n">
        <v>2</v>
      </c>
      <c r="I40" s="209" t="n">
        <v>0</v>
      </c>
      <c r="J40" s="209" t="n">
        <v>0</v>
      </c>
      <c r="K40" s="207" t="n">
        <v>0</v>
      </c>
      <c r="L40" s="207" t="n">
        <v>0</v>
      </c>
    </row>
    <row r="41">
      <c r="B41" s="206" t="inlineStr">
        <is>
          <t>-</t>
        </is>
      </c>
      <c r="C41" s="206" t="inlineStr">
        <is>
          <t>모바일</t>
        </is>
      </c>
      <c r="D41" s="207" t="n">
        <v>132</v>
      </c>
      <c r="E41" s="207" t="n">
        <v>4</v>
      </c>
      <c r="F41" s="207" t="n">
        <v>77</v>
      </c>
      <c r="G41" s="207" t="n">
        <v>308</v>
      </c>
      <c r="H41" s="208" t="n">
        <v>7.7</v>
      </c>
      <c r="I41" s="209" t="n">
        <v>0</v>
      </c>
      <c r="J41" s="209" t="n">
        <v>0</v>
      </c>
      <c r="K41" s="207" t="n">
        <v>0</v>
      </c>
      <c r="L41" s="207" t="n">
        <v>0</v>
      </c>
    </row>
    <row r="42">
      <c r="B42" s="206" t="inlineStr">
        <is>
          <t>업소용음식물처리기</t>
        </is>
      </c>
      <c r="C42" s="206" t="inlineStr">
        <is>
          <t>PC</t>
        </is>
      </c>
      <c r="D42" s="207" t="n">
        <v>870</v>
      </c>
      <c r="E42" s="207" t="n">
        <v>3</v>
      </c>
      <c r="F42" s="207" t="n">
        <v>4690</v>
      </c>
      <c r="G42" s="207" t="n">
        <v>14069</v>
      </c>
      <c r="H42" s="208" t="n">
        <v>5.9</v>
      </c>
      <c r="I42" s="209" t="n">
        <v>0</v>
      </c>
      <c r="J42" s="209" t="n">
        <v>0</v>
      </c>
      <c r="K42" s="207" t="n">
        <v>0</v>
      </c>
      <c r="L42" s="207" t="n">
        <v>0</v>
      </c>
    </row>
    <row r="43">
      <c r="B43" s="206" t="inlineStr">
        <is>
          <t>음식물처리기업소용</t>
        </is>
      </c>
      <c r="C43" s="206" t="inlineStr">
        <is>
          <t>모바일</t>
        </is>
      </c>
      <c r="D43" s="207" t="n">
        <v>79</v>
      </c>
      <c r="E43" s="207" t="n">
        <v>3</v>
      </c>
      <c r="F43" s="207" t="n">
        <v>3300</v>
      </c>
      <c r="G43" s="207" t="n">
        <v>9900</v>
      </c>
      <c r="H43" s="208" t="n">
        <v>4.4</v>
      </c>
      <c r="I43" s="209" t="n">
        <v>0</v>
      </c>
      <c r="J43" s="209" t="n">
        <v>0</v>
      </c>
      <c r="K43" s="207" t="n">
        <v>0</v>
      </c>
      <c r="L43" s="207" t="n">
        <v>0</v>
      </c>
    </row>
    <row r="44">
      <c r="B44" s="206" t="inlineStr">
        <is>
          <t>-</t>
        </is>
      </c>
      <c r="C44" s="206" t="inlineStr">
        <is>
          <t>PC</t>
        </is>
      </c>
      <c r="D44" s="207" t="n">
        <v>83</v>
      </c>
      <c r="E44" s="207" t="n">
        <v>3</v>
      </c>
      <c r="F44" s="207" t="n">
        <v>854</v>
      </c>
      <c r="G44" s="207" t="n">
        <v>2563</v>
      </c>
      <c r="H44" s="208" t="n">
        <v>2.6</v>
      </c>
      <c r="I44" s="209" t="n">
        <v>0</v>
      </c>
      <c r="J44" s="209" t="n">
        <v>0</v>
      </c>
      <c r="K44" s="207" t="n">
        <v>0</v>
      </c>
      <c r="L44" s="207" t="n">
        <v>0</v>
      </c>
    </row>
    <row r="45">
      <c r="B45" s="206" t="inlineStr">
        <is>
          <t>식당음식물분쇄기</t>
        </is>
      </c>
      <c r="C45" s="206" t="inlineStr">
        <is>
          <t>모바일</t>
        </is>
      </c>
      <c r="D45" s="207" t="n">
        <v>20</v>
      </c>
      <c r="E45" s="207" t="n">
        <v>3</v>
      </c>
      <c r="F45" s="207" t="n">
        <v>3821</v>
      </c>
      <c r="G45" s="207" t="n">
        <v>11462</v>
      </c>
      <c r="H45" s="208" t="n">
        <v>2</v>
      </c>
      <c r="I45" s="209" t="n">
        <v>0</v>
      </c>
      <c r="J45" s="209" t="n">
        <v>0</v>
      </c>
      <c r="K45" s="207" t="n">
        <v>0</v>
      </c>
      <c r="L45" s="207" t="n">
        <v>0</v>
      </c>
    </row>
    <row r="46">
      <c r="B46" s="206" t="inlineStr">
        <is>
          <t>디스포저</t>
        </is>
      </c>
      <c r="C46" s="206" t="inlineStr">
        <is>
          <t>모바일</t>
        </is>
      </c>
      <c r="D46" s="207" t="n">
        <v>214</v>
      </c>
      <c r="E46" s="207" t="n">
        <v>3</v>
      </c>
      <c r="F46" s="207" t="n">
        <v>1254</v>
      </c>
      <c r="G46" s="207" t="n">
        <v>3762</v>
      </c>
      <c r="H46" s="208" t="n">
        <v>2.3</v>
      </c>
      <c r="I46" s="209" t="n">
        <v>0</v>
      </c>
      <c r="J46" s="209" t="n">
        <v>0</v>
      </c>
      <c r="K46" s="207" t="n">
        <v>0</v>
      </c>
      <c r="L46" s="207" t="n">
        <v>0</v>
      </c>
    </row>
    <row r="47">
      <c r="B47" s="206" t="inlineStr">
        <is>
          <t>가정용음식물처리기</t>
        </is>
      </c>
      <c r="C47" s="206" t="inlineStr">
        <is>
          <t>PC</t>
        </is>
      </c>
      <c r="D47" s="207" t="n">
        <v>83</v>
      </c>
      <c r="E47" s="207" t="n">
        <v>2</v>
      </c>
      <c r="F47" s="207" t="n">
        <v>1909</v>
      </c>
      <c r="G47" s="207" t="n">
        <v>3817</v>
      </c>
      <c r="H47" s="208" t="n">
        <v>6.1</v>
      </c>
      <c r="I47" s="209" t="n">
        <v>0</v>
      </c>
      <c r="J47" s="209" t="n">
        <v>0</v>
      </c>
      <c r="K47" s="207" t="n">
        <v>0</v>
      </c>
      <c r="L47" s="207" t="n">
        <v>0</v>
      </c>
    </row>
    <row r="48">
      <c r="B48" s="206" t="inlineStr">
        <is>
          <t>싱크대음식물처리기</t>
        </is>
      </c>
      <c r="C48" s="206" t="inlineStr">
        <is>
          <t>모바일</t>
        </is>
      </c>
      <c r="D48" s="207" t="n">
        <v>64</v>
      </c>
      <c r="E48" s="207" t="n">
        <v>2</v>
      </c>
      <c r="F48" s="207" t="n">
        <v>1711</v>
      </c>
      <c r="G48" s="207" t="n">
        <v>3421</v>
      </c>
      <c r="H48" s="208" t="n">
        <v>4.5</v>
      </c>
      <c r="I48" s="209" t="n">
        <v>0</v>
      </c>
      <c r="J48" s="209" t="n">
        <v>0</v>
      </c>
      <c r="K48" s="207" t="n">
        <v>0</v>
      </c>
      <c r="L48" s="207" t="n">
        <v>0</v>
      </c>
    </row>
    <row r="49">
      <c r="B49" s="206" t="inlineStr">
        <is>
          <t>식당용음식물처리기</t>
        </is>
      </c>
      <c r="C49" s="206" t="inlineStr">
        <is>
          <t>모바일</t>
        </is>
      </c>
      <c r="D49" s="207" t="n">
        <v>48</v>
      </c>
      <c r="E49" s="207" t="n">
        <v>2</v>
      </c>
      <c r="F49" s="207" t="n">
        <v>3333</v>
      </c>
      <c r="G49" s="207" t="n">
        <v>6666</v>
      </c>
      <c r="H49" s="208" t="n">
        <v>3.8</v>
      </c>
      <c r="I49" s="209" t="n">
        <v>0</v>
      </c>
      <c r="J49" s="209" t="n">
        <v>0</v>
      </c>
      <c r="K49" s="207" t="n">
        <v>0</v>
      </c>
      <c r="L49" s="207" t="n">
        <v>0</v>
      </c>
    </row>
    <row r="50">
      <c r="B50" s="206" t="inlineStr">
        <is>
          <t>씽크대음식물처리기</t>
        </is>
      </c>
      <c r="C50" s="206" t="inlineStr">
        <is>
          <t>모바일</t>
        </is>
      </c>
      <c r="D50" s="207" t="n">
        <v>75</v>
      </c>
      <c r="E50" s="207" t="n">
        <v>2</v>
      </c>
      <c r="F50" s="207" t="n">
        <v>660</v>
      </c>
      <c r="G50" s="207" t="n">
        <v>1320</v>
      </c>
      <c r="H50" s="208" t="n">
        <v>3.1</v>
      </c>
      <c r="I50" s="209" t="n">
        <v>0</v>
      </c>
      <c r="J50" s="209" t="n">
        <v>0</v>
      </c>
      <c r="K50" s="207" t="n">
        <v>0</v>
      </c>
      <c r="L50" s="207" t="n">
        <v>0</v>
      </c>
    </row>
    <row r="51">
      <c r="B51" s="206" t="inlineStr">
        <is>
          <t>식당음식물쓰레기</t>
        </is>
      </c>
      <c r="C51" s="206" t="inlineStr">
        <is>
          <t>모바일</t>
        </is>
      </c>
      <c r="D51" s="207" t="n">
        <v>65</v>
      </c>
      <c r="E51" s="207" t="n">
        <v>2</v>
      </c>
      <c r="F51" s="207" t="n">
        <v>3487</v>
      </c>
      <c r="G51" s="207" t="n">
        <v>6974</v>
      </c>
      <c r="H51" s="208" t="n">
        <v>1.4</v>
      </c>
      <c r="I51" s="209" t="n">
        <v>0</v>
      </c>
      <c r="J51" s="209" t="n">
        <v>0</v>
      </c>
      <c r="K51" s="207" t="n">
        <v>0</v>
      </c>
      <c r="L51" s="207" t="n">
        <v>0</v>
      </c>
    </row>
    <row r="52">
      <c r="B52" s="206" t="inlineStr">
        <is>
          <t>오토게이트음식물처리기</t>
        </is>
      </c>
      <c r="C52" s="206" t="inlineStr">
        <is>
          <t>모바일</t>
        </is>
      </c>
      <c r="D52" s="207" t="n">
        <v>4</v>
      </c>
      <c r="E52" s="207" t="n">
        <v>2</v>
      </c>
      <c r="F52" s="207" t="n">
        <v>77</v>
      </c>
      <c r="G52" s="207" t="n">
        <v>154</v>
      </c>
      <c r="H52" s="208" t="n">
        <v>1</v>
      </c>
      <c r="I52" s="209" t="n">
        <v>0</v>
      </c>
      <c r="J52" s="209" t="n">
        <v>0</v>
      </c>
      <c r="K52" s="207" t="n">
        <v>0</v>
      </c>
      <c r="L52" s="207" t="n">
        <v>0</v>
      </c>
    </row>
    <row r="53">
      <c r="B53" s="206" t="inlineStr">
        <is>
          <t>음식물처리기대리점모집</t>
        </is>
      </c>
      <c r="C53" s="206" t="inlineStr">
        <is>
          <t>모바일</t>
        </is>
      </c>
      <c r="D53" s="207" t="n">
        <v>32</v>
      </c>
      <c r="E53" s="207" t="n">
        <v>2</v>
      </c>
      <c r="F53" s="207" t="n">
        <v>77</v>
      </c>
      <c r="G53" s="207" t="n">
        <v>154</v>
      </c>
      <c r="H53" s="208" t="n">
        <v>2.3</v>
      </c>
      <c r="I53" s="209" t="n">
        <v>0</v>
      </c>
      <c r="J53" s="209" t="n">
        <v>0</v>
      </c>
      <c r="K53" s="207" t="n">
        <v>0</v>
      </c>
      <c r="L53" s="207" t="n">
        <v>0</v>
      </c>
    </row>
    <row r="54">
      <c r="B54" s="206" t="inlineStr">
        <is>
          <t>업소음식물처리기</t>
        </is>
      </c>
      <c r="C54" s="206" t="inlineStr">
        <is>
          <t>모바일</t>
        </is>
      </c>
      <c r="D54" s="207" t="n">
        <v>21</v>
      </c>
      <c r="E54" s="207" t="n">
        <v>2</v>
      </c>
      <c r="F54" s="207" t="n">
        <v>4142</v>
      </c>
      <c r="G54" s="207" t="n">
        <v>8283</v>
      </c>
      <c r="H54" s="208" t="n">
        <v>2</v>
      </c>
      <c r="I54" s="209" t="n">
        <v>0</v>
      </c>
      <c r="J54" s="209" t="n">
        <v>0</v>
      </c>
      <c r="K54" s="207" t="n">
        <v>0</v>
      </c>
      <c r="L54" s="207" t="n">
        <v>0</v>
      </c>
    </row>
    <row r="55">
      <c r="B55" s="206" t="inlineStr">
        <is>
          <t>가정용음식물처리기</t>
        </is>
      </c>
      <c r="C55" s="206" t="inlineStr">
        <is>
          <t>PC</t>
        </is>
      </c>
      <c r="D55" s="207" t="n">
        <v>8</v>
      </c>
      <c r="E55" s="207" t="n">
        <v>1</v>
      </c>
      <c r="F55" s="207" t="n">
        <v>1078</v>
      </c>
      <c r="G55" s="207" t="n">
        <v>1078</v>
      </c>
      <c r="H55" s="208" t="n">
        <v>3.8</v>
      </c>
      <c r="I55" s="209" t="n">
        <v>0</v>
      </c>
      <c r="J55" s="209" t="n">
        <v>0</v>
      </c>
      <c r="K55" s="207" t="n">
        <v>0</v>
      </c>
      <c r="L55" s="207" t="n">
        <v>0</v>
      </c>
    </row>
    <row r="56">
      <c r="B56" s="206" t="inlineStr">
        <is>
          <t>싱크대음식물처리기</t>
        </is>
      </c>
      <c r="C56" s="206" t="inlineStr">
        <is>
          <t>모바일</t>
        </is>
      </c>
      <c r="D56" s="207" t="n">
        <v>23</v>
      </c>
      <c r="E56" s="207" t="n">
        <v>1</v>
      </c>
      <c r="F56" s="207" t="n">
        <v>506</v>
      </c>
      <c r="G56" s="207" t="n">
        <v>506</v>
      </c>
      <c r="H56" s="208" t="n">
        <v>2.1</v>
      </c>
      <c r="I56" s="209" t="n">
        <v>0</v>
      </c>
      <c r="J56" s="209" t="n">
        <v>0</v>
      </c>
      <c r="K56" s="207" t="n">
        <v>0</v>
      </c>
      <c r="L56" s="207" t="n">
        <v>0</v>
      </c>
    </row>
    <row r="57">
      <c r="B57" s="206" t="inlineStr">
        <is>
          <t>가정용음식물분쇄기</t>
        </is>
      </c>
      <c r="C57" s="206" t="inlineStr">
        <is>
          <t>모바일</t>
        </is>
      </c>
      <c r="D57" s="207" t="n">
        <v>22</v>
      </c>
      <c r="E57" s="207" t="n">
        <v>1</v>
      </c>
      <c r="F57" s="207" t="n">
        <v>407</v>
      </c>
      <c r="G57" s="207" t="n">
        <v>407</v>
      </c>
      <c r="H57" s="208" t="n">
        <v>6.5</v>
      </c>
      <c r="I57" s="209" t="n">
        <v>0</v>
      </c>
      <c r="J57" s="209" t="n">
        <v>0</v>
      </c>
      <c r="K57" s="207" t="n">
        <v>0</v>
      </c>
      <c r="L57" s="207" t="n">
        <v>0</v>
      </c>
    </row>
    <row r="58">
      <c r="B58" s="206" t="inlineStr">
        <is>
          <t>식당용음식물처리기</t>
        </is>
      </c>
      <c r="C58" s="206" t="inlineStr">
        <is>
          <t>모바일</t>
        </is>
      </c>
      <c r="D58" s="207" t="n">
        <v>41</v>
      </c>
      <c r="E58" s="207" t="n">
        <v>1</v>
      </c>
      <c r="F58" s="207" t="n">
        <v>3146</v>
      </c>
      <c r="G58" s="207" t="n">
        <v>3146</v>
      </c>
      <c r="H58" s="208" t="n">
        <v>2.9</v>
      </c>
      <c r="I58" s="209" t="n">
        <v>0</v>
      </c>
      <c r="J58" s="209" t="n">
        <v>0</v>
      </c>
      <c r="K58" s="207" t="n">
        <v>0</v>
      </c>
      <c r="L58" s="207" t="n">
        <v>0</v>
      </c>
    </row>
    <row r="59">
      <c r="B59" s="206" t="inlineStr">
        <is>
          <t>식당음식물분쇄기</t>
        </is>
      </c>
      <c r="C59" s="206" t="inlineStr">
        <is>
          <t>모바일</t>
        </is>
      </c>
      <c r="D59" s="207" t="n">
        <v>51</v>
      </c>
      <c r="E59" s="207" t="n">
        <v>1</v>
      </c>
      <c r="F59" s="207" t="n">
        <v>55</v>
      </c>
      <c r="G59" s="207" t="n">
        <v>55</v>
      </c>
      <c r="H59" s="208" t="n">
        <v>1.7</v>
      </c>
      <c r="I59" s="209" t="n">
        <v>0</v>
      </c>
      <c r="J59" s="209" t="n">
        <v>0</v>
      </c>
      <c r="K59" s="207" t="n">
        <v>0</v>
      </c>
      <c r="L59" s="207" t="n">
        <v>0</v>
      </c>
    </row>
    <row r="60">
      <c r="B60" s="206" t="inlineStr">
        <is>
          <t>업소용음식물분쇄기</t>
        </is>
      </c>
      <c r="C60" s="206" t="inlineStr">
        <is>
          <t>PC</t>
        </is>
      </c>
      <c r="D60" s="207" t="n">
        <v>15</v>
      </c>
      <c r="E60" s="207" t="n">
        <v>1</v>
      </c>
      <c r="F60" s="207" t="n">
        <v>2112</v>
      </c>
      <c r="G60" s="207" t="n">
        <v>2112</v>
      </c>
      <c r="H60" s="208" t="n">
        <v>3.5</v>
      </c>
      <c r="I60" s="209" t="n">
        <v>0</v>
      </c>
      <c r="J60" s="209" t="n">
        <v>0</v>
      </c>
      <c r="K60" s="207" t="n">
        <v>0</v>
      </c>
      <c r="L60" s="207" t="n">
        <v>0</v>
      </c>
    </row>
    <row r="61">
      <c r="B61" s="206" t="inlineStr">
        <is>
          <t>업소용음식물분쇄기</t>
        </is>
      </c>
      <c r="C61" s="206" t="inlineStr">
        <is>
          <t>PC</t>
        </is>
      </c>
      <c r="D61" s="207" t="n">
        <v>113</v>
      </c>
      <c r="E61" s="207" t="n">
        <v>1</v>
      </c>
      <c r="F61" s="207" t="n">
        <v>4653</v>
      </c>
      <c r="G61" s="207" t="n">
        <v>4653</v>
      </c>
      <c r="H61" s="208" t="n">
        <v>3.2</v>
      </c>
      <c r="I61" s="209" t="n">
        <v>0</v>
      </c>
      <c r="J61" s="209" t="n">
        <v>0</v>
      </c>
      <c r="K61" s="207" t="n">
        <v>0</v>
      </c>
      <c r="L61" s="207" t="n">
        <v>0</v>
      </c>
    </row>
    <row r="62">
      <c r="B62" s="206" t="inlineStr">
        <is>
          <t>음식물처리기업소용</t>
        </is>
      </c>
      <c r="C62" s="206" t="inlineStr">
        <is>
          <t>PC</t>
        </is>
      </c>
      <c r="D62" s="207" t="n">
        <v>49</v>
      </c>
      <c r="E62" s="207" t="n">
        <v>1</v>
      </c>
      <c r="F62" s="207" t="n">
        <v>3432</v>
      </c>
      <c r="G62" s="207" t="n">
        <v>3432</v>
      </c>
      <c r="H62" s="208" t="n">
        <v>3.4</v>
      </c>
      <c r="I62" s="209" t="n">
        <v>0</v>
      </c>
      <c r="J62" s="209" t="n">
        <v>0</v>
      </c>
      <c r="K62" s="207" t="n">
        <v>0</v>
      </c>
      <c r="L62" s="207" t="n">
        <v>0</v>
      </c>
    </row>
    <row r="63">
      <c r="B63" s="206" t="inlineStr">
        <is>
          <t>오토게이트</t>
        </is>
      </c>
      <c r="C63" s="206" t="inlineStr">
        <is>
          <t>모바일</t>
        </is>
      </c>
      <c r="D63" s="207" t="n">
        <v>47</v>
      </c>
      <c r="E63" s="207" t="n">
        <v>1</v>
      </c>
      <c r="F63" s="207" t="n">
        <v>275</v>
      </c>
      <c r="G63" s="207" t="n">
        <v>275</v>
      </c>
      <c r="H63" s="208" t="n">
        <v>1.1</v>
      </c>
      <c r="I63" s="209" t="n">
        <v>0</v>
      </c>
      <c r="J63" s="209" t="n">
        <v>0</v>
      </c>
      <c r="K63" s="207" t="n">
        <v>0</v>
      </c>
      <c r="L63" s="207" t="n">
        <v>0</v>
      </c>
    </row>
    <row r="64">
      <c r="B64" s="206" t="inlineStr">
        <is>
          <t>업소용음식물처리기</t>
        </is>
      </c>
      <c r="C64" s="206" t="inlineStr">
        <is>
          <t>PC</t>
        </is>
      </c>
      <c r="D64" s="207" t="n">
        <v>153</v>
      </c>
      <c r="E64" s="207" t="n">
        <v>1</v>
      </c>
      <c r="F64" s="207" t="n">
        <v>660</v>
      </c>
      <c r="G64" s="207" t="n">
        <v>660</v>
      </c>
      <c r="H64" s="208" t="n">
        <v>6.1</v>
      </c>
      <c r="I64" s="209" t="n">
        <v>0</v>
      </c>
      <c r="J64" s="209" t="n">
        <v>0</v>
      </c>
      <c r="K64" s="207" t="n">
        <v>0</v>
      </c>
      <c r="L64" s="207" t="n">
        <v>0</v>
      </c>
    </row>
    <row r="65">
      <c r="B65" s="206" t="inlineStr">
        <is>
          <t>음식물쓰레기분쇄기</t>
        </is>
      </c>
      <c r="C65" s="206" t="inlineStr">
        <is>
          <t>모바일</t>
        </is>
      </c>
      <c r="D65" s="207" t="n">
        <v>22</v>
      </c>
      <c r="E65" s="207" t="n">
        <v>1</v>
      </c>
      <c r="F65" s="207" t="n">
        <v>2211</v>
      </c>
      <c r="G65" s="207" t="n">
        <v>2211</v>
      </c>
      <c r="H65" s="208" t="n">
        <v>4.9</v>
      </c>
      <c r="I65" s="209" t="n">
        <v>0</v>
      </c>
      <c r="J65" s="209" t="n">
        <v>0</v>
      </c>
      <c r="K65" s="207" t="n">
        <v>0</v>
      </c>
      <c r="L65" s="207" t="n">
        <v>0</v>
      </c>
    </row>
    <row r="66">
      <c r="B66" s="206" t="inlineStr">
        <is>
          <t>음식물처리기분쇄</t>
        </is>
      </c>
      <c r="C66" s="206" t="inlineStr">
        <is>
          <t>모바일</t>
        </is>
      </c>
      <c r="D66" s="207" t="n">
        <v>67</v>
      </c>
      <c r="E66" s="207" t="n">
        <v>1</v>
      </c>
      <c r="F66" s="207" t="n">
        <v>319</v>
      </c>
      <c r="G66" s="207" t="n">
        <v>319</v>
      </c>
      <c r="H66" s="208" t="n">
        <v>3.6</v>
      </c>
      <c r="I66" s="209" t="n">
        <v>0</v>
      </c>
      <c r="J66" s="209" t="n">
        <v>0</v>
      </c>
      <c r="K66" s="207" t="n">
        <v>0</v>
      </c>
      <c r="L66" s="207" t="n">
        <v>0</v>
      </c>
    </row>
    <row r="67">
      <c r="B67" s="206" t="inlineStr">
        <is>
          <t>웨이스트킹3200</t>
        </is>
      </c>
      <c r="C67" s="206" t="inlineStr">
        <is>
          <t>모바일</t>
        </is>
      </c>
      <c r="D67" s="207" t="n">
        <v>3</v>
      </c>
      <c r="E67" s="207" t="n">
        <v>1</v>
      </c>
      <c r="F67" s="207" t="n">
        <v>264</v>
      </c>
      <c r="G67" s="207" t="n">
        <v>264</v>
      </c>
      <c r="H67" s="208" t="n">
        <v>1.3</v>
      </c>
      <c r="I67" s="209" t="n">
        <v>0</v>
      </c>
      <c r="J67" s="209" t="n">
        <v>0</v>
      </c>
      <c r="K67" s="207" t="n">
        <v>0</v>
      </c>
      <c r="L67" s="207" t="n">
        <v>0</v>
      </c>
    </row>
    <row r="68">
      <c r="B68" s="206" t="inlineStr">
        <is>
          <t>음식물쓰레기분쇄기</t>
        </is>
      </c>
      <c r="C68" s="206" t="inlineStr">
        <is>
          <t>PC</t>
        </is>
      </c>
      <c r="D68" s="207" t="n">
        <v>103</v>
      </c>
      <c r="E68" s="207" t="n">
        <v>1</v>
      </c>
      <c r="F68" s="207" t="n">
        <v>2607</v>
      </c>
      <c r="G68" s="207" t="n">
        <v>2607</v>
      </c>
      <c r="H68" s="208" t="n">
        <v>6.2</v>
      </c>
      <c r="I68" s="209" t="n">
        <v>0</v>
      </c>
      <c r="J68" s="209" t="n">
        <v>0</v>
      </c>
      <c r="K68" s="207" t="n">
        <v>0</v>
      </c>
      <c r="L68" s="207" t="n">
        <v>0</v>
      </c>
    </row>
    <row r="69">
      <c r="B69" s="206" t="inlineStr">
        <is>
          <t>씽크대음식물분쇄기</t>
        </is>
      </c>
      <c r="C69" s="206" t="inlineStr">
        <is>
          <t>모바일</t>
        </is>
      </c>
      <c r="D69" s="207" t="n">
        <v>1</v>
      </c>
      <c r="E69" s="207" t="n">
        <v>0</v>
      </c>
      <c r="F69" s="207" t="n">
        <v>0</v>
      </c>
      <c r="G69" s="207" t="n">
        <v>0</v>
      </c>
      <c r="H69" s="208" t="n">
        <v>11</v>
      </c>
      <c r="I69" s="209" t="n">
        <v>0</v>
      </c>
      <c r="J69" s="209" t="n">
        <v>0</v>
      </c>
      <c r="K69" s="207" t="n">
        <v>0</v>
      </c>
      <c r="L69" s="207" t="n">
        <v>0</v>
      </c>
    </row>
    <row r="70">
      <c r="B70" s="206" t="inlineStr">
        <is>
          <t>아파트음식물쓰레기처리기</t>
        </is>
      </c>
      <c r="C70" s="206" t="inlineStr">
        <is>
          <t>PC</t>
        </is>
      </c>
      <c r="D70" s="207" t="n">
        <v>4</v>
      </c>
      <c r="E70" s="207" t="n">
        <v>0</v>
      </c>
      <c r="F70" s="207" t="n">
        <v>0</v>
      </c>
      <c r="G70" s="207" t="n">
        <v>0</v>
      </c>
      <c r="H70" s="208" t="n">
        <v>2.3</v>
      </c>
      <c r="I70" s="209" t="n">
        <v>0</v>
      </c>
      <c r="J70" s="209" t="n">
        <v>0</v>
      </c>
      <c r="K70" s="207" t="n">
        <v>0</v>
      </c>
      <c r="L70" s="207" t="n">
        <v>0</v>
      </c>
    </row>
    <row r="71">
      <c r="B71" s="206" t="inlineStr">
        <is>
          <t>씽크대음식물처리기</t>
        </is>
      </c>
      <c r="C71" s="206" t="inlineStr">
        <is>
          <t>PC</t>
        </is>
      </c>
      <c r="D71" s="207" t="n">
        <v>13</v>
      </c>
      <c r="E71" s="207" t="n">
        <v>0</v>
      </c>
      <c r="F71" s="207" t="n">
        <v>0</v>
      </c>
      <c r="G71" s="207" t="n">
        <v>0</v>
      </c>
      <c r="H71" s="208" t="n">
        <v>4.1</v>
      </c>
      <c r="I71" s="209" t="n">
        <v>0</v>
      </c>
      <c r="J71" s="209" t="n">
        <v>0</v>
      </c>
      <c r="K71" s="207" t="n">
        <v>0</v>
      </c>
      <c r="L71" s="207" t="n">
        <v>0</v>
      </c>
    </row>
    <row r="72">
      <c r="B72" s="206" t="inlineStr">
        <is>
          <t>가정용분쇄기</t>
        </is>
      </c>
      <c r="C72" s="206" t="inlineStr">
        <is>
          <t>모바일</t>
        </is>
      </c>
      <c r="D72" s="207" t="n">
        <v>18</v>
      </c>
      <c r="E72" s="207" t="n">
        <v>0</v>
      </c>
      <c r="F72" s="207" t="n">
        <v>0</v>
      </c>
      <c r="G72" s="207" t="n">
        <v>0</v>
      </c>
      <c r="H72" s="208" t="n">
        <v>3.5</v>
      </c>
      <c r="I72" s="209" t="n">
        <v>0</v>
      </c>
      <c r="J72" s="209" t="n">
        <v>0</v>
      </c>
      <c r="K72" s="207" t="n">
        <v>0</v>
      </c>
      <c r="L72" s="207" t="n">
        <v>0</v>
      </c>
    </row>
    <row r="73">
      <c r="B73" s="206" t="inlineStr">
        <is>
          <t>가정용분쇄기</t>
        </is>
      </c>
      <c r="C73" s="206" t="inlineStr">
        <is>
          <t>PC</t>
        </is>
      </c>
      <c r="D73" s="207" t="n">
        <v>2</v>
      </c>
      <c r="E73" s="207" t="n">
        <v>0</v>
      </c>
      <c r="F73" s="207" t="n">
        <v>0</v>
      </c>
      <c r="G73" s="207" t="n">
        <v>0</v>
      </c>
      <c r="H73" s="208" t="n">
        <v>7</v>
      </c>
      <c r="I73" s="209" t="n">
        <v>0</v>
      </c>
      <c r="J73" s="209" t="n">
        <v>0</v>
      </c>
      <c r="K73" s="207" t="n">
        <v>0</v>
      </c>
      <c r="L73" s="207" t="n">
        <v>0</v>
      </c>
    </row>
    <row r="74">
      <c r="B74" s="206" t="inlineStr">
        <is>
          <t>디스포저</t>
        </is>
      </c>
      <c r="C74" s="206" t="inlineStr">
        <is>
          <t>PC</t>
        </is>
      </c>
      <c r="D74" s="207" t="n">
        <v>42</v>
      </c>
      <c r="E74" s="207" t="n">
        <v>0</v>
      </c>
      <c r="F74" s="207" t="n">
        <v>0</v>
      </c>
      <c r="G74" s="207" t="n">
        <v>0</v>
      </c>
      <c r="H74" s="208" t="n">
        <v>1.9</v>
      </c>
      <c r="I74" s="209" t="n">
        <v>0</v>
      </c>
      <c r="J74" s="209" t="n">
        <v>0</v>
      </c>
      <c r="K74" s="207" t="n">
        <v>0</v>
      </c>
      <c r="L74" s="207" t="n">
        <v>0</v>
      </c>
    </row>
    <row r="75">
      <c r="B75" s="206" t="inlineStr">
        <is>
          <t>가정용음식물처리기추천</t>
        </is>
      </c>
      <c r="C75" s="206" t="inlineStr">
        <is>
          <t>모바일</t>
        </is>
      </c>
      <c r="D75" s="207" t="n">
        <v>15</v>
      </c>
      <c r="E75" s="207" t="n">
        <v>0</v>
      </c>
      <c r="F75" s="207" t="n">
        <v>0</v>
      </c>
      <c r="G75" s="207" t="n">
        <v>0</v>
      </c>
      <c r="H75" s="208" t="n">
        <v>4.6</v>
      </c>
      <c r="I75" s="209" t="n">
        <v>0</v>
      </c>
      <c r="J75" s="209" t="n">
        <v>0</v>
      </c>
      <c r="K75" s="207" t="n">
        <v>0</v>
      </c>
      <c r="L75" s="207" t="n">
        <v>0</v>
      </c>
    </row>
    <row r="76">
      <c r="B76" s="206" t="inlineStr">
        <is>
          <t>미국음식물처리기</t>
        </is>
      </c>
      <c r="C76" s="206" t="inlineStr">
        <is>
          <t>PC</t>
        </is>
      </c>
      <c r="D76" s="207" t="n">
        <v>1</v>
      </c>
      <c r="E76" s="207" t="n">
        <v>0</v>
      </c>
      <c r="F76" s="207" t="n">
        <v>0</v>
      </c>
      <c r="G76" s="207" t="n">
        <v>0</v>
      </c>
      <c r="H76" s="208" t="n">
        <v>7</v>
      </c>
      <c r="I76" s="209" t="n">
        <v>0</v>
      </c>
      <c r="J76" s="209" t="n">
        <v>0</v>
      </c>
      <c r="K76" s="207" t="n">
        <v>0</v>
      </c>
      <c r="L76" s="207" t="n">
        <v>0</v>
      </c>
    </row>
    <row r="77">
      <c r="B77" s="206" t="inlineStr">
        <is>
          <t>싱크대분쇄기</t>
        </is>
      </c>
      <c r="C77" s="206" t="inlineStr">
        <is>
          <t>PC</t>
        </is>
      </c>
      <c r="D77" s="207" t="n">
        <v>4</v>
      </c>
      <c r="E77" s="207" t="n">
        <v>0</v>
      </c>
      <c r="F77" s="207" t="n">
        <v>0</v>
      </c>
      <c r="G77" s="207" t="n">
        <v>0</v>
      </c>
      <c r="H77" s="208" t="n">
        <v>4.5</v>
      </c>
      <c r="I77" s="209" t="n">
        <v>0</v>
      </c>
      <c r="J77" s="209" t="n">
        <v>0</v>
      </c>
      <c r="K77" s="207" t="n">
        <v>0</v>
      </c>
      <c r="L77" s="207" t="n">
        <v>0</v>
      </c>
    </row>
    <row r="78">
      <c r="B78" s="206" t="inlineStr">
        <is>
          <t>싱크대음식물분쇄기</t>
        </is>
      </c>
      <c r="C78" s="206" t="inlineStr">
        <is>
          <t>모바일</t>
        </is>
      </c>
      <c r="D78" s="207" t="n">
        <v>28</v>
      </c>
      <c r="E78" s="207" t="n">
        <v>0</v>
      </c>
      <c r="F78" s="207" t="n">
        <v>0</v>
      </c>
      <c r="G78" s="207" t="n">
        <v>0</v>
      </c>
      <c r="H78" s="208" t="n">
        <v>6.3</v>
      </c>
      <c r="I78" s="209" t="n">
        <v>0</v>
      </c>
      <c r="J78" s="209" t="n">
        <v>0</v>
      </c>
      <c r="K78" s="207" t="n">
        <v>0</v>
      </c>
      <c r="L78" s="207" t="n">
        <v>0</v>
      </c>
    </row>
    <row r="79">
      <c r="B79" s="206" t="inlineStr">
        <is>
          <t>싱크대음식물분쇄기추천</t>
        </is>
      </c>
      <c r="C79" s="206" t="inlineStr">
        <is>
          <t>PC</t>
        </is>
      </c>
      <c r="D79" s="207" t="n">
        <v>4</v>
      </c>
      <c r="E79" s="207" t="n">
        <v>0</v>
      </c>
      <c r="F79" s="207" t="n">
        <v>0</v>
      </c>
      <c r="G79" s="207" t="n">
        <v>0</v>
      </c>
      <c r="H79" s="208" t="n">
        <v>9</v>
      </c>
      <c r="I79" s="209" t="n">
        <v>0</v>
      </c>
      <c r="J79" s="209" t="n">
        <v>0</v>
      </c>
      <c r="K79" s="207" t="n">
        <v>0</v>
      </c>
      <c r="L79" s="207" t="n">
        <v>0</v>
      </c>
    </row>
    <row r="80">
      <c r="B80" s="206" t="inlineStr">
        <is>
          <t>싱크대분쇄기</t>
        </is>
      </c>
      <c r="C80" s="206" t="inlineStr">
        <is>
          <t>모바일</t>
        </is>
      </c>
      <c r="D80" s="207" t="n">
        <v>10</v>
      </c>
      <c r="E80" s="207" t="n">
        <v>0</v>
      </c>
      <c r="F80" s="207" t="n">
        <v>0</v>
      </c>
      <c r="G80" s="207" t="n">
        <v>0</v>
      </c>
      <c r="H80" s="208" t="n">
        <v>4.9</v>
      </c>
      <c r="I80" s="209" t="n">
        <v>0</v>
      </c>
      <c r="J80" s="209" t="n">
        <v>0</v>
      </c>
      <c r="K80" s="207" t="n">
        <v>0</v>
      </c>
      <c r="L80" s="207" t="n">
        <v>0</v>
      </c>
    </row>
    <row r="81">
      <c r="B81" s="206" t="inlineStr">
        <is>
          <t>싱크대음식물분쇄기</t>
        </is>
      </c>
      <c r="C81" s="206" t="inlineStr">
        <is>
          <t>PC</t>
        </is>
      </c>
      <c r="D81" s="207" t="n">
        <v>24</v>
      </c>
      <c r="E81" s="207" t="n">
        <v>0</v>
      </c>
      <c r="F81" s="207" t="n">
        <v>0</v>
      </c>
      <c r="G81" s="207" t="n">
        <v>0</v>
      </c>
      <c r="H81" s="208" t="n">
        <v>6.7</v>
      </c>
      <c r="I81" s="209" t="n">
        <v>0</v>
      </c>
      <c r="J81" s="209" t="n">
        <v>0</v>
      </c>
      <c r="K81" s="207" t="n">
        <v>0</v>
      </c>
      <c r="L81" s="207" t="n">
        <v>0</v>
      </c>
    </row>
    <row r="82">
      <c r="B82" s="206" t="inlineStr">
        <is>
          <t>싱크대음식물처리기</t>
        </is>
      </c>
      <c r="C82" s="206" t="inlineStr">
        <is>
          <t>PC</t>
        </is>
      </c>
      <c r="D82" s="207" t="n">
        <v>9</v>
      </c>
      <c r="E82" s="207" t="n">
        <v>0</v>
      </c>
      <c r="F82" s="207" t="n">
        <v>0</v>
      </c>
      <c r="G82" s="207" t="n">
        <v>0</v>
      </c>
      <c r="H82" s="208" t="n">
        <v>2.7</v>
      </c>
      <c r="I82" s="209" t="n">
        <v>0</v>
      </c>
      <c r="J82" s="209" t="n">
        <v>0</v>
      </c>
      <c r="K82" s="207" t="n">
        <v>0</v>
      </c>
      <c r="L82" s="207" t="n">
        <v>0</v>
      </c>
    </row>
    <row r="83">
      <c r="B83" s="206" t="inlineStr">
        <is>
          <t>싱크대음식물분쇄기추천</t>
        </is>
      </c>
      <c r="C83" s="206" t="inlineStr">
        <is>
          <t>모바일</t>
        </is>
      </c>
      <c r="D83" s="207" t="n">
        <v>1</v>
      </c>
      <c r="E83" s="207" t="n">
        <v>0</v>
      </c>
      <c r="F83" s="207" t="n">
        <v>0</v>
      </c>
      <c r="G83" s="207" t="n">
        <v>0</v>
      </c>
      <c r="H83" s="208" t="n">
        <v>4</v>
      </c>
      <c r="I83" s="209" t="n">
        <v>0</v>
      </c>
      <c r="J83" s="209" t="n">
        <v>0</v>
      </c>
      <c r="K83" s="207" t="n">
        <v>0</v>
      </c>
      <c r="L83" s="207" t="n">
        <v>0</v>
      </c>
    </row>
    <row r="84">
      <c r="B84" s="206" t="inlineStr">
        <is>
          <t>싱크마스터</t>
        </is>
      </c>
      <c r="C84" s="206" t="inlineStr">
        <is>
          <t>모바일</t>
        </is>
      </c>
      <c r="D84" s="207" t="n">
        <v>23</v>
      </c>
      <c r="E84" s="207" t="n">
        <v>0</v>
      </c>
      <c r="F84" s="207" t="n">
        <v>0</v>
      </c>
      <c r="G84" s="207" t="n">
        <v>0</v>
      </c>
      <c r="H84" s="208" t="n">
        <v>1</v>
      </c>
      <c r="I84" s="209" t="n">
        <v>0</v>
      </c>
      <c r="J84" s="209" t="n">
        <v>0</v>
      </c>
      <c r="K84" s="207" t="n">
        <v>0</v>
      </c>
      <c r="L84" s="207" t="n">
        <v>0</v>
      </c>
    </row>
    <row r="85">
      <c r="B85" s="206" t="inlineStr">
        <is>
          <t>싱크마스터</t>
        </is>
      </c>
      <c r="C85" s="206" t="inlineStr">
        <is>
          <t>PC</t>
        </is>
      </c>
      <c r="D85" s="207" t="n">
        <v>14</v>
      </c>
      <c r="E85" s="207" t="n">
        <v>0</v>
      </c>
      <c r="F85" s="207" t="n">
        <v>0</v>
      </c>
      <c r="G85" s="207" t="n">
        <v>0</v>
      </c>
      <c r="H85" s="208" t="n">
        <v>1.4</v>
      </c>
      <c r="I85" s="209" t="n">
        <v>0</v>
      </c>
      <c r="J85" s="209" t="n">
        <v>0</v>
      </c>
      <c r="K85" s="207" t="n">
        <v>0</v>
      </c>
      <c r="L85" s="207" t="n">
        <v>0</v>
      </c>
    </row>
    <row r="86">
      <c r="B86" s="206" t="inlineStr">
        <is>
          <t>가정용음식물처리기</t>
        </is>
      </c>
      <c r="C86" s="206" t="inlineStr">
        <is>
          <t>모바일</t>
        </is>
      </c>
      <c r="D86" s="207" t="n">
        <v>10</v>
      </c>
      <c r="E86" s="207" t="n">
        <v>0</v>
      </c>
      <c r="F86" s="207" t="n">
        <v>0</v>
      </c>
      <c r="G86" s="207" t="n">
        <v>0</v>
      </c>
      <c r="H86" s="208" t="n">
        <v>4</v>
      </c>
      <c r="I86" s="209" t="n">
        <v>0</v>
      </c>
      <c r="J86" s="209" t="n">
        <v>0</v>
      </c>
      <c r="K86" s="207" t="n">
        <v>0</v>
      </c>
      <c r="L86" s="207" t="n">
        <v>0</v>
      </c>
    </row>
    <row r="87">
      <c r="B87" s="206" t="inlineStr">
        <is>
          <t>가정용음식물처리기추천</t>
        </is>
      </c>
      <c r="C87" s="206" t="inlineStr">
        <is>
          <t>PC</t>
        </is>
      </c>
      <c r="D87" s="207" t="n">
        <v>8</v>
      </c>
      <c r="E87" s="207" t="n">
        <v>0</v>
      </c>
      <c r="F87" s="207" t="n">
        <v>0</v>
      </c>
      <c r="G87" s="207" t="n">
        <v>0</v>
      </c>
      <c r="H87" s="208" t="n">
        <v>7</v>
      </c>
      <c r="I87" s="209" t="n">
        <v>0</v>
      </c>
      <c r="J87" s="209" t="n">
        <v>0</v>
      </c>
      <c r="K87" s="207" t="n">
        <v>0</v>
      </c>
      <c r="L87" s="207" t="n">
        <v>0</v>
      </c>
    </row>
    <row r="88">
      <c r="B88" s="206" t="inlineStr">
        <is>
          <t>SINKMASTER1050</t>
        </is>
      </c>
      <c r="C88" s="206" t="inlineStr">
        <is>
          <t>모바일</t>
        </is>
      </c>
      <c r="D88" s="207" t="n">
        <v>2</v>
      </c>
      <c r="E88" s="207" t="n">
        <v>0</v>
      </c>
      <c r="F88" s="207" t="n">
        <v>0</v>
      </c>
      <c r="G88" s="207" t="n">
        <v>0</v>
      </c>
      <c r="H88" s="208" t="n">
        <v>3</v>
      </c>
      <c r="I88" s="209" t="n">
        <v>0</v>
      </c>
      <c r="J88" s="209" t="n">
        <v>0</v>
      </c>
      <c r="K88" s="207" t="n">
        <v>0</v>
      </c>
      <c r="L88" s="207" t="n">
        <v>0</v>
      </c>
    </row>
    <row r="89">
      <c r="B89" s="206" t="inlineStr">
        <is>
          <t>가정용음식물분쇄기</t>
        </is>
      </c>
      <c r="C89" s="206" t="inlineStr">
        <is>
          <t>PC</t>
        </is>
      </c>
      <c r="D89" s="207" t="n">
        <v>3</v>
      </c>
      <c r="E89" s="207" t="n">
        <v>0</v>
      </c>
      <c r="F89" s="207" t="n">
        <v>0</v>
      </c>
      <c r="G89" s="207" t="n">
        <v>0</v>
      </c>
      <c r="H89" s="208" t="n">
        <v>4.3</v>
      </c>
      <c r="I89" s="209" t="n">
        <v>0</v>
      </c>
      <c r="J89" s="209" t="n">
        <v>0</v>
      </c>
      <c r="K89" s="207" t="n">
        <v>0</v>
      </c>
      <c r="L89" s="207" t="n">
        <v>0</v>
      </c>
    </row>
    <row r="90">
      <c r="B90" s="206" t="inlineStr">
        <is>
          <t>-</t>
        </is>
      </c>
      <c r="C90" s="206" t="inlineStr">
        <is>
          <t>PC</t>
        </is>
      </c>
      <c r="D90" s="207" t="n">
        <v>36</v>
      </c>
      <c r="E90" s="207" t="n">
        <v>0</v>
      </c>
      <c r="F90" s="207" t="n">
        <v>0</v>
      </c>
      <c r="G90" s="207" t="n">
        <v>0</v>
      </c>
      <c r="H90" s="208" t="n">
        <v>18.8</v>
      </c>
      <c r="I90" s="209" t="n">
        <v>0</v>
      </c>
      <c r="J90" s="209" t="n">
        <v>0</v>
      </c>
      <c r="K90" s="207" t="n">
        <v>0</v>
      </c>
      <c r="L90" s="207" t="n">
        <v>0</v>
      </c>
    </row>
    <row r="91">
      <c r="B91" s="206" t="inlineStr">
        <is>
          <t>주방음식물처리기</t>
        </is>
      </c>
      <c r="C91" s="206" t="inlineStr">
        <is>
          <t>모바일</t>
        </is>
      </c>
      <c r="D91" s="207" t="n">
        <v>2</v>
      </c>
      <c r="E91" s="207" t="n">
        <v>0</v>
      </c>
      <c r="F91" s="207" t="n">
        <v>0</v>
      </c>
      <c r="G91" s="207" t="n">
        <v>0</v>
      </c>
      <c r="H91" s="208" t="n">
        <v>4</v>
      </c>
      <c r="I91" s="209" t="n">
        <v>0</v>
      </c>
      <c r="J91" s="209" t="n">
        <v>0</v>
      </c>
      <c r="K91" s="207" t="n">
        <v>0</v>
      </c>
      <c r="L91" s="207" t="n">
        <v>0</v>
      </c>
    </row>
    <row r="92">
      <c r="B92" s="206" t="inlineStr">
        <is>
          <t>주방음식물처리기</t>
        </is>
      </c>
      <c r="C92" s="206" t="inlineStr">
        <is>
          <t>PC</t>
        </is>
      </c>
      <c r="D92" s="207" t="n">
        <v>2</v>
      </c>
      <c r="E92" s="207" t="n">
        <v>0</v>
      </c>
      <c r="F92" s="207" t="n">
        <v>0</v>
      </c>
      <c r="G92" s="207" t="n">
        <v>0</v>
      </c>
      <c r="H92" s="208" t="n">
        <v>6</v>
      </c>
      <c r="I92" s="209" t="n">
        <v>0</v>
      </c>
      <c r="J92" s="209" t="n">
        <v>0</v>
      </c>
      <c r="K92" s="207" t="n">
        <v>0</v>
      </c>
      <c r="L92" s="207" t="n">
        <v>0</v>
      </c>
    </row>
    <row r="93">
      <c r="B93" s="206" t="inlineStr">
        <is>
          <t>음식처리기</t>
        </is>
      </c>
      <c r="C93" s="206" t="inlineStr">
        <is>
          <t>모바일</t>
        </is>
      </c>
      <c r="D93" s="207" t="n">
        <v>31</v>
      </c>
      <c r="E93" s="207" t="n">
        <v>0</v>
      </c>
      <c r="F93" s="207" t="n">
        <v>0</v>
      </c>
      <c r="G93" s="207" t="n">
        <v>0</v>
      </c>
      <c r="H93" s="208" t="n">
        <v>2.5</v>
      </c>
      <c r="I93" s="209" t="n">
        <v>0</v>
      </c>
      <c r="J93" s="209" t="n">
        <v>0</v>
      </c>
      <c r="K93" s="207" t="n">
        <v>0</v>
      </c>
      <c r="L93" s="207" t="n">
        <v>0</v>
      </c>
    </row>
    <row r="94">
      <c r="B94" s="206" t="inlineStr">
        <is>
          <t>음식쓰레기처리기</t>
        </is>
      </c>
      <c r="C94" s="206" t="inlineStr">
        <is>
          <t>모바일</t>
        </is>
      </c>
      <c r="D94" s="207" t="n">
        <v>10</v>
      </c>
      <c r="E94" s="207" t="n">
        <v>0</v>
      </c>
      <c r="F94" s="207" t="n">
        <v>0</v>
      </c>
      <c r="G94" s="207" t="n">
        <v>0</v>
      </c>
      <c r="H94" s="208" t="n">
        <v>3.7</v>
      </c>
      <c r="I94" s="209" t="n">
        <v>0</v>
      </c>
      <c r="J94" s="209" t="n">
        <v>0</v>
      </c>
      <c r="K94" s="207" t="n">
        <v>0</v>
      </c>
      <c r="L94" s="207" t="n">
        <v>0</v>
      </c>
    </row>
    <row r="95">
      <c r="B95" s="206" t="inlineStr">
        <is>
          <t>음식처리기</t>
        </is>
      </c>
      <c r="C95" s="206" t="inlineStr">
        <is>
          <t>PC</t>
        </is>
      </c>
      <c r="D95" s="207" t="n">
        <v>11</v>
      </c>
      <c r="E95" s="207" t="n">
        <v>0</v>
      </c>
      <c r="F95" s="207" t="n">
        <v>0</v>
      </c>
      <c r="G95" s="207" t="n">
        <v>0</v>
      </c>
      <c r="H95" s="208" t="n">
        <v>5.6</v>
      </c>
      <c r="I95" s="209" t="n">
        <v>0</v>
      </c>
      <c r="J95" s="209" t="n">
        <v>0</v>
      </c>
      <c r="K95" s="207" t="n">
        <v>0</v>
      </c>
      <c r="L95" s="207" t="n">
        <v>0</v>
      </c>
    </row>
    <row r="96">
      <c r="B96" s="206" t="inlineStr">
        <is>
          <t>음식쓰레기처리기</t>
        </is>
      </c>
      <c r="C96" s="206" t="inlineStr">
        <is>
          <t>PC</t>
        </is>
      </c>
      <c r="D96" s="207" t="n">
        <v>4</v>
      </c>
      <c r="E96" s="207" t="n">
        <v>0</v>
      </c>
      <c r="F96" s="207" t="n">
        <v>0</v>
      </c>
      <c r="G96" s="207" t="n">
        <v>0</v>
      </c>
      <c r="H96" s="208" t="n">
        <v>7.5</v>
      </c>
      <c r="I96" s="209" t="n">
        <v>0</v>
      </c>
      <c r="J96" s="209" t="n">
        <v>0</v>
      </c>
      <c r="K96" s="207" t="n">
        <v>0</v>
      </c>
      <c r="L96" s="207" t="n">
        <v>0</v>
      </c>
    </row>
    <row r="97">
      <c r="B97" s="206" t="inlineStr">
        <is>
          <t>음식쓰레기분쇄기</t>
        </is>
      </c>
      <c r="C97" s="206" t="inlineStr">
        <is>
          <t>모바일</t>
        </is>
      </c>
      <c r="D97" s="207" t="n">
        <v>4</v>
      </c>
      <c r="E97" s="207" t="n">
        <v>0</v>
      </c>
      <c r="F97" s="207" t="n">
        <v>0</v>
      </c>
      <c r="G97" s="207" t="n">
        <v>0</v>
      </c>
      <c r="H97" s="208" t="n">
        <v>4.5</v>
      </c>
      <c r="I97" s="209" t="n">
        <v>0</v>
      </c>
      <c r="J97" s="209" t="n">
        <v>0</v>
      </c>
      <c r="K97" s="207" t="n">
        <v>0</v>
      </c>
      <c r="L97" s="207" t="n">
        <v>0</v>
      </c>
    </row>
    <row r="98">
      <c r="B98" s="206" t="inlineStr">
        <is>
          <t>음식물처리기분쇄</t>
        </is>
      </c>
      <c r="C98" s="206" t="inlineStr">
        <is>
          <t>PC</t>
        </is>
      </c>
      <c r="D98" s="207" t="n">
        <v>6</v>
      </c>
      <c r="E98" s="207" t="n">
        <v>0</v>
      </c>
      <c r="F98" s="207" t="n">
        <v>0</v>
      </c>
      <c r="G98" s="207" t="n">
        <v>0</v>
      </c>
      <c r="H98" s="208" t="n">
        <v>5.7</v>
      </c>
      <c r="I98" s="209" t="n">
        <v>0</v>
      </c>
      <c r="J98" s="209" t="n">
        <v>0</v>
      </c>
      <c r="K98" s="207" t="n">
        <v>0</v>
      </c>
      <c r="L98" s="207" t="n">
        <v>0</v>
      </c>
    </row>
    <row r="99">
      <c r="B99" s="206" t="inlineStr">
        <is>
          <t>음식쓰레기분쇄기</t>
        </is>
      </c>
      <c r="C99" s="206" t="inlineStr">
        <is>
          <t>PC</t>
        </is>
      </c>
      <c r="D99" s="207" t="n">
        <v>1</v>
      </c>
      <c r="E99" s="207" t="n">
        <v>0</v>
      </c>
      <c r="F99" s="207" t="n">
        <v>0</v>
      </c>
      <c r="G99" s="207" t="n">
        <v>0</v>
      </c>
      <c r="H99" s="208" t="n">
        <v>6</v>
      </c>
      <c r="I99" s="209" t="n">
        <v>0</v>
      </c>
      <c r="J99" s="209" t="n">
        <v>0</v>
      </c>
      <c r="K99" s="207" t="n">
        <v>0</v>
      </c>
      <c r="L99" s="207" t="n">
        <v>0</v>
      </c>
    </row>
    <row r="100">
      <c r="B100" s="206" t="inlineStr">
        <is>
          <t>음식분쇄기</t>
        </is>
      </c>
      <c r="C100" s="206" t="inlineStr">
        <is>
          <t>모바일</t>
        </is>
      </c>
      <c r="D100" s="207" t="n">
        <v>1</v>
      </c>
      <c r="E100" s="207" t="n">
        <v>0</v>
      </c>
      <c r="F100" s="207" t="n">
        <v>0</v>
      </c>
      <c r="G100" s="207" t="n">
        <v>0</v>
      </c>
      <c r="H100" s="208" t="n">
        <v>5</v>
      </c>
      <c r="I100" s="209" t="n">
        <v>0</v>
      </c>
      <c r="J100" s="209" t="n">
        <v>0</v>
      </c>
      <c r="K100" s="207" t="n">
        <v>0</v>
      </c>
      <c r="L100" s="207" t="n">
        <v>0</v>
      </c>
    </row>
    <row r="101">
      <c r="B101" s="206" t="inlineStr">
        <is>
          <t>음식물처리기설치</t>
        </is>
      </c>
      <c r="C101" s="206" t="inlineStr">
        <is>
          <t>PC</t>
        </is>
      </c>
      <c r="D101" s="207" t="n">
        <v>1</v>
      </c>
      <c r="E101" s="207" t="n">
        <v>0</v>
      </c>
      <c r="F101" s="207" t="n">
        <v>0</v>
      </c>
      <c r="G101" s="207" t="n">
        <v>0</v>
      </c>
      <c r="H101" s="208" t="n">
        <v>10</v>
      </c>
      <c r="I101" s="209" t="n">
        <v>0</v>
      </c>
      <c r="J101" s="209" t="n">
        <v>0</v>
      </c>
      <c r="K101" s="207" t="n">
        <v>0</v>
      </c>
      <c r="L101" s="207" t="n">
        <v>0</v>
      </c>
    </row>
    <row r="102">
      <c r="B102" s="206" t="inlineStr">
        <is>
          <t>음식물처리기</t>
        </is>
      </c>
      <c r="C102" s="206" t="inlineStr">
        <is>
          <t>PC</t>
        </is>
      </c>
      <c r="D102" s="207" t="n">
        <v>2252</v>
      </c>
      <c r="E102" s="207" t="n">
        <v>0</v>
      </c>
      <c r="F102" s="207" t="n">
        <v>0</v>
      </c>
      <c r="G102" s="207" t="n">
        <v>0</v>
      </c>
      <c r="H102" s="208" t="n">
        <v>4.1</v>
      </c>
      <c r="I102" s="209" t="n">
        <v>0</v>
      </c>
      <c r="J102" s="209" t="n">
        <v>0</v>
      </c>
      <c r="K102" s="207" t="n">
        <v>0</v>
      </c>
      <c r="L102" s="207" t="n">
        <v>0</v>
      </c>
    </row>
    <row r="103">
      <c r="B103" s="206" t="inlineStr">
        <is>
          <t>음식물쓰레기처리</t>
        </is>
      </c>
      <c r="C103" s="206" t="inlineStr">
        <is>
          <t>모바일</t>
        </is>
      </c>
      <c r="D103" s="207" t="n">
        <v>44</v>
      </c>
      <c r="E103" s="207" t="n">
        <v>0</v>
      </c>
      <c r="F103" s="207" t="n">
        <v>0</v>
      </c>
      <c r="G103" s="207" t="n">
        <v>0</v>
      </c>
      <c r="H103" s="208" t="n">
        <v>1.8</v>
      </c>
      <c r="I103" s="209" t="n">
        <v>0</v>
      </c>
      <c r="J103" s="209" t="n">
        <v>0</v>
      </c>
      <c r="K103" s="207" t="n">
        <v>0</v>
      </c>
      <c r="L103" s="207" t="n">
        <v>0</v>
      </c>
    </row>
    <row r="104">
      <c r="B104" s="206" t="inlineStr">
        <is>
          <t>음식물쓰레기처리기</t>
        </is>
      </c>
      <c r="C104" s="206" t="inlineStr">
        <is>
          <t>PC</t>
        </is>
      </c>
      <c r="D104" s="207" t="n">
        <v>1</v>
      </c>
      <c r="E104" s="207" t="n">
        <v>0</v>
      </c>
      <c r="F104" s="207" t="n">
        <v>0</v>
      </c>
      <c r="G104" s="207" t="n">
        <v>0</v>
      </c>
      <c r="H104" s="208" t="n">
        <v>8</v>
      </c>
      <c r="I104" s="209" t="n">
        <v>0</v>
      </c>
      <c r="J104" s="209" t="n">
        <v>0</v>
      </c>
      <c r="K104" s="207" t="n">
        <v>0</v>
      </c>
      <c r="L104" s="207" t="n">
        <v>0</v>
      </c>
    </row>
    <row r="105">
      <c r="B105" s="206" t="inlineStr">
        <is>
          <t>음식물쓰레기처리기</t>
        </is>
      </c>
      <c r="C105" s="206" t="inlineStr">
        <is>
          <t>모바일</t>
        </is>
      </c>
      <c r="D105" s="207" t="n">
        <v>3</v>
      </c>
      <c r="E105" s="207" t="n">
        <v>0</v>
      </c>
      <c r="F105" s="207" t="n">
        <v>0</v>
      </c>
      <c r="G105" s="207" t="n">
        <v>0</v>
      </c>
      <c r="H105" s="208" t="n">
        <v>8.699999999999999</v>
      </c>
      <c r="I105" s="209" t="n">
        <v>0</v>
      </c>
      <c r="J105" s="209" t="n">
        <v>0</v>
      </c>
      <c r="K105" s="207" t="n">
        <v>0</v>
      </c>
      <c r="L105" s="207" t="n">
        <v>0</v>
      </c>
    </row>
    <row r="106">
      <c r="B106" s="206" t="inlineStr">
        <is>
          <t>음식물쓰레기디스포저</t>
        </is>
      </c>
      <c r="C106" s="206" t="inlineStr">
        <is>
          <t>모바일</t>
        </is>
      </c>
      <c r="D106" s="207" t="n">
        <v>1</v>
      </c>
      <c r="E106" s="207" t="n">
        <v>0</v>
      </c>
      <c r="F106" s="207" t="n">
        <v>0</v>
      </c>
      <c r="G106" s="207" t="n">
        <v>0</v>
      </c>
      <c r="H106" s="208" t="n">
        <v>4</v>
      </c>
      <c r="I106" s="209" t="n">
        <v>0</v>
      </c>
      <c r="J106" s="209" t="n">
        <v>0</v>
      </c>
      <c r="K106" s="207" t="n">
        <v>0</v>
      </c>
      <c r="L106" s="207" t="n">
        <v>0</v>
      </c>
    </row>
    <row r="107">
      <c r="B107" s="206" t="inlineStr">
        <is>
          <t>음식물분쇄처리기</t>
        </is>
      </c>
      <c r="C107" s="206" t="inlineStr">
        <is>
          <t>모바일</t>
        </is>
      </c>
      <c r="D107" s="207" t="n">
        <v>36</v>
      </c>
      <c r="E107" s="207" t="n">
        <v>0</v>
      </c>
      <c r="F107" s="207" t="n">
        <v>0</v>
      </c>
      <c r="G107" s="207" t="n">
        <v>0</v>
      </c>
      <c r="H107" s="208" t="n">
        <v>2.6</v>
      </c>
      <c r="I107" s="209" t="n">
        <v>0</v>
      </c>
      <c r="J107" s="209" t="n">
        <v>0</v>
      </c>
      <c r="K107" s="207" t="n">
        <v>0</v>
      </c>
      <c r="L107" s="207" t="n">
        <v>0</v>
      </c>
    </row>
    <row r="108">
      <c r="B108" s="206" t="inlineStr">
        <is>
          <t>음식물분쇄처리기</t>
        </is>
      </c>
      <c r="C108" s="206" t="inlineStr">
        <is>
          <t>PC</t>
        </is>
      </c>
      <c r="D108" s="207" t="n">
        <v>13</v>
      </c>
      <c r="E108" s="207" t="n">
        <v>0</v>
      </c>
      <c r="F108" s="207" t="n">
        <v>0</v>
      </c>
      <c r="G108" s="207" t="n">
        <v>0</v>
      </c>
      <c r="H108" s="208" t="n">
        <v>3.5</v>
      </c>
      <c r="I108" s="209" t="n">
        <v>0</v>
      </c>
      <c r="J108" s="209" t="n">
        <v>0</v>
      </c>
      <c r="K108" s="207" t="n">
        <v>0</v>
      </c>
      <c r="L108" s="207" t="n">
        <v>0</v>
      </c>
    </row>
    <row r="109">
      <c r="B109" s="206" t="inlineStr">
        <is>
          <t>음식물쓰레기처리</t>
        </is>
      </c>
      <c r="C109" s="206" t="inlineStr">
        <is>
          <t>PC</t>
        </is>
      </c>
      <c r="D109" s="207" t="n">
        <v>8</v>
      </c>
      <c r="E109" s="207" t="n">
        <v>0</v>
      </c>
      <c r="F109" s="207" t="n">
        <v>0</v>
      </c>
      <c r="G109" s="207" t="n">
        <v>0</v>
      </c>
      <c r="H109" s="208" t="n">
        <v>3.1</v>
      </c>
      <c r="I109" s="209" t="n">
        <v>0</v>
      </c>
      <c r="J109" s="209" t="n">
        <v>0</v>
      </c>
      <c r="K109" s="207" t="n">
        <v>0</v>
      </c>
      <c r="L109" s="207" t="n">
        <v>0</v>
      </c>
    </row>
    <row r="110">
      <c r="B110" s="206" t="inlineStr">
        <is>
          <t>음식물쓰레기분쇄기</t>
        </is>
      </c>
      <c r="C110" s="206" t="inlineStr">
        <is>
          <t>모바일</t>
        </is>
      </c>
      <c r="D110" s="207" t="n">
        <v>10</v>
      </c>
      <c r="E110" s="207" t="n">
        <v>0</v>
      </c>
      <c r="F110" s="207" t="n">
        <v>0</v>
      </c>
      <c r="G110" s="207" t="n">
        <v>0</v>
      </c>
      <c r="H110" s="208" t="n">
        <v>2.8</v>
      </c>
      <c r="I110" s="209" t="n">
        <v>0</v>
      </c>
      <c r="J110" s="209" t="n">
        <v>0</v>
      </c>
      <c r="K110" s="207" t="n">
        <v>0</v>
      </c>
      <c r="L110" s="207" t="n">
        <v>0</v>
      </c>
    </row>
    <row r="111">
      <c r="B111" s="206" t="inlineStr">
        <is>
          <t>음식물쓰레기분쇄기</t>
        </is>
      </c>
      <c r="C111" s="206" t="inlineStr">
        <is>
          <t>PC</t>
        </is>
      </c>
      <c r="D111" s="207" t="n">
        <v>2</v>
      </c>
      <c r="E111" s="207" t="n">
        <v>0</v>
      </c>
      <c r="F111" s="207" t="n">
        <v>0</v>
      </c>
      <c r="G111" s="207" t="n">
        <v>0</v>
      </c>
      <c r="H111" s="208" t="n">
        <v>4.5</v>
      </c>
      <c r="I111" s="209" t="n">
        <v>0</v>
      </c>
      <c r="J111" s="209" t="n">
        <v>0</v>
      </c>
      <c r="K111" s="207" t="n">
        <v>0</v>
      </c>
      <c r="L111" s="207" t="n">
        <v>0</v>
      </c>
    </row>
    <row r="112">
      <c r="B112" s="206" t="inlineStr">
        <is>
          <t>음식물쓰레기분쇄</t>
        </is>
      </c>
      <c r="C112" s="206" t="inlineStr">
        <is>
          <t>모바일</t>
        </is>
      </c>
      <c r="D112" s="207" t="n">
        <v>1</v>
      </c>
      <c r="E112" s="207" t="n">
        <v>0</v>
      </c>
      <c r="F112" s="207" t="n">
        <v>0</v>
      </c>
      <c r="G112" s="207" t="n">
        <v>0</v>
      </c>
      <c r="H112" s="208" t="n">
        <v>4</v>
      </c>
      <c r="I112" s="209" t="n">
        <v>0</v>
      </c>
      <c r="J112" s="209" t="n">
        <v>0</v>
      </c>
      <c r="K112" s="207" t="n">
        <v>0</v>
      </c>
      <c r="L112" s="207" t="n">
        <v>0</v>
      </c>
    </row>
    <row r="113">
      <c r="B113" s="206" t="inlineStr">
        <is>
          <t>음식물쓰레기분쇄</t>
        </is>
      </c>
      <c r="C113" s="206" t="inlineStr">
        <is>
          <t>PC</t>
        </is>
      </c>
      <c r="D113" s="207" t="n">
        <v>1</v>
      </c>
      <c r="E113" s="207" t="n">
        <v>0</v>
      </c>
      <c r="F113" s="207" t="n">
        <v>0</v>
      </c>
      <c r="G113" s="207" t="n">
        <v>0</v>
      </c>
      <c r="H113" s="208" t="n">
        <v>8</v>
      </c>
      <c r="I113" s="209" t="n">
        <v>0</v>
      </c>
      <c r="J113" s="209" t="n">
        <v>0</v>
      </c>
      <c r="K113" s="207" t="n">
        <v>0</v>
      </c>
      <c r="L113" s="207" t="n">
        <v>0</v>
      </c>
    </row>
    <row r="114">
      <c r="B114" s="206" t="inlineStr">
        <is>
          <t>음식물분쇄기</t>
        </is>
      </c>
      <c r="C114" s="206" t="inlineStr">
        <is>
          <t>PC</t>
        </is>
      </c>
      <c r="D114" s="207" t="n">
        <v>3</v>
      </c>
      <c r="E114" s="207" t="n">
        <v>0</v>
      </c>
      <c r="F114" s="207" t="n">
        <v>0</v>
      </c>
      <c r="G114" s="207" t="n">
        <v>0</v>
      </c>
      <c r="H114" s="208" t="n">
        <v>9.300000000000001</v>
      </c>
      <c r="I114" s="209" t="n">
        <v>0</v>
      </c>
      <c r="J114" s="209" t="n">
        <v>0</v>
      </c>
      <c r="K114" s="207" t="n">
        <v>0</v>
      </c>
      <c r="L114" s="207" t="n">
        <v>0</v>
      </c>
    </row>
    <row r="115">
      <c r="B115" s="206" t="inlineStr">
        <is>
          <t>웨이스트킹3200</t>
        </is>
      </c>
      <c r="C115" s="206" t="inlineStr">
        <is>
          <t>PC</t>
        </is>
      </c>
      <c r="D115" s="207" t="n">
        <v>1</v>
      </c>
      <c r="E115" s="207" t="n">
        <v>0</v>
      </c>
      <c r="F115" s="207" t="n">
        <v>0</v>
      </c>
      <c r="G115" s="207" t="n">
        <v>0</v>
      </c>
      <c r="H115" s="208" t="n">
        <v>1</v>
      </c>
      <c r="I115" s="209" t="n">
        <v>0</v>
      </c>
      <c r="J115" s="209" t="n">
        <v>0</v>
      </c>
      <c r="K115" s="207" t="n">
        <v>0</v>
      </c>
      <c r="L115" s="207" t="n">
        <v>0</v>
      </c>
    </row>
    <row r="116">
      <c r="B116" s="206" t="inlineStr">
        <is>
          <t>아파트음식물쓰레기처리기</t>
        </is>
      </c>
      <c r="C116" s="206" t="inlineStr">
        <is>
          <t>모바일</t>
        </is>
      </c>
      <c r="D116" s="207" t="n">
        <v>8</v>
      </c>
      <c r="E116" s="207" t="n">
        <v>0</v>
      </c>
      <c r="F116" s="207" t="n">
        <v>0</v>
      </c>
      <c r="G116" s="207" t="n">
        <v>0</v>
      </c>
      <c r="H116" s="208" t="n">
        <v>2.6</v>
      </c>
      <c r="I116" s="209" t="n">
        <v>0</v>
      </c>
      <c r="J116" s="209" t="n">
        <v>0</v>
      </c>
      <c r="K116" s="207" t="n">
        <v>0</v>
      </c>
      <c r="L116" s="207" t="n">
        <v>0</v>
      </c>
    </row>
    <row r="117">
      <c r="B117" s="206" t="inlineStr">
        <is>
          <t>음식물분쇄기</t>
        </is>
      </c>
      <c r="C117" s="206" t="inlineStr">
        <is>
          <t>모바일</t>
        </is>
      </c>
      <c r="D117" s="207" t="n">
        <v>32</v>
      </c>
      <c r="E117" s="207" t="n">
        <v>0</v>
      </c>
      <c r="F117" s="207" t="n">
        <v>0</v>
      </c>
      <c r="G117" s="207" t="n">
        <v>0</v>
      </c>
      <c r="H117" s="208" t="n">
        <v>7.7</v>
      </c>
      <c r="I117" s="209" t="n">
        <v>0</v>
      </c>
      <c r="J117" s="209" t="n">
        <v>0</v>
      </c>
      <c r="K117" s="207" t="n">
        <v>0</v>
      </c>
      <c r="L117" s="207" t="n">
        <v>0</v>
      </c>
    </row>
    <row r="118">
      <c r="B118" s="206" t="inlineStr">
        <is>
          <t>씽크대분쇄기</t>
        </is>
      </c>
      <c r="C118" s="206" t="inlineStr">
        <is>
          <t>PC</t>
        </is>
      </c>
      <c r="D118" s="207" t="n">
        <v>1</v>
      </c>
      <c r="E118" s="207" t="n">
        <v>0</v>
      </c>
      <c r="F118" s="207" t="n">
        <v>0</v>
      </c>
      <c r="G118" s="207" t="n">
        <v>0</v>
      </c>
      <c r="H118" s="208" t="n">
        <v>3</v>
      </c>
      <c r="I118" s="209" t="n">
        <v>0</v>
      </c>
      <c r="J118" s="209" t="n">
        <v>0</v>
      </c>
      <c r="K118" s="207" t="n">
        <v>0</v>
      </c>
      <c r="L118" s="207" t="n">
        <v>0</v>
      </c>
    </row>
    <row r="119">
      <c r="B119" s="206" t="inlineStr">
        <is>
          <t>식당음식물쓰레기</t>
        </is>
      </c>
      <c r="C119" s="206" t="inlineStr">
        <is>
          <t>PC</t>
        </is>
      </c>
      <c r="D119" s="207" t="n">
        <v>22</v>
      </c>
      <c r="E119" s="207" t="n">
        <v>0</v>
      </c>
      <c r="F119" s="207" t="n">
        <v>0</v>
      </c>
      <c r="G119" s="207" t="n">
        <v>0</v>
      </c>
      <c r="H119" s="208" t="n">
        <v>2.3</v>
      </c>
      <c r="I119" s="209" t="n">
        <v>0</v>
      </c>
      <c r="J119" s="209" t="n">
        <v>0</v>
      </c>
      <c r="K119" s="207" t="n">
        <v>0</v>
      </c>
      <c r="L119" s="207" t="n">
        <v>0</v>
      </c>
    </row>
    <row r="120">
      <c r="B120" s="206" t="inlineStr">
        <is>
          <t>음식물처리기도매</t>
        </is>
      </c>
      <c r="C120" s="206" t="inlineStr">
        <is>
          <t>모바일</t>
        </is>
      </c>
      <c r="D120" s="207" t="n">
        <v>10</v>
      </c>
      <c r="E120" s="207" t="n">
        <v>0</v>
      </c>
      <c r="F120" s="207" t="n">
        <v>0</v>
      </c>
      <c r="G120" s="207" t="n">
        <v>0</v>
      </c>
      <c r="H120" s="208" t="n">
        <v>2.3</v>
      </c>
      <c r="I120" s="209" t="n">
        <v>0</v>
      </c>
      <c r="J120" s="209" t="n">
        <v>0</v>
      </c>
      <c r="K120" s="207" t="n">
        <v>0</v>
      </c>
      <c r="L120" s="207" t="n">
        <v>0</v>
      </c>
    </row>
    <row r="121">
      <c r="B121" s="206" t="inlineStr">
        <is>
          <t>가정용음식물처리기도매</t>
        </is>
      </c>
      <c r="C121" s="206" t="inlineStr">
        <is>
          <t>모바일</t>
        </is>
      </c>
      <c r="D121" s="207" t="n">
        <v>6</v>
      </c>
      <c r="E121" s="207" t="n">
        <v>0</v>
      </c>
      <c r="F121" s="207" t="n">
        <v>0</v>
      </c>
      <c r="G121" s="207" t="n">
        <v>0</v>
      </c>
      <c r="H121" s="208" t="n">
        <v>3.7</v>
      </c>
      <c r="I121" s="209" t="n">
        <v>0</v>
      </c>
      <c r="J121" s="209" t="n">
        <v>0</v>
      </c>
      <c r="K121" s="207" t="n">
        <v>0</v>
      </c>
      <c r="L121" s="207" t="n">
        <v>0</v>
      </c>
    </row>
    <row r="122">
      <c r="B122" s="206" t="inlineStr">
        <is>
          <t>에이엠씨코리아</t>
        </is>
      </c>
      <c r="C122" s="206" t="inlineStr">
        <is>
          <t>PC</t>
        </is>
      </c>
      <c r="D122" s="207" t="n">
        <v>20</v>
      </c>
      <c r="E122" s="207" t="n">
        <v>0</v>
      </c>
      <c r="F122" s="207" t="n">
        <v>0</v>
      </c>
      <c r="G122" s="207" t="n">
        <v>0</v>
      </c>
      <c r="H122" s="208" t="n">
        <v>1</v>
      </c>
      <c r="I122" s="209" t="n">
        <v>0</v>
      </c>
      <c r="J122" s="209" t="n">
        <v>0</v>
      </c>
      <c r="K122" s="207" t="n">
        <v>0</v>
      </c>
      <c r="L122" s="207" t="n">
        <v>0</v>
      </c>
    </row>
    <row r="123">
      <c r="B123" s="206" t="inlineStr">
        <is>
          <t>에이엠씨디스포저</t>
        </is>
      </c>
      <c r="C123" s="206" t="inlineStr">
        <is>
          <t>모바일</t>
        </is>
      </c>
      <c r="D123" s="207" t="n">
        <v>1</v>
      </c>
      <c r="E123" s="207" t="n">
        <v>0</v>
      </c>
      <c r="F123" s="207" t="n">
        <v>0</v>
      </c>
      <c r="G123" s="207" t="n">
        <v>0</v>
      </c>
      <c r="H123" s="208" t="n">
        <v>1</v>
      </c>
      <c r="I123" s="209" t="n">
        <v>0</v>
      </c>
      <c r="J123" s="209" t="n">
        <v>0</v>
      </c>
      <c r="K123" s="207" t="n">
        <v>0</v>
      </c>
      <c r="L123" s="207" t="n">
        <v>0</v>
      </c>
    </row>
    <row r="124">
      <c r="B124" s="206" t="inlineStr">
        <is>
          <t>에이엠씨디스포저</t>
        </is>
      </c>
      <c r="C124" s="206" t="inlineStr">
        <is>
          <t>PC</t>
        </is>
      </c>
      <c r="D124" s="207" t="n">
        <v>3</v>
      </c>
      <c r="E124" s="207" t="n">
        <v>0</v>
      </c>
      <c r="F124" s="207" t="n">
        <v>0</v>
      </c>
      <c r="G124" s="207" t="n">
        <v>0</v>
      </c>
      <c r="H124" s="208" t="n">
        <v>1</v>
      </c>
      <c r="I124" s="209" t="n">
        <v>0</v>
      </c>
      <c r="J124" s="209" t="n">
        <v>0</v>
      </c>
      <c r="K124" s="207" t="n">
        <v>0</v>
      </c>
      <c r="L124" s="207" t="n">
        <v>0</v>
      </c>
    </row>
    <row r="125">
      <c r="B125" s="206" t="inlineStr">
        <is>
          <t>업소음식물처리기</t>
        </is>
      </c>
      <c r="C125" s="206" t="inlineStr">
        <is>
          <t>PC</t>
        </is>
      </c>
      <c r="D125" s="207" t="n">
        <v>123</v>
      </c>
      <c r="E125" s="207" t="n">
        <v>0</v>
      </c>
      <c r="F125" s="207" t="n">
        <v>0</v>
      </c>
      <c r="G125" s="207" t="n">
        <v>0</v>
      </c>
      <c r="H125" s="208" t="n">
        <v>2.4</v>
      </c>
      <c r="I125" s="209" t="n">
        <v>0</v>
      </c>
      <c r="J125" s="209" t="n">
        <v>0</v>
      </c>
      <c r="K125" s="207" t="n">
        <v>0</v>
      </c>
      <c r="L125" s="207" t="n">
        <v>0</v>
      </c>
    </row>
    <row r="126">
      <c r="B126" s="206" t="inlineStr">
        <is>
          <t>싱크대음식물처리기</t>
        </is>
      </c>
      <c r="C126" s="206" t="inlineStr">
        <is>
          <t>PC</t>
        </is>
      </c>
      <c r="D126" s="207" t="n">
        <v>94</v>
      </c>
      <c r="E126" s="207" t="n">
        <v>0</v>
      </c>
      <c r="F126" s="207" t="n">
        <v>0</v>
      </c>
      <c r="G126" s="207" t="n">
        <v>0</v>
      </c>
      <c r="H126" s="208" t="n">
        <v>3.3</v>
      </c>
      <c r="I126" s="209" t="n">
        <v>0</v>
      </c>
      <c r="J126" s="209" t="n">
        <v>0</v>
      </c>
      <c r="K126" s="207" t="n">
        <v>0</v>
      </c>
      <c r="L126" s="207" t="n">
        <v>0</v>
      </c>
    </row>
    <row r="127">
      <c r="B127" s="206" t="inlineStr">
        <is>
          <t>식당음식물처리기</t>
        </is>
      </c>
      <c r="C127" s="206" t="inlineStr">
        <is>
          <t>PC</t>
        </is>
      </c>
      <c r="D127" s="207" t="n">
        <v>33</v>
      </c>
      <c r="E127" s="207" t="n">
        <v>0</v>
      </c>
      <c r="F127" s="207" t="n">
        <v>0</v>
      </c>
      <c r="G127" s="207" t="n">
        <v>0</v>
      </c>
      <c r="H127" s="208" t="n">
        <v>2.8</v>
      </c>
      <c r="I127" s="209" t="n">
        <v>0</v>
      </c>
      <c r="J127" s="209" t="n">
        <v>0</v>
      </c>
      <c r="K127" s="207" t="n">
        <v>0</v>
      </c>
      <c r="L127" s="207" t="n">
        <v>0</v>
      </c>
    </row>
    <row r="128">
      <c r="B128" s="206" t="inlineStr">
        <is>
          <t>업소용음식물감량기</t>
        </is>
      </c>
      <c r="C128" s="206" t="inlineStr">
        <is>
          <t>PC</t>
        </is>
      </c>
      <c r="D128" s="207" t="n">
        <v>37</v>
      </c>
      <c r="E128" s="207" t="n">
        <v>0</v>
      </c>
      <c r="F128" s="207" t="n">
        <v>0</v>
      </c>
      <c r="G128" s="207" t="n">
        <v>0</v>
      </c>
      <c r="H128" s="208" t="n">
        <v>3.5</v>
      </c>
      <c r="I128" s="209" t="n">
        <v>0</v>
      </c>
      <c r="J128" s="209" t="n">
        <v>0</v>
      </c>
      <c r="K128" s="207" t="n">
        <v>0</v>
      </c>
      <c r="L128" s="207" t="n">
        <v>0</v>
      </c>
    </row>
    <row r="129">
      <c r="B129" s="206" t="inlineStr">
        <is>
          <t>업소용음식물감량기</t>
        </is>
      </c>
      <c r="C129" s="206" t="inlineStr">
        <is>
          <t>모바일</t>
        </is>
      </c>
      <c r="D129" s="207" t="n">
        <v>7</v>
      </c>
      <c r="E129" s="207" t="n">
        <v>0</v>
      </c>
      <c r="F129" s="207" t="n">
        <v>0</v>
      </c>
      <c r="G129" s="207" t="n">
        <v>0</v>
      </c>
      <c r="H129" s="208" t="n">
        <v>3.9</v>
      </c>
      <c r="I129" s="209" t="n">
        <v>0</v>
      </c>
      <c r="J129" s="209" t="n">
        <v>0</v>
      </c>
      <c r="K129" s="207" t="n">
        <v>0</v>
      </c>
      <c r="L129" s="207" t="n">
        <v>0</v>
      </c>
    </row>
    <row r="130">
      <c r="B130" s="206" t="inlineStr">
        <is>
          <t>가정용음식물쓰레기처리기</t>
        </is>
      </c>
      <c r="C130" s="206" t="inlineStr">
        <is>
          <t>모바일</t>
        </is>
      </c>
      <c r="D130" s="207" t="n">
        <v>18</v>
      </c>
      <c r="E130" s="207" t="n">
        <v>0</v>
      </c>
      <c r="F130" s="207" t="n">
        <v>0</v>
      </c>
      <c r="G130" s="207" t="n">
        <v>0</v>
      </c>
      <c r="H130" s="208" t="n">
        <v>2.7</v>
      </c>
      <c r="I130" s="209" t="n">
        <v>0</v>
      </c>
      <c r="J130" s="209" t="n">
        <v>0</v>
      </c>
      <c r="K130" s="207" t="n">
        <v>0</v>
      </c>
      <c r="L130" s="207" t="n">
        <v>0</v>
      </c>
    </row>
    <row r="131">
      <c r="B131" s="206" t="inlineStr">
        <is>
          <t>가정용음식물쓰레기처리기</t>
        </is>
      </c>
      <c r="C131" s="206" t="inlineStr">
        <is>
          <t>PC</t>
        </is>
      </c>
      <c r="D131" s="207" t="n">
        <v>28</v>
      </c>
      <c r="E131" s="207" t="n">
        <v>0</v>
      </c>
      <c r="F131" s="207" t="n">
        <v>0</v>
      </c>
      <c r="G131" s="207" t="n">
        <v>0</v>
      </c>
      <c r="H131" s="208" t="n">
        <v>4.7</v>
      </c>
      <c r="I131" s="209" t="n">
        <v>0</v>
      </c>
      <c r="J131" s="209" t="n">
        <v>0</v>
      </c>
      <c r="K131" s="207" t="n">
        <v>0</v>
      </c>
      <c r="L131" s="207" t="n">
        <v>0</v>
      </c>
    </row>
    <row r="132">
      <c r="B132" s="206" t="inlineStr">
        <is>
          <t>가정용음식물처리기</t>
        </is>
      </c>
      <c r="C132" s="206" t="inlineStr">
        <is>
          <t>모바일</t>
        </is>
      </c>
      <c r="D132" s="207" t="n">
        <v>4</v>
      </c>
      <c r="E132" s="207" t="n">
        <v>0</v>
      </c>
      <c r="F132" s="207" t="n">
        <v>0</v>
      </c>
      <c r="G132" s="207" t="n">
        <v>0</v>
      </c>
      <c r="H132" s="208" t="n">
        <v>12.8</v>
      </c>
      <c r="I132" s="209" t="n">
        <v>0</v>
      </c>
      <c r="J132" s="209" t="n">
        <v>0</v>
      </c>
      <c r="K132" s="207" t="n">
        <v>0</v>
      </c>
      <c r="L132" s="207" t="n">
        <v>0</v>
      </c>
    </row>
    <row r="133">
      <c r="B133" s="206" t="inlineStr">
        <is>
          <t>병원음식물처리기</t>
        </is>
      </c>
      <c r="C133" s="206" t="inlineStr">
        <is>
          <t>PC</t>
        </is>
      </c>
      <c r="D133" s="207" t="n">
        <v>5</v>
      </c>
      <c r="E133" s="207" t="n">
        <v>0</v>
      </c>
      <c r="F133" s="207" t="n">
        <v>0</v>
      </c>
      <c r="G133" s="207" t="n">
        <v>0</v>
      </c>
      <c r="H133" s="208" t="n">
        <v>3</v>
      </c>
      <c r="I133" s="209" t="n">
        <v>0</v>
      </c>
      <c r="J133" s="209" t="n">
        <v>0</v>
      </c>
      <c r="K133" s="207" t="n">
        <v>0</v>
      </c>
      <c r="L133" s="207" t="n">
        <v>0</v>
      </c>
    </row>
    <row r="134">
      <c r="B134" s="206" t="inlineStr">
        <is>
          <t>식당용음식물처리기</t>
        </is>
      </c>
      <c r="C134" s="206" t="inlineStr">
        <is>
          <t>PC</t>
        </is>
      </c>
      <c r="D134" s="207" t="n">
        <v>21</v>
      </c>
      <c r="E134" s="207" t="n">
        <v>0</v>
      </c>
      <c r="F134" s="207" t="n">
        <v>0</v>
      </c>
      <c r="G134" s="207" t="n">
        <v>0</v>
      </c>
      <c r="H134" s="208" t="n">
        <v>2</v>
      </c>
      <c r="I134" s="209" t="n">
        <v>0</v>
      </c>
      <c r="J134" s="209" t="n">
        <v>0</v>
      </c>
      <c r="K134" s="207" t="n">
        <v>0</v>
      </c>
      <c r="L134" s="207" t="n">
        <v>0</v>
      </c>
    </row>
    <row r="135">
      <c r="B135" s="206" t="inlineStr">
        <is>
          <t>병원음식물처리기</t>
        </is>
      </c>
      <c r="C135" s="206" t="inlineStr">
        <is>
          <t>모바일</t>
        </is>
      </c>
      <c r="D135" s="207" t="n">
        <v>2</v>
      </c>
      <c r="E135" s="207" t="n">
        <v>0</v>
      </c>
      <c r="F135" s="207" t="n">
        <v>0</v>
      </c>
      <c r="G135" s="207" t="n">
        <v>0</v>
      </c>
      <c r="H135" s="208" t="n">
        <v>2.5</v>
      </c>
      <c r="I135" s="209" t="n">
        <v>0</v>
      </c>
      <c r="J135" s="209" t="n">
        <v>0</v>
      </c>
      <c r="K135" s="207" t="n">
        <v>0</v>
      </c>
      <c r="L135" s="207" t="n">
        <v>0</v>
      </c>
    </row>
    <row r="136">
      <c r="B136" s="206" t="inlineStr">
        <is>
          <t>식당음식물분쇄기</t>
        </is>
      </c>
      <c r="C136" s="206" t="inlineStr">
        <is>
          <t>PC</t>
        </is>
      </c>
      <c r="D136" s="207" t="n">
        <v>4</v>
      </c>
      <c r="E136" s="207" t="n">
        <v>0</v>
      </c>
      <c r="F136" s="207" t="n">
        <v>0</v>
      </c>
      <c r="G136" s="207" t="n">
        <v>0</v>
      </c>
      <c r="H136" s="208" t="n">
        <v>1</v>
      </c>
      <c r="I136" s="209" t="n">
        <v>0</v>
      </c>
      <c r="J136" s="209" t="n">
        <v>0</v>
      </c>
      <c r="K136" s="207" t="n">
        <v>0</v>
      </c>
      <c r="L136" s="207" t="n">
        <v>0</v>
      </c>
    </row>
    <row r="137">
      <c r="B137" s="206" t="inlineStr">
        <is>
          <t>에이엠씨코리아</t>
        </is>
      </c>
      <c r="C137" s="206" t="inlineStr">
        <is>
          <t>모바일</t>
        </is>
      </c>
      <c r="D137" s="207" t="n">
        <v>15</v>
      </c>
      <c r="E137" s="207" t="n">
        <v>0</v>
      </c>
      <c r="F137" s="207" t="n">
        <v>0</v>
      </c>
      <c r="G137" s="207" t="n">
        <v>0</v>
      </c>
      <c r="H137" s="208" t="n">
        <v>1</v>
      </c>
      <c r="I137" s="209" t="n">
        <v>0</v>
      </c>
      <c r="J137" s="209" t="n">
        <v>0</v>
      </c>
      <c r="K137" s="207" t="n">
        <v>0</v>
      </c>
      <c r="L137" s="207" t="n">
        <v>0</v>
      </c>
    </row>
    <row r="138">
      <c r="B138" s="206" t="inlineStr">
        <is>
          <t>음식점음식물처리기</t>
        </is>
      </c>
      <c r="C138" s="206" t="inlineStr">
        <is>
          <t>모바일</t>
        </is>
      </c>
      <c r="D138" s="207" t="n">
        <v>2</v>
      </c>
      <c r="E138" s="207" t="n">
        <v>0</v>
      </c>
      <c r="F138" s="207" t="n">
        <v>0</v>
      </c>
      <c r="G138" s="207" t="n">
        <v>0</v>
      </c>
      <c r="H138" s="208" t="n">
        <v>1</v>
      </c>
      <c r="I138" s="209" t="n">
        <v>0</v>
      </c>
      <c r="J138" s="209" t="n">
        <v>0</v>
      </c>
      <c r="K138" s="207" t="n">
        <v>0</v>
      </c>
      <c r="L138" s="207" t="n">
        <v>0</v>
      </c>
    </row>
    <row r="139">
      <c r="B139" s="206" t="inlineStr">
        <is>
          <t>음식점음식물처리기</t>
        </is>
      </c>
      <c r="C139" s="206" t="inlineStr">
        <is>
          <t>PC</t>
        </is>
      </c>
      <c r="D139" s="207" t="n">
        <v>13</v>
      </c>
      <c r="E139" s="207" t="n">
        <v>0</v>
      </c>
      <c r="F139" s="207" t="n">
        <v>0</v>
      </c>
      <c r="G139" s="207" t="n">
        <v>0</v>
      </c>
      <c r="H139" s="208" t="n">
        <v>4.3</v>
      </c>
      <c r="I139" s="209" t="n">
        <v>0</v>
      </c>
      <c r="J139" s="209" t="n">
        <v>0</v>
      </c>
      <c r="K139" s="207" t="n">
        <v>0</v>
      </c>
      <c r="L139" s="207" t="n">
        <v>0</v>
      </c>
    </row>
    <row r="140">
      <c r="B140" s="206" t="inlineStr">
        <is>
          <t>음식물쓰레기처리기</t>
        </is>
      </c>
      <c r="C140" s="206" t="inlineStr">
        <is>
          <t>PC</t>
        </is>
      </c>
      <c r="D140" s="207" t="n">
        <v>18</v>
      </c>
      <c r="E140" s="207" t="n">
        <v>0</v>
      </c>
      <c r="F140" s="207" t="n">
        <v>0</v>
      </c>
      <c r="G140" s="207" t="n">
        <v>0</v>
      </c>
      <c r="H140" s="208" t="n">
        <v>8</v>
      </c>
      <c r="I140" s="209" t="n">
        <v>0</v>
      </c>
      <c r="J140" s="209" t="n">
        <v>0</v>
      </c>
      <c r="K140" s="207" t="n">
        <v>0</v>
      </c>
      <c r="L140" s="207" t="n">
        <v>0</v>
      </c>
    </row>
    <row r="141">
      <c r="B141" s="206" t="inlineStr">
        <is>
          <t>음식물쓰레기처리기</t>
        </is>
      </c>
      <c r="C141" s="206" t="inlineStr">
        <is>
          <t>모바일</t>
        </is>
      </c>
      <c r="D141" s="207" t="n">
        <v>10</v>
      </c>
      <c r="E141" s="207" t="n">
        <v>0</v>
      </c>
      <c r="F141" s="207" t="n">
        <v>0</v>
      </c>
      <c r="G141" s="207" t="n">
        <v>0</v>
      </c>
      <c r="H141" s="208" t="n">
        <v>14.2</v>
      </c>
      <c r="I141" s="209" t="n">
        <v>0</v>
      </c>
      <c r="J141" s="209" t="n">
        <v>0</v>
      </c>
      <c r="K141" s="207" t="n">
        <v>0</v>
      </c>
      <c r="L141" s="207" t="n">
        <v>0</v>
      </c>
    </row>
    <row r="142">
      <c r="B142" s="206" t="inlineStr">
        <is>
          <t>오토게이트음식물분쇄기</t>
        </is>
      </c>
      <c r="C142" s="206" t="inlineStr">
        <is>
          <t>모바일</t>
        </is>
      </c>
      <c r="D142" s="207" t="n">
        <v>1</v>
      </c>
      <c r="E142" s="207" t="n">
        <v>0</v>
      </c>
      <c r="F142" s="207" t="n">
        <v>0</v>
      </c>
      <c r="G142" s="207" t="n">
        <v>0</v>
      </c>
      <c r="H142" s="208" t="n">
        <v>1</v>
      </c>
      <c r="I142" s="209" t="n">
        <v>0</v>
      </c>
      <c r="J142" s="209" t="n">
        <v>0</v>
      </c>
      <c r="K142" s="207" t="n">
        <v>0</v>
      </c>
      <c r="L142" s="207" t="n">
        <v>0</v>
      </c>
    </row>
    <row r="143">
      <c r="B143" s="206" t="inlineStr">
        <is>
          <t>오토게이트음식물처리기</t>
        </is>
      </c>
      <c r="C143" s="206" t="inlineStr">
        <is>
          <t>모바일</t>
        </is>
      </c>
      <c r="D143" s="207" t="n">
        <v>1</v>
      </c>
      <c r="E143" s="207" t="n">
        <v>0</v>
      </c>
      <c r="F143" s="207" t="n">
        <v>0</v>
      </c>
      <c r="G143" s="207" t="n">
        <v>0</v>
      </c>
      <c r="H143" s="208" t="n">
        <v>1</v>
      </c>
      <c r="I143" s="209" t="n">
        <v>0</v>
      </c>
      <c r="J143" s="209" t="n">
        <v>0</v>
      </c>
      <c r="K143" s="207" t="n">
        <v>0</v>
      </c>
      <c r="L143" s="207" t="n">
        <v>0</v>
      </c>
    </row>
    <row r="144">
      <c r="B144" s="206" t="inlineStr">
        <is>
          <t>음식물감량기</t>
        </is>
      </c>
      <c r="C144" s="206" t="inlineStr">
        <is>
          <t>PC</t>
        </is>
      </c>
      <c r="D144" s="207" t="n">
        <v>81</v>
      </c>
      <c r="E144" s="207" t="n">
        <v>0</v>
      </c>
      <c r="F144" s="207" t="n">
        <v>0</v>
      </c>
      <c r="G144" s="207" t="n">
        <v>0</v>
      </c>
      <c r="H144" s="208" t="n">
        <v>4.2</v>
      </c>
      <c r="I144" s="209" t="n">
        <v>0</v>
      </c>
      <c r="J144" s="209" t="n">
        <v>0</v>
      </c>
      <c r="K144" s="207" t="n">
        <v>0</v>
      </c>
      <c r="L144" s="207" t="n">
        <v>0</v>
      </c>
    </row>
    <row r="145">
      <c r="B145" s="206" t="inlineStr">
        <is>
          <t>음식물감량기</t>
        </is>
      </c>
      <c r="C145" s="206" t="inlineStr">
        <is>
          <t>모바일</t>
        </is>
      </c>
      <c r="D145" s="207" t="n">
        <v>31</v>
      </c>
      <c r="E145" s="207" t="n">
        <v>0</v>
      </c>
      <c r="F145" s="207" t="n">
        <v>0</v>
      </c>
      <c r="G145" s="207" t="n">
        <v>0</v>
      </c>
      <c r="H145" s="208" t="n">
        <v>2.7</v>
      </c>
      <c r="I145" s="209" t="n">
        <v>0</v>
      </c>
      <c r="J145" s="209" t="n">
        <v>0</v>
      </c>
      <c r="K145" s="207" t="n">
        <v>0</v>
      </c>
      <c r="L145" s="207" t="n">
        <v>0</v>
      </c>
    </row>
    <row r="146">
      <c r="B146" s="206" t="inlineStr">
        <is>
          <t>오토게이트</t>
        </is>
      </c>
      <c r="C146" s="206" t="inlineStr">
        <is>
          <t>PC</t>
        </is>
      </c>
      <c r="D146" s="207" t="n">
        <v>26</v>
      </c>
      <c r="E146" s="207" t="n">
        <v>0</v>
      </c>
      <c r="F146" s="207" t="n">
        <v>0</v>
      </c>
      <c r="G146" s="207" t="n">
        <v>0</v>
      </c>
      <c r="H146" s="208" t="n">
        <v>2</v>
      </c>
      <c r="I146" s="209" t="n">
        <v>0</v>
      </c>
      <c r="J146" s="209" t="n">
        <v>0</v>
      </c>
      <c r="K146" s="207" t="n">
        <v>0</v>
      </c>
      <c r="L146" s="207" t="n">
        <v>0</v>
      </c>
    </row>
    <row r="147">
      <c r="B147" s="206" t="inlineStr">
        <is>
          <t>오토게이트</t>
        </is>
      </c>
      <c r="C147" s="206" t="inlineStr">
        <is>
          <t>모바일</t>
        </is>
      </c>
      <c r="D147" s="207" t="n">
        <v>110</v>
      </c>
      <c r="E147" s="207" t="n">
        <v>0</v>
      </c>
      <c r="F147" s="207" t="n">
        <v>0</v>
      </c>
      <c r="G147" s="207" t="n">
        <v>0</v>
      </c>
      <c r="H147" s="208" t="n">
        <v>1.6</v>
      </c>
      <c r="I147" s="209" t="n">
        <v>0</v>
      </c>
      <c r="J147" s="209" t="n">
        <v>0</v>
      </c>
      <c r="K147" s="207" t="n">
        <v>0</v>
      </c>
      <c r="L147" s="207" t="n">
        <v>0</v>
      </c>
    </row>
    <row r="148">
      <c r="B148" s="206" t="inlineStr">
        <is>
          <t>식당용음식물처리기</t>
        </is>
      </c>
      <c r="C148" s="206" t="inlineStr">
        <is>
          <t>PC</t>
        </is>
      </c>
      <c r="D148" s="207" t="n">
        <v>9</v>
      </c>
      <c r="E148" s="207" t="n">
        <v>0</v>
      </c>
      <c r="F148" s="207" t="n">
        <v>0</v>
      </c>
      <c r="G148" s="207" t="n">
        <v>0</v>
      </c>
      <c r="H148" s="208" t="n">
        <v>2</v>
      </c>
      <c r="I148" s="209" t="n">
        <v>0</v>
      </c>
      <c r="J148" s="209" t="n">
        <v>0</v>
      </c>
      <c r="K148" s="207" t="n">
        <v>0</v>
      </c>
      <c r="L148" s="207" t="n">
        <v>0</v>
      </c>
    </row>
    <row r="149">
      <c r="B149" s="206" t="inlineStr">
        <is>
          <t>식당음식물분쇄기</t>
        </is>
      </c>
      <c r="C149" s="206" t="inlineStr">
        <is>
          <t>PC</t>
        </is>
      </c>
      <c r="D149" s="207" t="n">
        <v>2</v>
      </c>
      <c r="E149" s="207" t="n">
        <v>0</v>
      </c>
      <c r="F149" s="207" t="n">
        <v>0</v>
      </c>
      <c r="G149" s="207" t="n">
        <v>0</v>
      </c>
      <c r="H149" s="208" t="n">
        <v>1</v>
      </c>
      <c r="I149" s="209" t="n">
        <v>0</v>
      </c>
      <c r="J149" s="209" t="n">
        <v>0</v>
      </c>
      <c r="K149" s="207" t="n">
        <v>0</v>
      </c>
      <c r="L149" s="207" t="n">
        <v>0</v>
      </c>
    </row>
    <row r="150">
      <c r="B150" s="206" t="inlineStr">
        <is>
          <t>업소용음식물감량기</t>
        </is>
      </c>
      <c r="C150" s="206" t="inlineStr">
        <is>
          <t>PC</t>
        </is>
      </c>
      <c r="D150" s="207" t="n">
        <v>3</v>
      </c>
      <c r="E150" s="207" t="n">
        <v>0</v>
      </c>
      <c r="F150" s="207" t="n">
        <v>0</v>
      </c>
      <c r="G150" s="207" t="n">
        <v>0</v>
      </c>
      <c r="H150" s="208" t="n">
        <v>4.3</v>
      </c>
      <c r="I150" s="209" t="n">
        <v>0</v>
      </c>
      <c r="J150" s="209" t="n">
        <v>0</v>
      </c>
      <c r="K150" s="207" t="n">
        <v>0</v>
      </c>
      <c r="L150" s="207" t="n">
        <v>0</v>
      </c>
    </row>
    <row r="151">
      <c r="B151" s="206" t="inlineStr">
        <is>
          <t>식당음식물처리기</t>
        </is>
      </c>
      <c r="C151" s="206" t="inlineStr">
        <is>
          <t>PC</t>
        </is>
      </c>
      <c r="D151" s="207" t="n">
        <v>19</v>
      </c>
      <c r="E151" s="207" t="n">
        <v>0</v>
      </c>
      <c r="F151" s="207" t="n">
        <v>0</v>
      </c>
      <c r="G151" s="207" t="n">
        <v>0</v>
      </c>
      <c r="H151" s="208" t="n">
        <v>3.1</v>
      </c>
      <c r="I151" s="209" t="n">
        <v>0</v>
      </c>
      <c r="J151" s="209" t="n">
        <v>0</v>
      </c>
      <c r="K151" s="207" t="n">
        <v>0</v>
      </c>
      <c r="L151" s="207" t="n">
        <v>0</v>
      </c>
    </row>
    <row r="152">
      <c r="B152" s="206" t="inlineStr">
        <is>
          <t>업소용음식물감량기</t>
        </is>
      </c>
      <c r="C152" s="206" t="inlineStr">
        <is>
          <t>모바일</t>
        </is>
      </c>
      <c r="D152" s="207" t="n">
        <v>8</v>
      </c>
      <c r="E152" s="207" t="n">
        <v>0</v>
      </c>
      <c r="F152" s="207" t="n">
        <v>0</v>
      </c>
      <c r="G152" s="207" t="n">
        <v>0</v>
      </c>
      <c r="H152" s="208" t="n">
        <v>3.8</v>
      </c>
      <c r="I152" s="209" t="n">
        <v>0</v>
      </c>
      <c r="J152" s="209" t="n">
        <v>0</v>
      </c>
      <c r="K152" s="207" t="n">
        <v>0</v>
      </c>
      <c r="L152" s="207" t="n">
        <v>0</v>
      </c>
    </row>
    <row r="153">
      <c r="B153" s="206" t="inlineStr">
        <is>
          <t>오토게이트</t>
        </is>
      </c>
      <c r="C153" s="206" t="inlineStr">
        <is>
          <t>PC</t>
        </is>
      </c>
      <c r="D153" s="207" t="n">
        <v>20</v>
      </c>
      <c r="E153" s="207" t="n">
        <v>0</v>
      </c>
      <c r="F153" s="207" t="n">
        <v>0</v>
      </c>
      <c r="G153" s="207" t="n">
        <v>0</v>
      </c>
      <c r="H153" s="208" t="n">
        <v>2</v>
      </c>
      <c r="I153" s="209" t="n">
        <v>0</v>
      </c>
      <c r="J153" s="209" t="n">
        <v>0</v>
      </c>
      <c r="K153" s="207" t="n">
        <v>0</v>
      </c>
      <c r="L153" s="207" t="n">
        <v>0</v>
      </c>
    </row>
    <row r="154">
      <c r="B154" s="126" t="n"/>
      <c r="C154" s="126" t="n"/>
      <c r="D154" s="210" t="n"/>
      <c r="E154" s="210" t="n"/>
      <c r="F154" s="210" t="n"/>
      <c r="G154" s="210" t="n"/>
      <c r="H154" s="128" t="n"/>
      <c r="I154" s="210" t="n"/>
      <c r="J154" s="210" t="n"/>
      <c r="K154" s="210" t="n"/>
      <c r="L154" s="210" t="n"/>
    </row>
    <row r="155">
      <c r="B155" s="126" t="n"/>
      <c r="C155" s="126" t="n"/>
      <c r="D155" s="210" t="n"/>
      <c r="E155" s="210" t="n"/>
      <c r="F155" s="210" t="n"/>
      <c r="G155" s="210" t="n"/>
      <c r="H155" s="128" t="n"/>
      <c r="I155" s="210" t="n"/>
      <c r="J155" s="210" t="n"/>
      <c r="K155" s="210" t="n"/>
      <c r="L155" s="210" t="n"/>
    </row>
    <row r="156">
      <c r="B156" s="126" t="n"/>
      <c r="C156" s="126" t="n"/>
      <c r="D156" s="210" t="n"/>
      <c r="E156" s="210" t="n"/>
      <c r="F156" s="210" t="n"/>
      <c r="G156" s="210" t="n"/>
      <c r="H156" s="128" t="n"/>
      <c r="I156" s="210" t="n"/>
      <c r="J156" s="210" t="n"/>
      <c r="K156" s="210" t="n"/>
      <c r="L156" s="210" t="n"/>
    </row>
    <row r="157">
      <c r="B157" s="126" t="n"/>
      <c r="C157" s="126" t="n"/>
      <c r="D157" s="210" t="n"/>
      <c r="E157" s="210" t="n"/>
      <c r="F157" s="210" t="n"/>
      <c r="G157" s="210" t="n"/>
      <c r="H157" s="128" t="n"/>
      <c r="I157" s="210" t="n"/>
      <c r="J157" s="210" t="n"/>
      <c r="K157" s="210" t="n"/>
      <c r="L157" s="210" t="n"/>
    </row>
    <row r="158">
      <c r="B158" s="126" t="n"/>
      <c r="C158" s="126" t="n"/>
      <c r="D158" s="210" t="n"/>
      <c r="E158" s="210" t="n"/>
      <c r="F158" s="210" t="n"/>
      <c r="G158" s="210" t="n"/>
      <c r="H158" s="128" t="n"/>
      <c r="I158" s="210" t="n"/>
      <c r="J158" s="210" t="n"/>
      <c r="K158" s="210" t="n"/>
      <c r="L158" s="210" t="n"/>
    </row>
    <row r="159">
      <c r="B159" s="126" t="n"/>
      <c r="C159" s="126" t="n"/>
      <c r="D159" s="210" t="n"/>
      <c r="E159" s="210" t="n"/>
      <c r="F159" s="210" t="n"/>
      <c r="G159" s="210" t="n"/>
      <c r="H159" s="128" t="n"/>
      <c r="I159" s="210" t="n"/>
      <c r="J159" s="210" t="n"/>
      <c r="K159" s="210" t="n"/>
      <c r="L159" s="210" t="n"/>
    </row>
    <row r="160">
      <c r="B160" s="126" t="n"/>
      <c r="C160" s="126" t="n"/>
      <c r="D160" s="210" t="n"/>
      <c r="E160" s="210" t="n"/>
      <c r="F160" s="210" t="n"/>
      <c r="G160" s="210" t="n"/>
      <c r="H160" s="128" t="n"/>
      <c r="I160" s="210" t="n"/>
      <c r="J160" s="210" t="n"/>
      <c r="K160" s="210" t="n"/>
      <c r="L160" s="210" t="n"/>
    </row>
    <row r="161">
      <c r="B161" s="126" t="n"/>
      <c r="C161" s="126" t="n"/>
      <c r="D161" s="210" t="n"/>
      <c r="E161" s="210" t="n"/>
      <c r="F161" s="210" t="n"/>
      <c r="G161" s="210" t="n"/>
      <c r="H161" s="128" t="n"/>
      <c r="I161" s="210" t="n"/>
      <c r="J161" s="210" t="n"/>
      <c r="K161" s="210" t="n"/>
      <c r="L161" s="210" t="n"/>
    </row>
    <row r="162">
      <c r="B162" s="126" t="n"/>
      <c r="C162" s="126" t="n"/>
      <c r="D162" s="210" t="n"/>
      <c r="E162" s="210" t="n"/>
      <c r="F162" s="210" t="n"/>
      <c r="G162" s="210" t="n"/>
      <c r="H162" s="128" t="n"/>
      <c r="I162" s="210" t="n"/>
      <c r="J162" s="210" t="n"/>
      <c r="K162" s="210" t="n"/>
      <c r="L162" s="210" t="n"/>
    </row>
    <row r="163">
      <c r="B163" s="126" t="n"/>
      <c r="C163" s="126" t="n"/>
      <c r="D163" s="210" t="n"/>
      <c r="E163" s="210" t="n"/>
      <c r="F163" s="210" t="n"/>
      <c r="G163" s="210" t="n"/>
      <c r="H163" s="128" t="n"/>
      <c r="I163" s="210" t="n"/>
      <c r="J163" s="210" t="n"/>
      <c r="K163" s="210" t="n"/>
      <c r="L163" s="210" t="n"/>
    </row>
    <row r="164">
      <c r="B164" s="126" t="n"/>
      <c r="C164" s="126" t="n"/>
      <c r="D164" s="210" t="n"/>
      <c r="E164" s="210" t="n"/>
      <c r="F164" s="210" t="n"/>
      <c r="G164" s="210" t="n"/>
      <c r="H164" s="128" t="n"/>
      <c r="I164" s="210" t="n"/>
      <c r="J164" s="210" t="n"/>
      <c r="K164" s="210" t="n"/>
      <c r="L164" s="210" t="n"/>
    </row>
    <row r="165">
      <c r="B165" s="126" t="n"/>
      <c r="C165" s="126" t="n"/>
      <c r="D165" s="210" t="n"/>
      <c r="E165" s="210" t="n"/>
      <c r="F165" s="210" t="n"/>
      <c r="G165" s="210" t="n"/>
      <c r="H165" s="128" t="n"/>
      <c r="I165" s="210" t="n"/>
      <c r="J165" s="210" t="n"/>
      <c r="K165" s="210" t="n"/>
      <c r="L165" s="210" t="n"/>
    </row>
    <row r="166">
      <c r="B166" s="126" t="n"/>
      <c r="C166" s="126" t="n"/>
      <c r="D166" s="210" t="n"/>
      <c r="E166" s="210" t="n"/>
      <c r="F166" s="210" t="n"/>
      <c r="G166" s="210" t="n"/>
      <c r="H166" s="128" t="n"/>
      <c r="I166" s="210" t="n"/>
      <c r="J166" s="210" t="n"/>
      <c r="K166" s="210" t="n"/>
      <c r="L166" s="210" t="n"/>
    </row>
    <row r="167">
      <c r="B167" s="126" t="n"/>
      <c r="C167" s="126" t="n"/>
      <c r="D167" s="210" t="n"/>
      <c r="E167" s="210" t="n"/>
      <c r="F167" s="210" t="n"/>
      <c r="G167" s="210" t="n"/>
      <c r="H167" s="128" t="n"/>
      <c r="I167" s="210" t="n"/>
      <c r="J167" s="210" t="n"/>
      <c r="K167" s="210" t="n"/>
      <c r="L167" s="210" t="n"/>
    </row>
    <row r="168">
      <c r="B168" s="126" t="n"/>
      <c r="C168" s="126" t="n"/>
      <c r="D168" s="210" t="n"/>
      <c r="E168" s="210" t="n"/>
      <c r="F168" s="210" t="n"/>
      <c r="G168" s="210" t="n"/>
      <c r="H168" s="128" t="n"/>
      <c r="I168" s="210" t="n"/>
      <c r="J168" s="210" t="n"/>
      <c r="K168" s="210" t="n"/>
      <c r="L168" s="210" t="n"/>
    </row>
    <row r="169">
      <c r="B169" s="126" t="n"/>
      <c r="C169" s="126" t="n"/>
      <c r="D169" s="210" t="n"/>
      <c r="E169" s="210" t="n"/>
      <c r="F169" s="210" t="n"/>
      <c r="G169" s="210" t="n"/>
      <c r="H169" s="128" t="n"/>
      <c r="I169" s="210" t="n"/>
      <c r="J169" s="210" t="n"/>
      <c r="K169" s="210" t="n"/>
      <c r="L169" s="210" t="n"/>
    </row>
    <row r="170">
      <c r="B170" s="126" t="n"/>
      <c r="C170" s="126" t="n"/>
      <c r="D170" s="210" t="n"/>
      <c r="E170" s="210" t="n"/>
      <c r="F170" s="210" t="n"/>
      <c r="G170" s="210" t="n"/>
      <c r="H170" s="128" t="n"/>
      <c r="I170" s="210" t="n"/>
      <c r="J170" s="210" t="n"/>
      <c r="K170" s="210" t="n"/>
      <c r="L170" s="210" t="n"/>
    </row>
    <row r="171">
      <c r="B171" s="126" t="n"/>
      <c r="C171" s="126" t="n"/>
      <c r="D171" s="210" t="n"/>
      <c r="E171" s="210" t="n"/>
      <c r="F171" s="210" t="n"/>
      <c r="G171" s="210" t="n"/>
      <c r="H171" s="128" t="n"/>
      <c r="I171" s="210" t="n"/>
      <c r="J171" s="210" t="n"/>
      <c r="K171" s="210" t="n"/>
      <c r="L171" s="210" t="n"/>
    </row>
    <row r="172">
      <c r="B172" s="126" t="n"/>
      <c r="C172" s="126" t="n"/>
      <c r="D172" s="210" t="n"/>
      <c r="E172" s="210" t="n"/>
      <c r="F172" s="210" t="n"/>
      <c r="G172" s="210" t="n"/>
      <c r="H172" s="128" t="n"/>
      <c r="I172" s="210" t="n"/>
      <c r="J172" s="210" t="n"/>
      <c r="K172" s="210" t="n"/>
      <c r="L172" s="210" t="n"/>
    </row>
    <row r="173">
      <c r="B173" s="126" t="n"/>
      <c r="C173" s="126" t="n"/>
      <c r="D173" s="210" t="n"/>
      <c r="E173" s="210" t="n"/>
      <c r="F173" s="210" t="n"/>
      <c r="G173" s="210" t="n"/>
      <c r="H173" s="128" t="n"/>
      <c r="I173" s="210" t="n"/>
      <c r="J173" s="210" t="n"/>
      <c r="K173" s="210" t="n"/>
      <c r="L173" s="210" t="n"/>
    </row>
    <row r="174">
      <c r="B174" s="126" t="n"/>
      <c r="C174" s="126" t="n"/>
      <c r="D174" s="210" t="n"/>
      <c r="E174" s="210" t="n"/>
      <c r="F174" s="210" t="n"/>
      <c r="G174" s="210" t="n"/>
      <c r="H174" s="128" t="n"/>
      <c r="I174" s="210" t="n"/>
      <c r="J174" s="210" t="n"/>
      <c r="K174" s="210" t="n"/>
      <c r="L174" s="210" t="n"/>
    </row>
    <row r="175">
      <c r="B175" s="126" t="n"/>
      <c r="C175" s="126" t="n"/>
      <c r="D175" s="210" t="n"/>
      <c r="E175" s="210" t="n"/>
      <c r="F175" s="210" t="n"/>
      <c r="G175" s="210" t="n"/>
      <c r="H175" s="128" t="n"/>
      <c r="I175" s="210" t="n"/>
      <c r="J175" s="210" t="n"/>
      <c r="K175" s="210" t="n"/>
      <c r="L175" s="210" t="n"/>
    </row>
    <row r="176">
      <c r="B176" s="126" t="n"/>
      <c r="C176" s="126" t="n"/>
      <c r="D176" s="210" t="n"/>
      <c r="E176" s="210" t="n"/>
      <c r="F176" s="210" t="n"/>
      <c r="G176" s="210" t="n"/>
      <c r="H176" s="128" t="n"/>
      <c r="I176" s="210" t="n"/>
      <c r="J176" s="210" t="n"/>
      <c r="K176" s="210" t="n"/>
      <c r="L176" s="210" t="n"/>
    </row>
    <row r="177">
      <c r="B177" s="126" t="n"/>
      <c r="C177" s="126" t="n"/>
      <c r="D177" s="210" t="n"/>
      <c r="E177" s="210" t="n"/>
      <c r="F177" s="210" t="n"/>
      <c r="G177" s="210" t="n"/>
      <c r="H177" s="128" t="n"/>
      <c r="I177" s="210" t="n"/>
      <c r="J177" s="210" t="n"/>
      <c r="K177" s="210" t="n"/>
      <c r="L177" s="210" t="n"/>
    </row>
    <row r="178">
      <c r="B178" s="126" t="n"/>
      <c r="C178" s="126" t="n"/>
      <c r="D178" s="210" t="n"/>
      <c r="E178" s="210" t="n"/>
      <c r="F178" s="210" t="n"/>
      <c r="G178" s="210" t="n"/>
      <c r="H178" s="128" t="n"/>
      <c r="I178" s="210" t="n"/>
      <c r="J178" s="210" t="n"/>
      <c r="K178" s="210" t="n"/>
      <c r="L178" s="210" t="n"/>
    </row>
    <row r="179">
      <c r="B179" s="126" t="n"/>
      <c r="C179" s="126" t="n"/>
      <c r="D179" s="210" t="n"/>
      <c r="E179" s="210" t="n"/>
      <c r="F179" s="210" t="n"/>
      <c r="G179" s="210" t="n"/>
      <c r="H179" s="128" t="n"/>
      <c r="I179" s="210" t="n"/>
      <c r="J179" s="210" t="n"/>
      <c r="K179" s="210" t="n"/>
      <c r="L179" s="210" t="n"/>
    </row>
    <row r="180">
      <c r="B180" s="126" t="n"/>
      <c r="C180" s="126" t="n"/>
      <c r="D180" s="210" t="n"/>
      <c r="E180" s="210" t="n"/>
      <c r="F180" s="210" t="n"/>
      <c r="G180" s="210" t="n"/>
      <c r="H180" s="128" t="n"/>
      <c r="I180" s="210" t="n"/>
      <c r="J180" s="210" t="n"/>
      <c r="K180" s="210" t="n"/>
      <c r="L180" s="210" t="n"/>
    </row>
    <row r="181">
      <c r="B181" s="126" t="n"/>
      <c r="C181" s="126" t="n"/>
      <c r="D181" s="210" t="n"/>
      <c r="E181" s="210" t="n"/>
      <c r="F181" s="210" t="n"/>
      <c r="G181" s="210" t="n"/>
      <c r="H181" s="128" t="n"/>
      <c r="I181" s="210" t="n"/>
      <c r="J181" s="210" t="n"/>
      <c r="K181" s="210" t="n"/>
      <c r="L181" s="210" t="n"/>
    </row>
    <row r="182">
      <c r="B182" s="126" t="n"/>
      <c r="C182" s="126" t="n"/>
      <c r="D182" s="210" t="n"/>
      <c r="E182" s="210" t="n"/>
      <c r="F182" s="210" t="n"/>
      <c r="G182" s="210" t="n"/>
      <c r="H182" s="128" t="n"/>
      <c r="I182" s="210" t="n"/>
      <c r="J182" s="210" t="n"/>
      <c r="K182" s="210" t="n"/>
      <c r="L182" s="210" t="n"/>
    </row>
    <row r="183">
      <c r="B183" s="126" t="n"/>
      <c r="C183" s="126" t="n"/>
      <c r="D183" s="210" t="n"/>
      <c r="E183" s="210" t="n"/>
      <c r="F183" s="210" t="n"/>
      <c r="G183" s="210" t="n"/>
      <c r="H183" s="128" t="n"/>
      <c r="I183" s="210" t="n"/>
      <c r="J183" s="210" t="n"/>
      <c r="K183" s="210" t="n"/>
      <c r="L183" s="210" t="n"/>
    </row>
    <row r="184">
      <c r="B184" s="126" t="n"/>
      <c r="C184" s="126" t="n"/>
      <c r="D184" s="210" t="n"/>
      <c r="E184" s="210" t="n"/>
      <c r="F184" s="210" t="n"/>
      <c r="G184" s="210" t="n"/>
      <c r="H184" s="128" t="n"/>
      <c r="I184" s="210" t="n"/>
      <c r="J184" s="210" t="n"/>
      <c r="K184" s="210" t="n"/>
      <c r="L184" s="210" t="n"/>
    </row>
    <row r="185">
      <c r="B185" s="126" t="n"/>
      <c r="C185" s="126" t="n"/>
      <c r="D185" s="210" t="n"/>
      <c r="E185" s="210" t="n"/>
      <c r="F185" s="210" t="n"/>
      <c r="G185" s="210" t="n"/>
      <c r="H185" s="128" t="n"/>
      <c r="I185" s="210" t="n"/>
      <c r="J185" s="210" t="n"/>
      <c r="K185" s="210" t="n"/>
      <c r="L185" s="210" t="n"/>
    </row>
    <row r="186">
      <c r="B186" s="126" t="n"/>
      <c r="C186" s="126" t="n"/>
      <c r="D186" s="210" t="n"/>
      <c r="E186" s="210" t="n"/>
      <c r="F186" s="210" t="n"/>
      <c r="G186" s="210" t="n"/>
      <c r="H186" s="128" t="n"/>
      <c r="I186" s="210" t="n"/>
      <c r="J186" s="210" t="n"/>
      <c r="K186" s="210" t="n"/>
      <c r="L186" s="210" t="n"/>
    </row>
    <row r="187">
      <c r="B187" s="126" t="n"/>
      <c r="C187" s="126" t="n"/>
      <c r="D187" s="210" t="n"/>
      <c r="E187" s="210" t="n"/>
      <c r="F187" s="210" t="n"/>
      <c r="G187" s="210" t="n"/>
      <c r="H187" s="128" t="n"/>
      <c r="I187" s="210" t="n"/>
      <c r="J187" s="210" t="n"/>
      <c r="K187" s="210" t="n"/>
      <c r="L187" s="210" t="n"/>
    </row>
    <row r="188">
      <c r="B188" s="126" t="n"/>
      <c r="C188" s="126" t="n"/>
      <c r="D188" s="210" t="n"/>
      <c r="E188" s="210" t="n"/>
      <c r="F188" s="210" t="n"/>
      <c r="G188" s="210" t="n"/>
      <c r="H188" s="128" t="n"/>
      <c r="I188" s="210" t="n"/>
      <c r="J188" s="210" t="n"/>
      <c r="K188" s="210" t="n"/>
      <c r="L188" s="210" t="n"/>
    </row>
    <row r="189">
      <c r="B189" s="126" t="n"/>
      <c r="C189" s="126" t="n"/>
      <c r="D189" s="210" t="n"/>
      <c r="E189" s="210" t="n"/>
      <c r="F189" s="210" t="n"/>
      <c r="G189" s="210" t="n"/>
      <c r="H189" s="128" t="n"/>
      <c r="I189" s="210" t="n"/>
      <c r="J189" s="210" t="n"/>
      <c r="K189" s="210" t="n"/>
      <c r="L189" s="210" t="n"/>
    </row>
    <row r="190">
      <c r="B190" s="126" t="n"/>
      <c r="C190" s="126" t="n"/>
      <c r="D190" s="210" t="n"/>
      <c r="E190" s="210" t="n"/>
      <c r="F190" s="210" t="n"/>
      <c r="G190" s="210" t="n"/>
      <c r="H190" s="128" t="n"/>
      <c r="I190" s="210" t="n"/>
      <c r="J190" s="210" t="n"/>
      <c r="K190" s="210" t="n"/>
      <c r="L190" s="210" t="n"/>
    </row>
    <row r="191">
      <c r="B191" s="126" t="n"/>
      <c r="C191" s="126" t="n"/>
      <c r="D191" s="210" t="n"/>
      <c r="E191" s="210" t="n"/>
      <c r="F191" s="210" t="n"/>
      <c r="G191" s="210" t="n"/>
      <c r="H191" s="128" t="n"/>
      <c r="I191" s="210" t="n"/>
      <c r="J191" s="210" t="n"/>
      <c r="K191" s="210" t="n"/>
      <c r="L191" s="210" t="n"/>
    </row>
    <row r="192">
      <c r="B192" s="126" t="n"/>
      <c r="C192" s="126" t="n"/>
      <c r="D192" s="210" t="n"/>
      <c r="E192" s="210" t="n"/>
      <c r="F192" s="210" t="n"/>
      <c r="G192" s="210" t="n"/>
      <c r="H192" s="128" t="n"/>
      <c r="I192" s="210" t="n"/>
      <c r="J192" s="210" t="n"/>
      <c r="K192" s="210" t="n"/>
      <c r="L192" s="210" t="n"/>
    </row>
    <row r="193">
      <c r="B193" s="126" t="n"/>
      <c r="C193" s="126" t="n"/>
      <c r="D193" s="210" t="n"/>
      <c r="E193" s="210" t="n"/>
      <c r="F193" s="210" t="n"/>
      <c r="G193" s="210" t="n"/>
      <c r="H193" s="128" t="n"/>
      <c r="I193" s="210" t="n"/>
      <c r="J193" s="210" t="n"/>
      <c r="K193" s="210" t="n"/>
      <c r="L193" s="210" t="n"/>
    </row>
    <row r="194">
      <c r="B194" s="126" t="n"/>
      <c r="C194" s="126" t="n"/>
      <c r="D194" s="210" t="n"/>
      <c r="E194" s="210" t="n"/>
      <c r="F194" s="210" t="n"/>
      <c r="G194" s="210" t="n"/>
      <c r="H194" s="128" t="n"/>
      <c r="I194" s="210" t="n"/>
      <c r="J194" s="210" t="n"/>
      <c r="K194" s="210" t="n"/>
      <c r="L194" s="210" t="n"/>
    </row>
    <row r="195">
      <c r="B195" s="126" t="n"/>
      <c r="C195" s="126" t="n"/>
      <c r="D195" s="210" t="n"/>
      <c r="E195" s="210" t="n"/>
      <c r="F195" s="210" t="n"/>
      <c r="G195" s="210" t="n"/>
      <c r="H195" s="128" t="n"/>
      <c r="I195" s="210" t="n"/>
      <c r="J195" s="210" t="n"/>
      <c r="K195" s="210" t="n"/>
      <c r="L195" s="210" t="n"/>
    </row>
    <row r="196">
      <c r="B196" s="126" t="n"/>
      <c r="C196" s="126" t="n"/>
      <c r="D196" s="210" t="n"/>
      <c r="E196" s="210" t="n"/>
      <c r="F196" s="210" t="n"/>
      <c r="G196" s="210" t="n"/>
      <c r="H196" s="128" t="n"/>
      <c r="I196" s="210" t="n"/>
      <c r="J196" s="210" t="n"/>
      <c r="K196" s="210" t="n"/>
      <c r="L196" s="210" t="n"/>
    </row>
    <row r="197">
      <c r="B197" s="126" t="n"/>
      <c r="C197" s="126" t="n"/>
      <c r="D197" s="210" t="n"/>
      <c r="E197" s="210" t="n"/>
      <c r="F197" s="210" t="n"/>
      <c r="G197" s="210" t="n"/>
      <c r="H197" s="128" t="n"/>
      <c r="I197" s="210" t="n"/>
      <c r="J197" s="210" t="n"/>
      <c r="K197" s="210" t="n"/>
      <c r="L197" s="210" t="n"/>
    </row>
    <row r="198">
      <c r="B198" s="126" t="n"/>
      <c r="C198" s="126" t="n"/>
      <c r="D198" s="210" t="n"/>
      <c r="E198" s="210" t="n"/>
      <c r="F198" s="210" t="n"/>
      <c r="G198" s="210" t="n"/>
      <c r="H198" s="128" t="n"/>
      <c r="I198" s="210" t="n"/>
      <c r="J198" s="210" t="n"/>
      <c r="K198" s="210" t="n"/>
      <c r="L198" s="210" t="n"/>
    </row>
    <row r="199">
      <c r="K199" s="195" t="n"/>
      <c r="L199" s="195" t="n"/>
    </row>
    <row r="200">
      <c r="K200" s="195" t="n"/>
      <c r="L200" s="195" t="n"/>
    </row>
    <row r="201">
      <c r="K201" s="195" t="n"/>
      <c r="L201" s="195" t="n"/>
    </row>
    <row r="202">
      <c r="K202" s="195" t="n"/>
      <c r="L202" s="195" t="n"/>
    </row>
    <row r="203">
      <c r="K203" s="195" t="n"/>
      <c r="L203" s="195" t="n"/>
    </row>
    <row r="204">
      <c r="K204" s="195" t="n"/>
      <c r="L204" s="195" t="n"/>
    </row>
    <row r="205">
      <c r="K205" s="195" t="n"/>
      <c r="L205" s="195" t="n"/>
    </row>
    <row r="206">
      <c r="K206" s="195" t="n"/>
      <c r="L206" s="195" t="n"/>
    </row>
    <row r="207">
      <c r="K207" s="195" t="n"/>
      <c r="L207" s="195" t="n"/>
    </row>
    <row r="208">
      <c r="K208" s="195" t="n"/>
      <c r="L208" s="195" t="n"/>
    </row>
    <row r="209">
      <c r="K209" s="195" t="n"/>
      <c r="L209" s="195" t="n"/>
    </row>
    <row r="210">
      <c r="K210" s="195" t="n"/>
      <c r="L210" s="195" t="n"/>
    </row>
    <row r="211">
      <c r="K211" s="195" t="n"/>
      <c r="L211" s="195" t="n"/>
    </row>
    <row r="212">
      <c r="K212" s="195" t="n"/>
      <c r="L212" s="195" t="n"/>
    </row>
    <row r="213">
      <c r="K213" s="195" t="n"/>
      <c r="L213" s="195" t="n"/>
    </row>
    <row r="214">
      <c r="K214" s="195" t="n"/>
      <c r="L214" s="195" t="n"/>
    </row>
    <row r="215">
      <c r="K215" s="195" t="n"/>
      <c r="L215" s="195" t="n"/>
    </row>
    <row r="216">
      <c r="K216" s="195" t="n"/>
      <c r="L216" s="195" t="n"/>
    </row>
    <row r="217">
      <c r="K217" s="195" t="n"/>
      <c r="L217" s="195" t="n"/>
    </row>
    <row r="218">
      <c r="K218" s="195" t="n"/>
      <c r="L218" s="195" t="n"/>
    </row>
    <row r="219">
      <c r="K219" s="195" t="n"/>
      <c r="L219" s="195" t="n"/>
    </row>
    <row r="220">
      <c r="K220" s="195" t="n"/>
      <c r="L220" s="195" t="n"/>
    </row>
    <row r="221">
      <c r="K221" s="195" t="n"/>
      <c r="L221" s="195" t="n"/>
    </row>
    <row r="222">
      <c r="K222" s="195" t="n"/>
      <c r="L222" s="195" t="n"/>
    </row>
    <row r="223">
      <c r="K223" s="195" t="n"/>
      <c r="L223" s="195" t="n"/>
    </row>
    <row r="224">
      <c r="K224" s="195" t="n"/>
      <c r="L224" s="195" t="n"/>
    </row>
    <row r="225">
      <c r="K225" s="195" t="n"/>
      <c r="L225" s="195" t="n"/>
    </row>
    <row r="226">
      <c r="K226" s="195" t="n"/>
      <c r="L226" s="195" t="n"/>
    </row>
    <row r="227">
      <c r="K227" s="195" t="n"/>
      <c r="L227" s="195" t="n"/>
    </row>
    <row r="228">
      <c r="K228" s="195" t="n"/>
      <c r="L228" s="195" t="n"/>
    </row>
    <row r="229">
      <c r="K229" s="195" t="n"/>
      <c r="L229" s="195" t="n"/>
    </row>
    <row r="230">
      <c r="K230" s="195" t="n"/>
      <c r="L230" s="195" t="n"/>
    </row>
    <row r="231">
      <c r="K231" s="195" t="n"/>
      <c r="L231" s="195" t="n"/>
    </row>
    <row r="232">
      <c r="K232" s="195" t="n"/>
      <c r="L232" s="195" t="n"/>
    </row>
    <row r="233">
      <c r="K233" s="195" t="n"/>
      <c r="L233" s="195" t="n"/>
    </row>
    <row r="234">
      <c r="K234" s="195" t="n"/>
      <c r="L234" s="195" t="n"/>
    </row>
    <row r="235">
      <c r="K235" s="195" t="n"/>
      <c r="L235" s="195" t="n"/>
    </row>
    <row r="236">
      <c r="K236" s="195" t="n"/>
      <c r="L236" s="195" t="n"/>
    </row>
    <row r="237">
      <c r="K237" s="195" t="n"/>
      <c r="L237" s="195" t="n"/>
    </row>
    <row r="238">
      <c r="K238" s="195" t="n"/>
      <c r="L238" s="195" t="n"/>
    </row>
    <row r="239">
      <c r="K239" s="195" t="n"/>
      <c r="L239" s="195" t="n"/>
    </row>
    <row r="240">
      <c r="K240" s="195" t="n"/>
      <c r="L240" s="195" t="n"/>
    </row>
    <row r="241">
      <c r="K241" s="195" t="n"/>
      <c r="L241" s="195" t="n"/>
    </row>
    <row r="242">
      <c r="K242" s="195" t="n"/>
      <c r="L242" s="195" t="n"/>
    </row>
    <row r="243">
      <c r="K243" s="195" t="n"/>
      <c r="L243" s="195" t="n"/>
    </row>
    <row r="244">
      <c r="K244" s="195" t="n"/>
      <c r="L244" s="195" t="n"/>
    </row>
    <row r="245">
      <c r="K245" s="195" t="n"/>
      <c r="L245" s="195" t="n"/>
    </row>
    <row r="246">
      <c r="K246" s="195" t="n"/>
      <c r="L246" s="195" t="n"/>
    </row>
    <row r="247">
      <c r="K247" s="195" t="n"/>
      <c r="L247" s="195" t="n"/>
    </row>
    <row r="248">
      <c r="K248" s="195" t="n"/>
      <c r="L248" s="195" t="n"/>
    </row>
    <row r="249">
      <c r="K249" s="195" t="n"/>
      <c r="L249" s="195" t="n"/>
    </row>
    <row r="250">
      <c r="K250" s="195" t="n"/>
      <c r="L250" s="195" t="n"/>
    </row>
    <row r="251">
      <c r="K251" s="195" t="n"/>
      <c r="L251" s="195" t="n"/>
    </row>
    <row r="252">
      <c r="K252" s="195" t="n"/>
      <c r="L252" s="195" t="n"/>
    </row>
    <row r="253">
      <c r="K253" s="195" t="n"/>
      <c r="L253" s="195" t="n"/>
    </row>
    <row r="254">
      <c r="K254" s="195" t="n"/>
      <c r="L254" s="195" t="n"/>
    </row>
    <row r="255">
      <c r="K255" s="195" t="n"/>
      <c r="L255" s="195" t="n"/>
    </row>
    <row r="256">
      <c r="K256" s="195" t="n"/>
      <c r="L256" s="195" t="n"/>
    </row>
    <row r="257">
      <c r="K257" s="195" t="n"/>
      <c r="L257" s="195" t="n"/>
    </row>
    <row r="258">
      <c r="K258" s="195" t="n"/>
      <c r="L258" s="195" t="n"/>
    </row>
    <row r="259">
      <c r="K259" s="195" t="n"/>
      <c r="L259" s="195" t="n"/>
    </row>
    <row r="260">
      <c r="K260" s="195" t="n"/>
      <c r="L260" s="195" t="n"/>
    </row>
    <row r="261">
      <c r="K261" s="195" t="n"/>
      <c r="L261" s="195" t="n"/>
    </row>
    <row r="262">
      <c r="K262" s="195" t="n"/>
      <c r="L262" s="195" t="n"/>
    </row>
    <row r="263">
      <c r="K263" s="195" t="n"/>
      <c r="L263" s="195" t="n"/>
    </row>
    <row r="264">
      <c r="K264" s="195" t="n"/>
      <c r="L264" s="195" t="n"/>
    </row>
    <row r="265">
      <c r="K265" s="195" t="n"/>
      <c r="L265" s="195" t="n"/>
    </row>
    <row r="266">
      <c r="K266" s="195" t="n"/>
      <c r="L266" s="195" t="n"/>
    </row>
    <row r="267">
      <c r="K267" s="195" t="n"/>
      <c r="L267" s="195" t="n"/>
    </row>
    <row r="268">
      <c r="K268" s="195" t="n"/>
      <c r="L268" s="195" t="n"/>
    </row>
    <row r="269">
      <c r="K269" s="195" t="n"/>
      <c r="L269" s="195" t="n"/>
    </row>
    <row r="270">
      <c r="K270" s="195" t="n"/>
      <c r="L270" s="195" t="n"/>
    </row>
    <row r="271">
      <c r="K271" s="195" t="n"/>
      <c r="L271" s="195" t="n"/>
    </row>
    <row r="272">
      <c r="K272" s="195" t="n"/>
      <c r="L272" s="195" t="n"/>
    </row>
    <row r="273">
      <c r="K273" s="195" t="n"/>
      <c r="L273" s="195" t="n"/>
    </row>
    <row r="274">
      <c r="K274" s="195" t="n"/>
      <c r="L274" s="195" t="n"/>
    </row>
    <row r="275">
      <c r="K275" s="195" t="n"/>
      <c r="L275" s="195" t="n"/>
    </row>
    <row r="276">
      <c r="K276" s="195" t="n"/>
      <c r="L276" s="195" t="n"/>
    </row>
    <row r="277">
      <c r="K277" s="195" t="n"/>
      <c r="L277" s="195" t="n"/>
    </row>
    <row r="278">
      <c r="K278" s="195" t="n"/>
      <c r="L278" s="195" t="n"/>
    </row>
    <row r="279">
      <c r="K279" s="195" t="n"/>
      <c r="L279" s="195" t="n"/>
    </row>
    <row r="280">
      <c r="K280" s="195" t="n"/>
      <c r="L280" s="195" t="n"/>
    </row>
    <row r="281">
      <c r="K281" s="195" t="n"/>
      <c r="L281" s="195" t="n"/>
    </row>
    <row r="282">
      <c r="K282" s="195" t="n"/>
      <c r="L282" s="195" t="n"/>
    </row>
    <row r="283">
      <c r="K283" s="195" t="n"/>
      <c r="L283" s="195" t="n"/>
    </row>
    <row r="284">
      <c r="K284" s="195" t="n"/>
      <c r="L284" s="195" t="n"/>
    </row>
    <row r="285">
      <c r="K285" s="195" t="n"/>
      <c r="L285" s="195" t="n"/>
    </row>
    <row r="286">
      <c r="K286" s="195" t="n"/>
      <c r="L286" s="195" t="n"/>
    </row>
    <row r="287">
      <c r="K287" s="195" t="n"/>
      <c r="L287" s="195" t="n"/>
    </row>
    <row r="288">
      <c r="K288" s="195" t="n"/>
      <c r="L288" s="195" t="n"/>
    </row>
    <row r="289">
      <c r="K289" s="195" t="n"/>
      <c r="L289" s="195" t="n"/>
    </row>
    <row r="290">
      <c r="K290" s="195" t="n"/>
      <c r="L290" s="195" t="n"/>
    </row>
    <row r="291">
      <c r="K291" s="195" t="n"/>
      <c r="L291" s="195" t="n"/>
    </row>
    <row r="292">
      <c r="K292" s="195" t="n"/>
      <c r="L292" s="195" t="n"/>
    </row>
    <row r="293">
      <c r="K293" s="195" t="n"/>
      <c r="L293" s="195" t="n"/>
    </row>
    <row r="294">
      <c r="K294" s="195" t="n"/>
      <c r="L294" s="195" t="n"/>
    </row>
    <row r="295">
      <c r="K295" s="195" t="n"/>
      <c r="L295" s="195" t="n"/>
    </row>
    <row r="296">
      <c r="K296" s="195" t="n"/>
      <c r="L296" s="195" t="n"/>
    </row>
    <row r="297">
      <c r="K297" s="195" t="n"/>
      <c r="L297" s="195" t="n"/>
    </row>
    <row r="298">
      <c r="K298" s="195" t="n"/>
      <c r="L298" s="195" t="n"/>
    </row>
    <row r="299">
      <c r="K299" s="195" t="n"/>
      <c r="L299" s="195" t="n"/>
    </row>
    <row r="300">
      <c r="K300" s="195" t="n"/>
      <c r="L300" s="195" t="n"/>
    </row>
    <row r="301">
      <c r="K301" s="195" t="n"/>
      <c r="L301" s="195" t="n"/>
    </row>
    <row r="302">
      <c r="K302" s="195" t="n"/>
      <c r="L302" s="195" t="n"/>
    </row>
    <row r="303">
      <c r="K303" s="195" t="n"/>
      <c r="L303" s="195" t="n"/>
    </row>
    <row r="304">
      <c r="K304" s="195" t="n"/>
      <c r="L304" s="195" t="n"/>
    </row>
    <row r="305">
      <c r="K305" s="195" t="n"/>
      <c r="L305" s="195" t="n"/>
    </row>
    <row r="306">
      <c r="K306" s="195" t="n"/>
      <c r="L306" s="195" t="n"/>
    </row>
    <row r="307">
      <c r="K307" s="195" t="n"/>
      <c r="L307" s="195" t="n"/>
    </row>
    <row r="308">
      <c r="K308" s="195" t="n"/>
      <c r="L308" s="195" t="n"/>
    </row>
    <row r="309">
      <c r="K309" s="195" t="n"/>
      <c r="L309" s="195" t="n"/>
    </row>
    <row r="310">
      <c r="K310" s="195" t="n"/>
      <c r="L310" s="195" t="n"/>
    </row>
    <row r="311">
      <c r="K311" s="195" t="n"/>
      <c r="L311" s="195" t="n"/>
    </row>
    <row r="312">
      <c r="K312" s="195" t="n"/>
      <c r="L312" s="195" t="n"/>
    </row>
    <row r="313">
      <c r="K313" s="195" t="n"/>
      <c r="L313" s="195" t="n"/>
    </row>
    <row r="314">
      <c r="K314" s="195" t="n"/>
      <c r="L314" s="195" t="n"/>
    </row>
    <row r="315">
      <c r="K315" s="195" t="n"/>
      <c r="L315" s="195" t="n"/>
    </row>
    <row r="316">
      <c r="K316" s="195" t="n"/>
      <c r="L316" s="195" t="n"/>
    </row>
    <row r="317">
      <c r="K317" s="195" t="n"/>
      <c r="L317" s="195" t="n"/>
    </row>
    <row r="318">
      <c r="K318" s="195" t="n"/>
      <c r="L318" s="195" t="n"/>
    </row>
    <row r="319">
      <c r="K319" s="195" t="n"/>
      <c r="L319" s="195" t="n"/>
    </row>
    <row r="320">
      <c r="K320" s="195" t="n"/>
      <c r="L320" s="195" t="n"/>
    </row>
    <row r="321">
      <c r="K321" s="195" t="n"/>
      <c r="L321" s="195" t="n"/>
    </row>
    <row r="322">
      <c r="K322" s="195" t="n"/>
      <c r="L322" s="195" t="n"/>
    </row>
    <row r="323">
      <c r="K323" s="195" t="n"/>
      <c r="L323" s="195" t="n"/>
    </row>
    <row r="324">
      <c r="K324" s="195" t="n"/>
      <c r="L324" s="195" t="n"/>
    </row>
    <row r="325">
      <c r="K325" s="195" t="n"/>
      <c r="L325" s="195" t="n"/>
    </row>
    <row r="326">
      <c r="K326" s="195" t="n"/>
      <c r="L326" s="195" t="n"/>
    </row>
    <row r="327">
      <c r="K327" s="195" t="n"/>
      <c r="L327" s="195" t="n"/>
    </row>
    <row r="328">
      <c r="K328" s="195" t="n"/>
      <c r="L328" s="195" t="n"/>
    </row>
    <row r="329">
      <c r="K329" s="195" t="n"/>
      <c r="L329" s="195" t="n"/>
    </row>
    <row r="330">
      <c r="K330" s="195" t="n"/>
      <c r="L330" s="195" t="n"/>
    </row>
    <row r="331">
      <c r="K331" s="195" t="n"/>
      <c r="L331" s="195" t="n"/>
    </row>
    <row r="332">
      <c r="K332" s="195" t="n"/>
      <c r="L332" s="195" t="n"/>
    </row>
    <row r="333">
      <c r="K333" s="195" t="n"/>
      <c r="L333" s="195" t="n"/>
    </row>
    <row r="334">
      <c r="K334" s="195" t="n"/>
      <c r="L334" s="195" t="n"/>
    </row>
    <row r="335">
      <c r="K335" s="195" t="n"/>
      <c r="L335" s="195" t="n"/>
    </row>
    <row r="336">
      <c r="K336" s="195" t="n"/>
      <c r="L336" s="195" t="n"/>
    </row>
    <row r="337">
      <c r="K337" s="195" t="n"/>
      <c r="L337" s="195" t="n"/>
    </row>
    <row r="338">
      <c r="K338" s="195" t="n"/>
      <c r="L338" s="195" t="n"/>
    </row>
    <row r="339">
      <c r="K339" s="195" t="n"/>
      <c r="L339" s="195" t="n"/>
    </row>
    <row r="340">
      <c r="K340" s="195" t="n"/>
      <c r="L340" s="195" t="n"/>
    </row>
    <row r="341">
      <c r="K341" s="195" t="n"/>
      <c r="L341" s="195" t="n"/>
    </row>
    <row r="342">
      <c r="K342" s="195" t="n"/>
      <c r="L342" s="195" t="n"/>
    </row>
    <row r="343">
      <c r="K343" s="195" t="n"/>
      <c r="L343" s="195" t="n"/>
    </row>
    <row r="344">
      <c r="K344" s="195" t="n"/>
      <c r="L344" s="195" t="n"/>
    </row>
    <row r="345">
      <c r="K345" s="195" t="n"/>
      <c r="L345" s="195" t="n"/>
    </row>
    <row r="346">
      <c r="K346" s="195" t="n"/>
      <c r="L346" s="195" t="n"/>
    </row>
    <row r="347">
      <c r="K347" s="195" t="n"/>
      <c r="L347" s="195" t="n"/>
    </row>
    <row r="348">
      <c r="K348" s="195" t="n"/>
      <c r="L348" s="195" t="n"/>
    </row>
    <row r="349">
      <c r="K349" s="195" t="n"/>
      <c r="L349" s="195" t="n"/>
    </row>
    <row r="350">
      <c r="K350" s="195" t="n"/>
      <c r="L350" s="195" t="n"/>
    </row>
    <row r="351">
      <c r="K351" s="195" t="n"/>
      <c r="L351" s="195" t="n"/>
    </row>
    <row r="352">
      <c r="K352" s="195" t="n"/>
      <c r="L352" s="195" t="n"/>
    </row>
    <row r="353">
      <c r="K353" s="195" t="n"/>
      <c r="L353" s="195" t="n"/>
    </row>
    <row r="354">
      <c r="K354" s="195" t="n"/>
      <c r="L354" s="195" t="n"/>
    </row>
    <row r="355">
      <c r="K355" s="195" t="n"/>
      <c r="L355" s="195" t="n"/>
    </row>
    <row r="356">
      <c r="K356" s="195" t="n"/>
      <c r="L356" s="195" t="n"/>
    </row>
    <row r="357">
      <c r="K357" s="195" t="n"/>
      <c r="L357" s="195" t="n"/>
    </row>
    <row r="358">
      <c r="K358" s="195" t="n"/>
      <c r="L358" s="195" t="n"/>
    </row>
    <row r="359">
      <c r="K359" s="195" t="n"/>
      <c r="L359" s="195" t="n"/>
    </row>
    <row r="360">
      <c r="K360" s="195" t="n"/>
      <c r="L360" s="195" t="n"/>
    </row>
    <row r="361">
      <c r="K361" s="195" t="n"/>
      <c r="L361" s="195" t="n"/>
    </row>
    <row r="362">
      <c r="K362" s="195" t="n"/>
      <c r="L362" s="195" t="n"/>
    </row>
    <row r="363">
      <c r="K363" s="195" t="n"/>
      <c r="L363" s="195" t="n"/>
    </row>
    <row r="364">
      <c r="K364" s="195" t="n"/>
      <c r="L364" s="195" t="n"/>
    </row>
    <row r="365">
      <c r="K365" s="195" t="n"/>
      <c r="L365" s="195" t="n"/>
    </row>
    <row r="366">
      <c r="K366" s="195" t="n"/>
      <c r="L366" s="195" t="n"/>
    </row>
    <row r="367">
      <c r="K367" s="195" t="n"/>
      <c r="L367" s="195" t="n"/>
    </row>
    <row r="368">
      <c r="K368" s="195" t="n"/>
      <c r="L368" s="195" t="n"/>
    </row>
    <row r="369">
      <c r="K369" s="195" t="n"/>
      <c r="L369" s="195" t="n"/>
    </row>
    <row r="370">
      <c r="K370" s="195" t="n"/>
      <c r="L370" s="195" t="n"/>
    </row>
    <row r="371">
      <c r="K371" s="195" t="n"/>
      <c r="L371" s="195" t="n"/>
    </row>
    <row r="372">
      <c r="K372" s="195" t="n"/>
      <c r="L372" s="195" t="n"/>
    </row>
    <row r="373">
      <c r="K373" s="195" t="n"/>
      <c r="L373" s="195" t="n"/>
    </row>
    <row r="374">
      <c r="K374" s="195" t="n"/>
      <c r="L374" s="195" t="n"/>
    </row>
    <row r="375">
      <c r="K375" s="195" t="n"/>
      <c r="L375" s="195" t="n"/>
    </row>
    <row r="376">
      <c r="K376" s="195" t="n"/>
      <c r="L376" s="195" t="n"/>
    </row>
    <row r="377">
      <c r="K377" s="195" t="n"/>
      <c r="L377" s="195" t="n"/>
    </row>
    <row r="378">
      <c r="K378" s="195" t="n"/>
      <c r="L378" s="195" t="n"/>
    </row>
    <row r="379">
      <c r="K379" s="195" t="n"/>
      <c r="L379" s="195" t="n"/>
    </row>
    <row r="380">
      <c r="K380" s="195" t="n"/>
      <c r="L380" s="195" t="n"/>
    </row>
    <row r="381">
      <c r="K381" s="195" t="n"/>
      <c r="L381" s="195" t="n"/>
    </row>
    <row r="382">
      <c r="K382" s="195" t="n"/>
      <c r="L382" s="195" t="n"/>
    </row>
    <row r="383">
      <c r="K383" s="195" t="n"/>
      <c r="L383" s="195" t="n"/>
    </row>
    <row r="384">
      <c r="K384" s="195" t="n"/>
      <c r="L384" s="195" t="n"/>
    </row>
    <row r="385">
      <c r="K385" s="195" t="n"/>
      <c r="L385" s="195" t="n"/>
    </row>
    <row r="386">
      <c r="K386" s="195" t="n"/>
      <c r="L386" s="195" t="n"/>
    </row>
    <row r="387">
      <c r="K387" s="195" t="n"/>
      <c r="L387" s="195" t="n"/>
    </row>
    <row r="388">
      <c r="K388" s="195" t="n"/>
      <c r="L388" s="195" t="n"/>
    </row>
    <row r="389">
      <c r="K389" s="195" t="n"/>
      <c r="L389" s="195" t="n"/>
    </row>
    <row r="390">
      <c r="K390" s="195" t="n"/>
      <c r="L390" s="195" t="n"/>
    </row>
    <row r="391">
      <c r="K391" s="195" t="n"/>
      <c r="L391" s="195" t="n"/>
    </row>
    <row r="392">
      <c r="K392" s="195" t="n"/>
      <c r="L392" s="195" t="n"/>
    </row>
    <row r="393">
      <c r="K393" s="195" t="n"/>
      <c r="L393" s="195" t="n"/>
    </row>
    <row r="394">
      <c r="K394" s="195" t="n"/>
      <c r="L394" s="195" t="n"/>
    </row>
    <row r="395">
      <c r="K395" s="195" t="n"/>
      <c r="L395" s="195" t="n"/>
    </row>
    <row r="396">
      <c r="K396" s="195" t="n"/>
      <c r="L396" s="195" t="n"/>
    </row>
    <row r="397">
      <c r="K397" s="195" t="n"/>
      <c r="L397" s="195" t="n"/>
    </row>
    <row r="398">
      <c r="K398" s="195" t="n"/>
      <c r="L398" s="195" t="n"/>
    </row>
    <row r="399">
      <c r="K399" s="195" t="n"/>
      <c r="L399" s="195" t="n"/>
    </row>
    <row r="400">
      <c r="K400" s="195" t="n"/>
      <c r="L400" s="195" t="n"/>
    </row>
    <row r="401">
      <c r="K401" s="195" t="n"/>
      <c r="L401" s="195" t="n"/>
    </row>
    <row r="402">
      <c r="K402" s="195" t="n"/>
      <c r="L402" s="195" t="n"/>
    </row>
    <row r="403">
      <c r="K403" s="195" t="n"/>
      <c r="L403" s="195" t="n"/>
    </row>
    <row r="404">
      <c r="K404" s="195" t="n"/>
      <c r="L404" s="195" t="n"/>
    </row>
    <row r="405">
      <c r="K405" s="195" t="n"/>
      <c r="L405" s="195" t="n"/>
    </row>
    <row r="406">
      <c r="K406" s="195" t="n"/>
      <c r="L406" s="195" t="n"/>
    </row>
    <row r="407">
      <c r="K407" s="195" t="n"/>
      <c r="L407" s="195" t="n"/>
    </row>
    <row r="408">
      <c r="K408" s="195" t="n"/>
      <c r="L408" s="195" t="n"/>
    </row>
    <row r="409">
      <c r="K409" s="195" t="n"/>
      <c r="L409" s="195" t="n"/>
    </row>
    <row r="410">
      <c r="K410" s="195" t="n"/>
      <c r="L410" s="195" t="n"/>
    </row>
    <row r="411">
      <c r="K411" s="195" t="n"/>
      <c r="L411" s="195" t="n"/>
    </row>
    <row r="412">
      <c r="K412" s="195" t="n"/>
      <c r="L412" s="195" t="n"/>
    </row>
    <row r="413">
      <c r="K413" s="195" t="n"/>
      <c r="L413" s="195" t="n"/>
    </row>
    <row r="414">
      <c r="K414" s="195" t="n"/>
      <c r="L414" s="195" t="n"/>
    </row>
    <row r="415">
      <c r="K415" s="195" t="n"/>
      <c r="L415" s="195" t="n"/>
    </row>
    <row r="416">
      <c r="K416" s="195" t="n"/>
      <c r="L416" s="195" t="n"/>
    </row>
    <row r="417">
      <c r="K417" s="195" t="n"/>
      <c r="L417" s="195" t="n"/>
    </row>
    <row r="418">
      <c r="K418" s="195" t="n"/>
      <c r="L418" s="195" t="n"/>
    </row>
    <row r="419">
      <c r="K419" s="195" t="n"/>
      <c r="L419" s="195" t="n"/>
    </row>
    <row r="420">
      <c r="K420" s="195" t="n"/>
      <c r="L420" s="195" t="n"/>
    </row>
    <row r="421">
      <c r="K421" s="195" t="n"/>
      <c r="L421" s="195" t="n"/>
    </row>
    <row r="422">
      <c r="K422" s="195" t="n"/>
      <c r="L422" s="195" t="n"/>
    </row>
    <row r="423">
      <c r="K423" s="195" t="n"/>
      <c r="L423" s="195" t="n"/>
    </row>
    <row r="424">
      <c r="K424" s="195" t="n"/>
      <c r="L424" s="195" t="n"/>
    </row>
    <row r="425">
      <c r="K425" s="195" t="n"/>
      <c r="L425" s="195" t="n"/>
    </row>
    <row r="426">
      <c r="K426" s="195" t="n"/>
      <c r="L426" s="195" t="n"/>
    </row>
    <row r="427">
      <c r="K427" s="195" t="n"/>
      <c r="L427" s="195" t="n"/>
    </row>
    <row r="428">
      <c r="K428" s="195" t="n"/>
      <c r="L428" s="195" t="n"/>
    </row>
    <row r="429">
      <c r="K429" s="195" t="n"/>
      <c r="L429" s="195" t="n"/>
    </row>
    <row r="430">
      <c r="K430" s="195" t="n"/>
      <c r="L430" s="195" t="n"/>
    </row>
    <row r="431">
      <c r="K431" s="195" t="n"/>
      <c r="L431" s="195" t="n"/>
    </row>
    <row r="432">
      <c r="K432" s="195" t="n"/>
      <c r="L432" s="195" t="n"/>
    </row>
    <row r="433">
      <c r="K433" s="195" t="n"/>
      <c r="L433" s="195" t="n"/>
    </row>
    <row r="434">
      <c r="K434" s="195" t="n"/>
      <c r="L434" s="195" t="n"/>
    </row>
    <row r="435">
      <c r="K435" s="195" t="n"/>
      <c r="L435" s="195" t="n"/>
    </row>
    <row r="436">
      <c r="K436" s="195" t="n"/>
      <c r="L436" s="195" t="n"/>
    </row>
    <row r="437">
      <c r="K437" s="195" t="n"/>
      <c r="L437" s="195" t="n"/>
    </row>
    <row r="438">
      <c r="K438" s="195" t="n"/>
      <c r="L438" s="195" t="n"/>
    </row>
    <row r="439">
      <c r="K439" s="195" t="n"/>
      <c r="L439" s="195" t="n"/>
    </row>
    <row r="440">
      <c r="K440" s="195" t="n"/>
      <c r="L440" s="195" t="n"/>
    </row>
    <row r="441">
      <c r="K441" s="195" t="n"/>
      <c r="L441" s="195" t="n"/>
    </row>
    <row r="442">
      <c r="K442" s="195" t="n"/>
      <c r="L442" s="195" t="n"/>
    </row>
    <row r="443">
      <c r="K443" s="195" t="n"/>
      <c r="L443" s="195" t="n"/>
    </row>
    <row r="444">
      <c r="K444" s="195" t="n"/>
      <c r="L444" s="195" t="n"/>
    </row>
    <row r="445">
      <c r="K445" s="195" t="n"/>
      <c r="L445" s="195" t="n"/>
    </row>
    <row r="446">
      <c r="K446" s="195" t="n"/>
      <c r="L446" s="195" t="n"/>
    </row>
    <row r="447">
      <c r="K447" s="195" t="n"/>
      <c r="L447" s="195" t="n"/>
    </row>
    <row r="448">
      <c r="K448" s="195" t="n"/>
      <c r="L448" s="195" t="n"/>
    </row>
    <row r="449">
      <c r="K449" s="195" t="n"/>
      <c r="L449" s="195" t="n"/>
    </row>
    <row r="450">
      <c r="K450" s="195" t="n"/>
      <c r="L450" s="195" t="n"/>
    </row>
    <row r="451">
      <c r="K451" s="195" t="n"/>
      <c r="L451" s="195" t="n"/>
    </row>
    <row r="452">
      <c r="K452" s="195" t="n"/>
      <c r="L452" s="195" t="n"/>
    </row>
    <row r="453">
      <c r="K453" s="195" t="n"/>
      <c r="L453" s="195" t="n"/>
    </row>
    <row r="454">
      <c r="K454" s="195" t="n"/>
      <c r="L454" s="195" t="n"/>
    </row>
    <row r="455">
      <c r="K455" s="195" t="n"/>
      <c r="L455" s="195" t="n"/>
    </row>
    <row r="456">
      <c r="K456" s="195" t="n"/>
      <c r="L456" s="195" t="n"/>
    </row>
    <row r="457">
      <c r="K457" s="195" t="n"/>
      <c r="L457" s="195" t="n"/>
    </row>
    <row r="458">
      <c r="K458" s="195" t="n"/>
      <c r="L458" s="195" t="n"/>
    </row>
    <row r="459">
      <c r="K459" s="195" t="n"/>
      <c r="L459" s="195" t="n"/>
    </row>
    <row r="460">
      <c r="K460" s="195" t="n"/>
      <c r="L460" s="195" t="n"/>
    </row>
    <row r="461">
      <c r="K461" s="195" t="n"/>
      <c r="L461" s="195" t="n"/>
    </row>
    <row r="462">
      <c r="K462" s="195" t="n"/>
      <c r="L462" s="195" t="n"/>
    </row>
    <row r="463">
      <c r="K463" s="195" t="n"/>
      <c r="L463" s="195" t="n"/>
    </row>
    <row r="464">
      <c r="K464" s="195" t="n"/>
      <c r="L464" s="195" t="n"/>
    </row>
    <row r="465">
      <c r="K465" s="195" t="n"/>
      <c r="L465" s="195" t="n"/>
    </row>
    <row r="466">
      <c r="K466" s="195" t="n"/>
      <c r="L466" s="195" t="n"/>
    </row>
    <row r="467">
      <c r="K467" s="195" t="n"/>
      <c r="L467" s="195" t="n"/>
    </row>
    <row r="468">
      <c r="K468" s="195" t="n"/>
      <c r="L468" s="195" t="n"/>
    </row>
    <row r="469">
      <c r="K469" s="195" t="n"/>
      <c r="L469" s="195" t="n"/>
    </row>
    <row r="470">
      <c r="K470" s="195" t="n"/>
      <c r="L470" s="195" t="n"/>
    </row>
    <row r="471">
      <c r="K471" s="195" t="n"/>
      <c r="L471" s="195" t="n"/>
    </row>
    <row r="472">
      <c r="K472" s="195" t="n"/>
      <c r="L472" s="195" t="n"/>
    </row>
    <row r="473">
      <c r="K473" s="195" t="n"/>
      <c r="L473" s="195" t="n"/>
    </row>
    <row r="474">
      <c r="K474" s="195" t="n"/>
      <c r="L474" s="195" t="n"/>
    </row>
    <row r="475">
      <c r="K475" s="195" t="n"/>
      <c r="L475" s="195" t="n"/>
    </row>
    <row r="476">
      <c r="K476" s="195" t="n"/>
      <c r="L476" s="195" t="n"/>
    </row>
    <row r="477">
      <c r="K477" s="195" t="n"/>
      <c r="L477" s="195" t="n"/>
    </row>
    <row r="478">
      <c r="K478" s="195" t="n"/>
      <c r="L478" s="195" t="n"/>
    </row>
    <row r="479">
      <c r="K479" s="195" t="n"/>
      <c r="L479" s="195" t="n"/>
    </row>
    <row r="480">
      <c r="K480" s="195" t="n"/>
      <c r="L480" s="195" t="n"/>
    </row>
    <row r="481">
      <c r="K481" s="195" t="n"/>
      <c r="L481" s="195" t="n"/>
    </row>
    <row r="482">
      <c r="K482" s="195" t="n"/>
      <c r="L482" s="195" t="n"/>
    </row>
    <row r="483">
      <c r="K483" s="195" t="n"/>
      <c r="L483" s="195" t="n"/>
    </row>
    <row r="484">
      <c r="K484" s="195" t="n"/>
      <c r="L484" s="195" t="n"/>
    </row>
    <row r="485">
      <c r="K485" s="195" t="n"/>
      <c r="L485" s="195" t="n"/>
    </row>
    <row r="486">
      <c r="K486" s="195" t="n"/>
      <c r="L486" s="195" t="n"/>
    </row>
    <row r="487">
      <c r="K487" s="195" t="n"/>
      <c r="L487" s="195" t="n"/>
    </row>
    <row r="488">
      <c r="K488" s="195" t="n"/>
      <c r="L488" s="195" t="n"/>
    </row>
    <row r="489">
      <c r="K489" s="195" t="n"/>
      <c r="L489" s="195" t="n"/>
    </row>
    <row r="490">
      <c r="K490" s="195" t="n"/>
      <c r="L490" s="195" t="n"/>
    </row>
    <row r="491">
      <c r="K491" s="195" t="n"/>
      <c r="L491" s="195" t="n"/>
    </row>
    <row r="492">
      <c r="K492" s="195" t="n"/>
      <c r="L492" s="195" t="n"/>
    </row>
    <row r="493">
      <c r="K493" s="195" t="n"/>
      <c r="L493" s="195" t="n"/>
    </row>
    <row r="494">
      <c r="K494" s="195" t="n"/>
      <c r="L494" s="195" t="n"/>
    </row>
    <row r="495">
      <c r="K495" s="195" t="n"/>
      <c r="L495" s="195" t="n"/>
    </row>
    <row r="496">
      <c r="K496" s="195" t="n"/>
      <c r="L496" s="195" t="n"/>
    </row>
    <row r="497">
      <c r="K497" s="195" t="n"/>
      <c r="L497" s="195" t="n"/>
    </row>
    <row r="498">
      <c r="K498" s="195" t="n"/>
      <c r="L498" s="195" t="n"/>
    </row>
    <row r="499">
      <c r="K499" s="195" t="n"/>
      <c r="L499" s="195" t="n"/>
    </row>
    <row r="500">
      <c r="K500" s="195" t="n"/>
      <c r="L500" s="195" t="n"/>
    </row>
    <row r="501">
      <c r="K501" s="195" t="n"/>
      <c r="L501" s="195" t="n"/>
    </row>
    <row r="502">
      <c r="K502" s="195" t="n"/>
      <c r="L502" s="195" t="n"/>
    </row>
    <row r="503">
      <c r="K503" s="195" t="n"/>
      <c r="L503" s="195" t="n"/>
    </row>
    <row r="504">
      <c r="K504" s="195" t="n"/>
      <c r="L504" s="195" t="n"/>
    </row>
    <row r="505">
      <c r="K505" s="195" t="n"/>
      <c r="L505" s="195" t="n"/>
    </row>
    <row r="506">
      <c r="K506" s="195" t="n"/>
      <c r="L506" s="195" t="n"/>
    </row>
    <row r="507">
      <c r="K507" s="195" t="n"/>
      <c r="L507" s="195" t="n"/>
    </row>
    <row r="508">
      <c r="K508" s="195" t="n"/>
      <c r="L508" s="195" t="n"/>
    </row>
    <row r="509">
      <c r="K509" s="195" t="n"/>
      <c r="L509" s="195" t="n"/>
    </row>
    <row r="510">
      <c r="K510" s="195" t="n"/>
      <c r="L510" s="195" t="n"/>
    </row>
    <row r="511">
      <c r="K511" s="195" t="n"/>
      <c r="L511" s="195" t="n"/>
    </row>
    <row r="512">
      <c r="K512" s="195" t="n"/>
      <c r="L512" s="195" t="n"/>
    </row>
    <row r="513">
      <c r="K513" s="195" t="n"/>
      <c r="L513" s="195" t="n"/>
    </row>
    <row r="514">
      <c r="K514" s="195" t="n"/>
      <c r="L514" s="195" t="n"/>
    </row>
    <row r="515">
      <c r="K515" s="195" t="n"/>
      <c r="L515" s="195" t="n"/>
    </row>
    <row r="516">
      <c r="K516" s="195" t="n"/>
      <c r="L516" s="195" t="n"/>
    </row>
    <row r="517">
      <c r="K517" s="195" t="n"/>
      <c r="L517" s="195" t="n"/>
    </row>
    <row r="518">
      <c r="K518" s="195" t="n"/>
      <c r="L518" s="195" t="n"/>
    </row>
    <row r="519">
      <c r="K519" s="195" t="n"/>
      <c r="L519" s="195" t="n"/>
    </row>
    <row r="520">
      <c r="K520" s="195" t="n"/>
      <c r="L520" s="195" t="n"/>
    </row>
    <row r="521">
      <c r="K521" s="195" t="n"/>
      <c r="L521" s="195" t="n"/>
    </row>
    <row r="522">
      <c r="K522" s="195" t="n"/>
      <c r="L522" s="195" t="n"/>
    </row>
    <row r="523">
      <c r="K523" s="195" t="n"/>
      <c r="L523" s="195" t="n"/>
    </row>
    <row r="524">
      <c r="K524" s="195" t="n"/>
      <c r="L524" s="195" t="n"/>
    </row>
    <row r="525">
      <c r="K525" s="195" t="n"/>
      <c r="L525" s="195" t="n"/>
    </row>
    <row r="526">
      <c r="K526" s="195" t="n"/>
      <c r="L526" s="195" t="n"/>
    </row>
    <row r="527">
      <c r="K527" s="195" t="n"/>
      <c r="L527" s="195" t="n"/>
    </row>
    <row r="528">
      <c r="K528" s="195" t="n"/>
      <c r="L528" s="195" t="n"/>
    </row>
    <row r="529">
      <c r="K529" s="195" t="n"/>
      <c r="L529" s="195" t="n"/>
    </row>
    <row r="530">
      <c r="K530" s="195" t="n"/>
      <c r="L530" s="195" t="n"/>
    </row>
    <row r="531">
      <c r="K531" s="195" t="n"/>
      <c r="L531" s="195" t="n"/>
    </row>
    <row r="532">
      <c r="K532" s="195" t="n"/>
      <c r="L532" s="195" t="n"/>
    </row>
    <row r="533">
      <c r="K533" s="195" t="n"/>
      <c r="L533" s="195" t="n"/>
    </row>
    <row r="534">
      <c r="K534" s="195" t="n"/>
      <c r="L534" s="195" t="n"/>
    </row>
    <row r="535">
      <c r="K535" s="195" t="n"/>
      <c r="L535" s="195" t="n"/>
    </row>
    <row r="536">
      <c r="K536" s="195" t="n"/>
      <c r="L536" s="195" t="n"/>
    </row>
    <row r="537">
      <c r="K537" s="195" t="n"/>
      <c r="L537" s="195" t="n"/>
    </row>
    <row r="538">
      <c r="K538" s="195" t="n"/>
      <c r="L538" s="195" t="n"/>
    </row>
    <row r="539">
      <c r="K539" s="195" t="n"/>
      <c r="L539" s="195" t="n"/>
    </row>
    <row r="540">
      <c r="K540" s="195" t="n"/>
      <c r="L540" s="195" t="n"/>
    </row>
    <row r="541">
      <c r="K541" s="195" t="n"/>
      <c r="L541" s="195" t="n"/>
    </row>
    <row r="542">
      <c r="K542" s="195" t="n"/>
      <c r="L542" s="195" t="n"/>
    </row>
    <row r="543">
      <c r="K543" s="195" t="n"/>
      <c r="L543" s="195" t="n"/>
    </row>
    <row r="544">
      <c r="K544" s="195" t="n"/>
      <c r="L544" s="195" t="n"/>
    </row>
    <row r="545">
      <c r="K545" s="195" t="n"/>
      <c r="L545" s="195" t="n"/>
    </row>
    <row r="546">
      <c r="K546" s="195" t="n"/>
      <c r="L546" s="195" t="n"/>
    </row>
    <row r="547">
      <c r="K547" s="195" t="n"/>
      <c r="L547" s="195" t="n"/>
    </row>
    <row r="548">
      <c r="K548" s="195" t="n"/>
      <c r="L548" s="195" t="n"/>
    </row>
    <row r="549">
      <c r="K549" s="195" t="n"/>
      <c r="L549" s="195" t="n"/>
    </row>
    <row r="550">
      <c r="K550" s="195" t="n"/>
      <c r="L550" s="195" t="n"/>
    </row>
    <row r="551">
      <c r="K551" s="195" t="n"/>
      <c r="L551" s="195" t="n"/>
    </row>
    <row r="552">
      <c r="K552" s="195" t="n"/>
      <c r="L552" s="195" t="n"/>
    </row>
    <row r="553">
      <c r="K553" s="195" t="n"/>
      <c r="L553" s="195" t="n"/>
    </row>
    <row r="554">
      <c r="K554" s="195" t="n"/>
      <c r="L554" s="195" t="n"/>
    </row>
    <row r="555">
      <c r="K555" s="195" t="n"/>
      <c r="L555" s="195" t="n"/>
    </row>
    <row r="556">
      <c r="K556" s="195" t="n"/>
      <c r="L556" s="195" t="n"/>
    </row>
    <row r="557">
      <c r="K557" s="195" t="n"/>
      <c r="L557" s="195" t="n"/>
    </row>
    <row r="558">
      <c r="K558" s="195" t="n"/>
      <c r="L558" s="195" t="n"/>
    </row>
    <row r="559">
      <c r="K559" s="195" t="n"/>
      <c r="L559" s="195" t="n"/>
    </row>
    <row r="560">
      <c r="K560" s="195" t="n"/>
      <c r="L560" s="195" t="n"/>
    </row>
    <row r="561">
      <c r="K561" s="195" t="n"/>
      <c r="L561" s="195" t="n"/>
    </row>
    <row r="562">
      <c r="K562" s="195" t="n"/>
      <c r="L562" s="195" t="n"/>
    </row>
    <row r="563">
      <c r="K563" s="195" t="n"/>
      <c r="L563" s="195" t="n"/>
    </row>
    <row r="564">
      <c r="K564" s="195" t="n"/>
      <c r="L564" s="195" t="n"/>
    </row>
    <row r="565">
      <c r="K565" s="195" t="n"/>
      <c r="L565" s="195" t="n"/>
    </row>
    <row r="566">
      <c r="K566" s="195" t="n"/>
      <c r="L566" s="195" t="n"/>
    </row>
    <row r="567">
      <c r="E567" s="195" t="n"/>
      <c r="I567" s="195" t="n"/>
      <c r="J567" s="195" t="n"/>
      <c r="K567" s="195" t="n"/>
      <c r="L567" s="195" t="n"/>
    </row>
    <row r="568">
      <c r="E568" s="195" t="n"/>
      <c r="I568" s="195" t="n"/>
      <c r="J568" s="195" t="n"/>
      <c r="K568" s="195" t="n"/>
      <c r="L568" s="195" t="n"/>
    </row>
    <row r="569">
      <c r="E569" s="195" t="n"/>
      <c r="I569" s="195" t="n"/>
      <c r="J569" s="195" t="n"/>
      <c r="K569" s="195" t="n"/>
      <c r="L569" s="195" t="n"/>
    </row>
    <row r="570">
      <c r="E570" s="195" t="n"/>
      <c r="I570" s="195" t="n"/>
      <c r="J570" s="195" t="n"/>
      <c r="K570" s="195" t="n"/>
      <c r="L570" s="195" t="n"/>
    </row>
    <row r="571">
      <c r="E571" s="195" t="n"/>
      <c r="I571" s="195" t="n"/>
      <c r="J571" s="195" t="n"/>
      <c r="K571" s="195" t="n"/>
      <c r="L571" s="195" t="n"/>
    </row>
    <row r="572">
      <c r="E572" s="195" t="n"/>
      <c r="I572" s="195" t="n"/>
      <c r="J572" s="195" t="n"/>
      <c r="K572" s="195" t="n"/>
      <c r="L572" s="195" t="n"/>
    </row>
    <row r="573">
      <c r="E573" s="195" t="n"/>
      <c r="I573" s="195" t="n"/>
      <c r="J573" s="195" t="n"/>
      <c r="K573" s="195" t="n"/>
      <c r="L573" s="195" t="n"/>
    </row>
    <row r="574">
      <c r="E574" s="195" t="n"/>
      <c r="I574" s="195" t="n"/>
      <c r="J574" s="195" t="n"/>
      <c r="K574" s="195" t="n"/>
      <c r="L574" s="195" t="n"/>
    </row>
    <row r="575">
      <c r="E575" s="195" t="n"/>
      <c r="I575" s="195" t="n"/>
      <c r="J575" s="195" t="n"/>
      <c r="K575" s="195" t="n"/>
      <c r="L575" s="195" t="n"/>
    </row>
    <row r="576">
      <c r="E576" s="195" t="n"/>
      <c r="I576" s="195" t="n"/>
      <c r="J576" s="195" t="n"/>
      <c r="K576" s="195" t="n"/>
      <c r="L576" s="195" t="n"/>
    </row>
    <row r="577">
      <c r="E577" s="195" t="n"/>
      <c r="I577" s="195" t="n"/>
      <c r="J577" s="195" t="n"/>
      <c r="K577" s="195" t="n"/>
      <c r="L577" s="195" t="n"/>
    </row>
    <row r="578">
      <c r="E578" s="195" t="n"/>
      <c r="I578" s="195" t="n"/>
      <c r="J578" s="195" t="n"/>
      <c r="K578" s="195" t="n"/>
      <c r="L578" s="195" t="n"/>
    </row>
    <row r="579">
      <c r="E579" s="195" t="n"/>
      <c r="I579" s="195" t="n"/>
      <c r="J579" s="195" t="n"/>
      <c r="K579" s="195" t="n"/>
      <c r="L579" s="195" t="n"/>
    </row>
    <row r="580">
      <c r="E580" s="195" t="n"/>
      <c r="I580" s="195" t="n"/>
      <c r="J580" s="195" t="n"/>
      <c r="K580" s="195" t="n"/>
      <c r="L580" s="195" t="n"/>
    </row>
    <row r="581">
      <c r="E581" s="195" t="n"/>
      <c r="I581" s="195" t="n"/>
      <c r="J581" s="195" t="n"/>
      <c r="K581" s="195" t="n"/>
      <c r="L581" s="195" t="n"/>
    </row>
    <row r="582">
      <c r="E582" s="195" t="n"/>
      <c r="I582" s="195" t="n"/>
      <c r="J582" s="195" t="n"/>
      <c r="K582" s="195" t="n"/>
      <c r="L582" s="195" t="n"/>
    </row>
    <row r="583">
      <c r="E583" s="195" t="n"/>
      <c r="I583" s="195" t="n"/>
      <c r="J583" s="195" t="n"/>
      <c r="K583" s="195" t="n"/>
      <c r="L583" s="195" t="n"/>
    </row>
    <row r="584">
      <c r="E584" s="195" t="n"/>
      <c r="I584" s="195" t="n"/>
      <c r="J584" s="195" t="n"/>
      <c r="K584" s="195" t="n"/>
      <c r="L584" s="195" t="n"/>
    </row>
    <row r="585">
      <c r="E585" s="195" t="n"/>
      <c r="I585" s="195" t="n"/>
      <c r="J585" s="195" t="n"/>
      <c r="K585" s="195" t="n"/>
      <c r="L585" s="195" t="n"/>
    </row>
    <row r="586">
      <c r="E586" s="195" t="n"/>
      <c r="I586" s="195" t="n"/>
      <c r="J586" s="195" t="n"/>
      <c r="K586" s="195" t="n"/>
      <c r="L586" s="195" t="n"/>
    </row>
    <row r="587">
      <c r="E587" s="195" t="n"/>
      <c r="I587" s="195" t="n"/>
      <c r="J587" s="195" t="n"/>
      <c r="K587" s="195" t="n"/>
      <c r="L587" s="195" t="n"/>
    </row>
    <row r="588">
      <c r="E588" s="195" t="n"/>
      <c r="I588" s="195" t="n"/>
      <c r="J588" s="195" t="n"/>
      <c r="K588" s="195" t="n"/>
      <c r="L588" s="195" t="n"/>
    </row>
    <row r="589">
      <c r="E589" s="195" t="n"/>
      <c r="I589" s="195" t="n"/>
      <c r="J589" s="195" t="n"/>
      <c r="K589" s="195" t="n"/>
      <c r="L589" s="195" t="n"/>
    </row>
    <row r="590">
      <c r="E590" s="195" t="n"/>
      <c r="I590" s="195" t="n"/>
      <c r="J590" s="195" t="n"/>
      <c r="K590" s="195" t="n"/>
      <c r="L590" s="195" t="n"/>
    </row>
    <row r="591">
      <c r="E591" s="195" t="n"/>
      <c r="I591" s="195" t="n"/>
      <c r="J591" s="195" t="n"/>
      <c r="K591" s="195" t="n"/>
      <c r="L591" s="195" t="n"/>
    </row>
    <row r="592">
      <c r="E592" s="195" t="n"/>
      <c r="I592" s="195" t="n"/>
      <c r="J592" s="195" t="n"/>
      <c r="K592" s="195" t="n"/>
      <c r="L592" s="195" t="n"/>
    </row>
    <row r="593">
      <c r="E593" s="195" t="n"/>
      <c r="I593" s="195" t="n"/>
      <c r="J593" s="195" t="n"/>
      <c r="K593" s="195" t="n"/>
      <c r="L593" s="195" t="n"/>
    </row>
    <row r="594">
      <c r="E594" s="195" t="n"/>
      <c r="I594" s="195" t="n"/>
      <c r="J594" s="195" t="n"/>
      <c r="K594" s="195" t="n"/>
      <c r="L594" s="195" t="n"/>
    </row>
    <row r="595">
      <c r="E595" s="195" t="n"/>
      <c r="I595" s="195" t="n"/>
      <c r="J595" s="195" t="n"/>
      <c r="K595" s="195" t="n"/>
      <c r="L595" s="195" t="n"/>
    </row>
    <row r="596">
      <c r="E596" s="195" t="n"/>
      <c r="I596" s="195" t="n"/>
      <c r="J596" s="195" t="n"/>
      <c r="K596" s="195" t="n"/>
      <c r="L596" s="195" t="n"/>
    </row>
    <row r="597">
      <c r="E597" s="195" t="n"/>
      <c r="I597" s="195" t="n"/>
      <c r="J597" s="195" t="n"/>
      <c r="K597" s="195" t="n"/>
      <c r="L597" s="195" t="n"/>
    </row>
    <row r="598">
      <c r="E598" s="195" t="n"/>
      <c r="I598" s="195" t="n"/>
      <c r="J598" s="195" t="n"/>
      <c r="K598" s="195" t="n"/>
      <c r="L598" s="195" t="n"/>
    </row>
    <row r="599">
      <c r="E599" s="195" t="n"/>
      <c r="I599" s="195" t="n"/>
      <c r="J599" s="195" t="n"/>
      <c r="K599" s="195" t="n"/>
      <c r="L599" s="195" t="n"/>
    </row>
    <row r="600">
      <c r="E600" s="195" t="n"/>
      <c r="I600" s="195" t="n"/>
      <c r="J600" s="195" t="n"/>
      <c r="K600" s="195" t="n"/>
      <c r="L600" s="195" t="n"/>
    </row>
    <row r="601">
      <c r="E601" s="195" t="n"/>
      <c r="I601" s="195" t="n"/>
      <c r="J601" s="195" t="n"/>
      <c r="K601" s="195" t="n"/>
      <c r="L601" s="195" t="n"/>
    </row>
    <row r="602">
      <c r="E602" s="195" t="n"/>
      <c r="I602" s="195" t="n"/>
      <c r="J602" s="195" t="n"/>
      <c r="K602" s="195" t="n"/>
      <c r="L602" s="195" t="n"/>
    </row>
    <row r="603">
      <c r="E603" s="195" t="n"/>
      <c r="I603" s="195" t="n"/>
      <c r="J603" s="195" t="n"/>
      <c r="K603" s="195" t="n"/>
      <c r="L603" s="195" t="n"/>
    </row>
    <row r="604">
      <c r="E604" s="195" t="n"/>
      <c r="I604" s="195" t="n"/>
      <c r="J604" s="195" t="n"/>
      <c r="K604" s="195" t="n"/>
      <c r="L604" s="195" t="n"/>
    </row>
    <row r="605">
      <c r="E605" s="195" t="n"/>
      <c r="I605" s="195" t="n"/>
      <c r="J605" s="195" t="n"/>
      <c r="K605" s="195" t="n"/>
      <c r="L605" s="195" t="n"/>
    </row>
    <row r="606">
      <c r="E606" s="195" t="n"/>
      <c r="I606" s="195" t="n"/>
      <c r="J606" s="195" t="n"/>
      <c r="K606" s="195" t="n"/>
      <c r="L606" s="195" t="n"/>
    </row>
    <row r="607">
      <c r="E607" s="195" t="n"/>
      <c r="I607" s="195" t="n"/>
      <c r="J607" s="195" t="n"/>
      <c r="K607" s="195" t="n"/>
      <c r="L607" s="195" t="n"/>
    </row>
    <row r="608">
      <c r="E608" s="195" t="n"/>
      <c r="I608" s="195" t="n"/>
      <c r="J608" s="195" t="n"/>
      <c r="K608" s="195" t="n"/>
      <c r="L608" s="195" t="n"/>
    </row>
    <row r="609">
      <c r="E609" s="195" t="n"/>
      <c r="I609" s="195" t="n"/>
      <c r="J609" s="195" t="n"/>
      <c r="K609" s="195" t="n"/>
      <c r="L609" s="195" t="n"/>
    </row>
    <row r="610">
      <c r="E610" s="195" t="n"/>
      <c r="I610" s="195" t="n"/>
      <c r="J610" s="195" t="n"/>
      <c r="K610" s="195" t="n"/>
      <c r="L610" s="195" t="n"/>
    </row>
    <row r="611">
      <c r="E611" s="195" t="n"/>
      <c r="I611" s="195" t="n"/>
      <c r="J611" s="195" t="n"/>
      <c r="K611" s="195" t="n"/>
      <c r="L611" s="195" t="n"/>
    </row>
    <row r="612">
      <c r="E612" s="195" t="n"/>
      <c r="I612" s="195" t="n"/>
      <c r="J612" s="195" t="n"/>
      <c r="K612" s="195" t="n"/>
      <c r="L612" s="195" t="n"/>
    </row>
    <row r="613">
      <c r="E613" s="195" t="n"/>
      <c r="I613" s="195" t="n"/>
      <c r="J613" s="195" t="n"/>
      <c r="K613" s="195" t="n"/>
      <c r="L613" s="195" t="n"/>
    </row>
    <row r="614">
      <c r="E614" s="195" t="n"/>
      <c r="I614" s="195" t="n"/>
      <c r="J614" s="195" t="n"/>
      <c r="K614" s="195" t="n"/>
      <c r="L614" s="195" t="n"/>
    </row>
    <row r="615">
      <c r="E615" s="195" t="n"/>
      <c r="I615" s="195" t="n"/>
      <c r="J615" s="195" t="n"/>
      <c r="K615" s="195" t="n"/>
      <c r="L615" s="195" t="n"/>
    </row>
    <row r="616">
      <c r="E616" s="195" t="n"/>
      <c r="I616" s="195" t="n"/>
      <c r="J616" s="195" t="n"/>
      <c r="K616" s="195" t="n"/>
      <c r="L616" s="195" t="n"/>
    </row>
    <row r="617">
      <c r="E617" s="195" t="n"/>
      <c r="I617" s="195" t="n"/>
      <c r="J617" s="195" t="n"/>
      <c r="K617" s="195" t="n"/>
      <c r="L617" s="195" t="n"/>
    </row>
    <row r="618">
      <c r="E618" s="195" t="n"/>
      <c r="I618" s="195" t="n"/>
      <c r="J618" s="195" t="n"/>
      <c r="K618" s="195" t="n"/>
      <c r="L618" s="195" t="n"/>
    </row>
    <row r="619">
      <c r="E619" s="195" t="n"/>
      <c r="I619" s="195" t="n"/>
      <c r="J619" s="195" t="n"/>
      <c r="K619" s="195" t="n"/>
      <c r="L619" s="195" t="n"/>
    </row>
    <row r="620">
      <c r="E620" s="195" t="n"/>
      <c r="I620" s="195" t="n"/>
      <c r="J620" s="195" t="n"/>
      <c r="K620" s="195" t="n"/>
      <c r="L620" s="195" t="n"/>
    </row>
    <row r="621">
      <c r="E621" s="195" t="n"/>
      <c r="I621" s="195" t="n"/>
      <c r="J621" s="195" t="n"/>
      <c r="K621" s="195" t="n"/>
      <c r="L621" s="195" t="n"/>
    </row>
    <row r="622">
      <c r="E622" s="195" t="n"/>
      <c r="I622" s="195" t="n"/>
      <c r="J622" s="195" t="n"/>
      <c r="K622" s="195" t="n"/>
      <c r="L622" s="195" t="n"/>
    </row>
    <row r="623">
      <c r="E623" s="195" t="n"/>
      <c r="I623" s="195" t="n"/>
      <c r="J623" s="195" t="n"/>
      <c r="K623" s="195" t="n"/>
      <c r="L623" s="195" t="n"/>
    </row>
    <row r="624">
      <c r="E624" s="195" t="n"/>
      <c r="I624" s="195" t="n"/>
      <c r="J624" s="195" t="n"/>
      <c r="K624" s="195" t="n"/>
      <c r="L624" s="195" t="n"/>
    </row>
    <row r="625">
      <c r="E625" s="195" t="n"/>
      <c r="I625" s="195" t="n"/>
      <c r="J625" s="195" t="n"/>
      <c r="K625" s="195" t="n"/>
      <c r="L625" s="195" t="n"/>
    </row>
    <row r="626">
      <c r="E626" s="195" t="n"/>
      <c r="I626" s="195" t="n"/>
      <c r="J626" s="195" t="n"/>
      <c r="K626" s="195" t="n"/>
      <c r="L626" s="195" t="n"/>
    </row>
    <row r="627">
      <c r="E627" s="195" t="n"/>
      <c r="I627" s="195" t="n"/>
      <c r="J627" s="195" t="n"/>
      <c r="K627" s="195" t="n"/>
      <c r="L627" s="195" t="n"/>
    </row>
    <row r="628">
      <c r="E628" s="195" t="n"/>
      <c r="I628" s="195" t="n"/>
      <c r="J628" s="195" t="n"/>
      <c r="K628" s="195" t="n"/>
      <c r="L628" s="195" t="n"/>
    </row>
    <row r="629">
      <c r="E629" s="195" t="n"/>
      <c r="I629" s="195" t="n"/>
      <c r="J629" s="195" t="n"/>
      <c r="K629" s="195" t="n"/>
      <c r="L629" s="195" t="n"/>
    </row>
    <row r="630">
      <c r="E630" s="195" t="n"/>
      <c r="I630" s="195" t="n"/>
      <c r="J630" s="195" t="n"/>
      <c r="K630" s="195" t="n"/>
      <c r="L630" s="195" t="n"/>
    </row>
    <row r="631">
      <c r="E631" s="195" t="n"/>
      <c r="I631" s="195" t="n"/>
      <c r="J631" s="195" t="n"/>
      <c r="K631" s="195" t="n"/>
      <c r="L631" s="195" t="n"/>
    </row>
    <row r="632">
      <c r="E632" s="195" t="n"/>
      <c r="I632" s="195" t="n"/>
      <c r="J632" s="195" t="n"/>
      <c r="K632" s="195" t="n"/>
      <c r="L632" s="195" t="n"/>
    </row>
    <row r="633">
      <c r="E633" s="195" t="n"/>
      <c r="I633" s="195" t="n"/>
      <c r="J633" s="195" t="n"/>
      <c r="K633" s="195" t="n"/>
      <c r="L633" s="195" t="n"/>
    </row>
    <row r="634">
      <c r="E634" s="195" t="n"/>
      <c r="I634" s="195" t="n"/>
      <c r="J634" s="195" t="n"/>
      <c r="K634" s="195" t="n"/>
      <c r="L634" s="195" t="n"/>
    </row>
    <row r="635">
      <c r="E635" s="195" t="n"/>
      <c r="I635" s="195" t="n"/>
      <c r="J635" s="195" t="n"/>
      <c r="K635" s="195" t="n"/>
      <c r="L635" s="195" t="n"/>
    </row>
    <row r="636">
      <c r="E636" s="195" t="n"/>
      <c r="I636" s="195" t="n"/>
      <c r="J636" s="195" t="n"/>
      <c r="K636" s="195" t="n"/>
      <c r="L636" s="195" t="n"/>
    </row>
    <row r="637">
      <c r="E637" s="195" t="n"/>
      <c r="I637" s="195" t="n"/>
      <c r="J637" s="195" t="n"/>
      <c r="K637" s="195" t="n"/>
      <c r="L637" s="195" t="n"/>
    </row>
    <row r="638">
      <c r="E638" s="195" t="n"/>
      <c r="I638" s="195" t="n"/>
      <c r="J638" s="195" t="n"/>
      <c r="K638" s="195" t="n"/>
      <c r="L638" s="195" t="n"/>
    </row>
    <row r="639">
      <c r="E639" s="195" t="n"/>
      <c r="I639" s="195" t="n"/>
      <c r="J639" s="195" t="n"/>
      <c r="K639" s="195" t="n"/>
      <c r="L639" s="195" t="n"/>
    </row>
    <row r="640">
      <c r="E640" s="195" t="n"/>
      <c r="I640" s="195" t="n"/>
      <c r="J640" s="195" t="n"/>
      <c r="K640" s="195" t="n"/>
      <c r="L640" s="195" t="n"/>
    </row>
    <row r="641">
      <c r="E641" s="195" t="n"/>
      <c r="I641" s="195" t="n"/>
      <c r="J641" s="195" t="n"/>
      <c r="K641" s="195" t="n"/>
      <c r="L641" s="195" t="n"/>
    </row>
    <row r="642">
      <c r="E642" s="195" t="n"/>
      <c r="I642" s="195" t="n"/>
      <c r="J642" s="195" t="n"/>
      <c r="K642" s="195" t="n"/>
      <c r="L642" s="195" t="n"/>
    </row>
    <row r="643">
      <c r="E643" s="195" t="n"/>
      <c r="I643" s="195" t="n"/>
      <c r="J643" s="195" t="n"/>
      <c r="K643" s="195" t="n"/>
      <c r="L643" s="195" t="n"/>
    </row>
    <row r="644">
      <c r="E644" s="195" t="n"/>
      <c r="I644" s="195" t="n"/>
      <c r="J644" s="195" t="n"/>
      <c r="K644" s="195" t="n"/>
      <c r="L644" s="195" t="n"/>
    </row>
    <row r="645">
      <c r="E645" s="195" t="n"/>
      <c r="I645" s="195" t="n"/>
      <c r="J645" s="195" t="n"/>
      <c r="K645" s="195" t="n"/>
      <c r="L645" s="195" t="n"/>
    </row>
    <row r="646">
      <c r="E646" s="195" t="n"/>
      <c r="I646" s="195" t="n"/>
      <c r="J646" s="195" t="n"/>
      <c r="K646" s="195" t="n"/>
      <c r="L646" s="195" t="n"/>
    </row>
    <row r="647">
      <c r="E647" s="195" t="n"/>
      <c r="I647" s="195" t="n"/>
      <c r="J647" s="195" t="n"/>
      <c r="K647" s="195" t="n"/>
      <c r="L647" s="195" t="n"/>
    </row>
    <row r="648">
      <c r="E648" s="195" t="n"/>
      <c r="I648" s="195" t="n"/>
      <c r="J648" s="195" t="n"/>
      <c r="K648" s="195" t="n"/>
      <c r="L648" s="195" t="n"/>
    </row>
    <row r="649">
      <c r="E649" s="195" t="n"/>
      <c r="I649" s="195" t="n"/>
      <c r="J649" s="195" t="n"/>
      <c r="K649" s="195" t="n"/>
      <c r="L649" s="195" t="n"/>
    </row>
    <row r="650">
      <c r="E650" s="195" t="n"/>
      <c r="I650" s="195" t="n"/>
      <c r="J650" s="195" t="n"/>
      <c r="K650" s="195" t="n"/>
      <c r="L650" s="195" t="n"/>
    </row>
    <row r="651">
      <c r="E651" s="195" t="n"/>
      <c r="I651" s="195" t="n"/>
      <c r="J651" s="195" t="n"/>
      <c r="K651" s="195" t="n"/>
      <c r="L651" s="195" t="n"/>
    </row>
    <row r="652">
      <c r="E652" s="195" t="n"/>
      <c r="I652" s="195" t="n"/>
      <c r="J652" s="195" t="n"/>
      <c r="K652" s="195" t="n"/>
      <c r="L652" s="195" t="n"/>
    </row>
    <row r="653">
      <c r="E653" s="195" t="n"/>
      <c r="I653" s="195" t="n"/>
      <c r="J653" s="195" t="n"/>
      <c r="K653" s="195" t="n"/>
      <c r="L653" s="195" t="n"/>
    </row>
    <row r="654">
      <c r="E654" s="195" t="n"/>
      <c r="I654" s="195" t="n"/>
      <c r="J654" s="195" t="n"/>
      <c r="K654" s="195" t="n"/>
      <c r="L654" s="195" t="n"/>
    </row>
    <row r="655">
      <c r="E655" s="195" t="n"/>
      <c r="I655" s="195" t="n"/>
      <c r="J655" s="195" t="n"/>
      <c r="K655" s="195" t="n"/>
      <c r="L655" s="195" t="n"/>
    </row>
    <row r="656">
      <c r="E656" s="195" t="n"/>
      <c r="I656" s="195" t="n"/>
      <c r="J656" s="195" t="n"/>
      <c r="K656" s="195" t="n"/>
      <c r="L656" s="195" t="n"/>
    </row>
    <row r="657">
      <c r="E657" s="195" t="n"/>
      <c r="I657" s="195" t="n"/>
      <c r="J657" s="195" t="n"/>
      <c r="K657" s="195" t="n"/>
      <c r="L657" s="195" t="n"/>
    </row>
    <row r="658">
      <c r="E658" s="195" t="n"/>
      <c r="I658" s="195" t="n"/>
      <c r="J658" s="195" t="n"/>
      <c r="K658" s="195" t="n"/>
      <c r="L658" s="195" t="n"/>
    </row>
    <row r="659">
      <c r="E659" s="195" t="n"/>
      <c r="I659" s="195" t="n"/>
      <c r="J659" s="195" t="n"/>
      <c r="K659" s="195" t="n"/>
      <c r="L659" s="195" t="n"/>
    </row>
    <row r="660">
      <c r="E660" s="195" t="n"/>
      <c r="I660" s="195" t="n"/>
      <c r="J660" s="195" t="n"/>
      <c r="K660" s="195" t="n"/>
      <c r="L660" s="195" t="n"/>
    </row>
    <row r="661">
      <c r="E661" s="195" t="n"/>
      <c r="I661" s="195" t="n"/>
      <c r="J661" s="195" t="n"/>
      <c r="K661" s="195" t="n"/>
      <c r="L661" s="195" t="n"/>
    </row>
    <row r="662">
      <c r="E662" s="195" t="n"/>
      <c r="I662" s="195" t="n"/>
      <c r="J662" s="195" t="n"/>
      <c r="K662" s="195" t="n"/>
      <c r="L662" s="195" t="n"/>
    </row>
    <row r="663">
      <c r="E663" s="195" t="n"/>
      <c r="I663" s="195" t="n"/>
      <c r="J663" s="195" t="n"/>
      <c r="K663" s="195" t="n"/>
      <c r="L663" s="195" t="n"/>
    </row>
    <row r="664">
      <c r="E664" s="195" t="n"/>
      <c r="I664" s="195" t="n"/>
      <c r="J664" s="195" t="n"/>
      <c r="K664" s="195" t="n"/>
      <c r="L664" s="195" t="n"/>
    </row>
    <row r="665">
      <c r="E665" s="195" t="n"/>
      <c r="I665" s="195" t="n"/>
      <c r="J665" s="195" t="n"/>
      <c r="K665" s="195" t="n"/>
      <c r="L665" s="195" t="n"/>
    </row>
    <row r="666">
      <c r="E666" s="195" t="n"/>
      <c r="I666" s="195" t="n"/>
      <c r="J666" s="195" t="n"/>
      <c r="K666" s="195" t="n"/>
      <c r="L666" s="195" t="n"/>
    </row>
    <row r="667">
      <c r="E667" s="195" t="n"/>
      <c r="I667" s="195" t="n"/>
      <c r="J667" s="195" t="n"/>
      <c r="K667" s="195" t="n"/>
      <c r="L667" s="195" t="n"/>
    </row>
    <row r="668">
      <c r="E668" s="195" t="n"/>
      <c r="I668" s="195" t="n"/>
      <c r="J668" s="195" t="n"/>
      <c r="K668" s="195" t="n"/>
      <c r="L668" s="195" t="n"/>
    </row>
    <row r="669">
      <c r="E669" s="195" t="n"/>
      <c r="I669" s="195" t="n"/>
      <c r="J669" s="195" t="n"/>
      <c r="K669" s="195" t="n"/>
      <c r="L669" s="195" t="n"/>
    </row>
    <row r="670">
      <c r="E670" s="195" t="n"/>
      <c r="I670" s="195" t="n"/>
      <c r="J670" s="195" t="n"/>
      <c r="K670" s="195" t="n"/>
      <c r="L670" s="195" t="n"/>
    </row>
    <row r="671">
      <c r="E671" s="195" t="n"/>
      <c r="I671" s="195" t="n"/>
      <c r="J671" s="195" t="n"/>
      <c r="K671" s="195" t="n"/>
      <c r="L671" s="195" t="n"/>
    </row>
    <row r="672">
      <c r="E672" s="195" t="n"/>
      <c r="I672" s="195" t="n"/>
      <c r="J672" s="195" t="n"/>
      <c r="K672" s="195" t="n"/>
      <c r="L672" s="195" t="n"/>
    </row>
    <row r="673">
      <c r="E673" s="195" t="n"/>
      <c r="I673" s="195" t="n"/>
      <c r="J673" s="195" t="n"/>
      <c r="K673" s="195" t="n"/>
      <c r="L673" s="195" t="n"/>
    </row>
    <row r="674">
      <c r="E674" s="195" t="n"/>
      <c r="I674" s="195" t="n"/>
      <c r="J674" s="195" t="n"/>
      <c r="K674" s="195" t="n"/>
      <c r="L674" s="195" t="n"/>
    </row>
    <row r="675">
      <c r="E675" s="195" t="n"/>
      <c r="I675" s="195" t="n"/>
      <c r="J675" s="195" t="n"/>
      <c r="K675" s="195" t="n"/>
      <c r="L675" s="195" t="n"/>
    </row>
    <row r="676">
      <c r="E676" s="195" t="n"/>
      <c r="I676" s="195" t="n"/>
      <c r="J676" s="195" t="n"/>
      <c r="K676" s="195" t="n"/>
      <c r="L676" s="195" t="n"/>
    </row>
    <row r="677">
      <c r="E677" s="195" t="n"/>
      <c r="I677" s="195" t="n"/>
      <c r="J677" s="195" t="n"/>
      <c r="K677" s="195" t="n"/>
      <c r="L677" s="195" t="n"/>
    </row>
    <row r="678">
      <c r="E678" s="195" t="n"/>
      <c r="I678" s="195" t="n"/>
      <c r="J678" s="195" t="n"/>
      <c r="K678" s="195" t="n"/>
      <c r="L678" s="195" t="n"/>
    </row>
    <row r="679">
      <c r="E679" s="195" t="n"/>
      <c r="I679" s="195" t="n"/>
      <c r="J679" s="195" t="n"/>
      <c r="K679" s="195" t="n"/>
      <c r="L679" s="195" t="n"/>
    </row>
    <row r="680">
      <c r="E680" s="195" t="n"/>
      <c r="I680" s="195" t="n"/>
      <c r="J680" s="195" t="n"/>
      <c r="K680" s="195" t="n"/>
      <c r="L680" s="195" t="n"/>
    </row>
    <row r="681">
      <c r="E681" s="195" t="n"/>
      <c r="I681" s="195" t="n"/>
      <c r="J681" s="195" t="n"/>
      <c r="K681" s="195" t="n"/>
      <c r="L681" s="195" t="n"/>
    </row>
    <row r="682">
      <c r="E682" s="195" t="n"/>
      <c r="I682" s="195" t="n"/>
      <c r="J682" s="195" t="n"/>
      <c r="K682" s="195" t="n"/>
      <c r="L682" s="195" t="n"/>
    </row>
    <row r="683">
      <c r="E683" s="195" t="n"/>
      <c r="I683" s="195" t="n"/>
      <c r="J683" s="195" t="n"/>
      <c r="K683" s="195" t="n"/>
      <c r="L683" s="195" t="n"/>
    </row>
    <row r="684">
      <c r="E684" s="195" t="n"/>
      <c r="I684" s="195" t="n"/>
      <c r="J684" s="195" t="n"/>
      <c r="K684" s="195" t="n"/>
      <c r="L684" s="195" t="n"/>
    </row>
    <row r="685">
      <c r="E685" s="195" t="n"/>
      <c r="I685" s="195" t="n"/>
      <c r="J685" s="195" t="n"/>
      <c r="K685" s="195" t="n"/>
      <c r="L685" s="195" t="n"/>
    </row>
    <row r="686">
      <c r="E686" s="195" t="n"/>
      <c r="I686" s="195" t="n"/>
      <c r="J686" s="195" t="n"/>
      <c r="K686" s="195" t="n"/>
      <c r="L686" s="195" t="n"/>
    </row>
    <row r="687">
      <c r="E687" s="195" t="n"/>
      <c r="I687" s="195" t="n"/>
      <c r="J687" s="195" t="n"/>
      <c r="K687" s="195" t="n"/>
      <c r="L687" s="195" t="n"/>
    </row>
    <row r="688">
      <c r="E688" s="195" t="n"/>
      <c r="I688" s="195" t="n"/>
      <c r="J688" s="195" t="n"/>
      <c r="K688" s="195" t="n"/>
      <c r="L688" s="195" t="n"/>
    </row>
    <row r="689">
      <c r="E689" s="195" t="n"/>
      <c r="I689" s="195" t="n"/>
      <c r="J689" s="195" t="n"/>
      <c r="K689" s="195" t="n"/>
      <c r="L689" s="195" t="n"/>
    </row>
    <row r="690">
      <c r="E690" s="195" t="n"/>
      <c r="I690" s="195" t="n"/>
      <c r="J690" s="195" t="n"/>
      <c r="K690" s="195" t="n"/>
      <c r="L690" s="195" t="n"/>
    </row>
    <row r="691">
      <c r="E691" s="195" t="n"/>
      <c r="I691" s="195" t="n"/>
      <c r="J691" s="195" t="n"/>
      <c r="K691" s="195" t="n"/>
      <c r="L691" s="195" t="n"/>
    </row>
    <row r="692">
      <c r="E692" s="195" t="n"/>
      <c r="I692" s="195" t="n"/>
      <c r="J692" s="195" t="n"/>
      <c r="K692" s="195" t="n"/>
      <c r="L692" s="195" t="n"/>
    </row>
    <row r="693">
      <c r="E693" s="195" t="n"/>
      <c r="I693" s="195" t="n"/>
      <c r="J693" s="195" t="n"/>
      <c r="K693" s="195" t="n"/>
      <c r="L693" s="195" t="n"/>
    </row>
    <row r="694">
      <c r="E694" s="195" t="n"/>
      <c r="I694" s="195" t="n"/>
      <c r="J694" s="195" t="n"/>
      <c r="K694" s="195" t="n"/>
      <c r="L694" s="195" t="n"/>
    </row>
    <row r="695">
      <c r="E695" s="195" t="n"/>
      <c r="I695" s="195" t="n"/>
      <c r="J695" s="195" t="n"/>
      <c r="K695" s="195" t="n"/>
      <c r="L695" s="195" t="n"/>
    </row>
    <row r="696">
      <c r="E696" s="195" t="n"/>
      <c r="I696" s="195" t="n"/>
      <c r="J696" s="195" t="n"/>
      <c r="K696" s="195" t="n"/>
      <c r="L696" s="195" t="n"/>
    </row>
    <row r="697">
      <c r="E697" s="195" t="n"/>
      <c r="I697" s="195" t="n"/>
      <c r="J697" s="195" t="n"/>
      <c r="K697" s="195" t="n"/>
      <c r="L697" s="195" t="n"/>
    </row>
    <row r="698">
      <c r="E698" s="195" t="n"/>
      <c r="I698" s="195" t="n"/>
      <c r="J698" s="195" t="n"/>
      <c r="K698" s="195" t="n"/>
      <c r="L698" s="195" t="n"/>
    </row>
    <row r="699">
      <c r="E699" s="195" t="n"/>
      <c r="I699" s="195" t="n"/>
      <c r="J699" s="195" t="n"/>
      <c r="K699" s="195" t="n"/>
      <c r="L699" s="195" t="n"/>
    </row>
    <row r="700">
      <c r="E700" s="195" t="n"/>
      <c r="I700" s="195" t="n"/>
      <c r="J700" s="195" t="n"/>
      <c r="K700" s="195" t="n"/>
      <c r="L700" s="195" t="n"/>
    </row>
    <row r="701">
      <c r="E701" s="195" t="n"/>
      <c r="I701" s="195" t="n"/>
      <c r="J701" s="195" t="n"/>
      <c r="K701" s="195" t="n"/>
      <c r="L701" s="195" t="n"/>
    </row>
    <row r="702">
      <c r="E702" s="195" t="n"/>
      <c r="I702" s="195" t="n"/>
      <c r="J702" s="195" t="n"/>
      <c r="K702" s="195" t="n"/>
      <c r="L702" s="195" t="n"/>
    </row>
    <row r="703">
      <c r="E703" s="195" t="n"/>
      <c r="I703" s="195" t="n"/>
      <c r="J703" s="195" t="n"/>
      <c r="K703" s="195" t="n"/>
      <c r="L703" s="195" t="n"/>
    </row>
    <row r="704">
      <c r="E704" s="195" t="n"/>
      <c r="I704" s="195" t="n"/>
      <c r="J704" s="195" t="n"/>
      <c r="K704" s="195" t="n"/>
      <c r="L704" s="195" t="n"/>
    </row>
    <row r="705">
      <c r="E705" s="195" t="n"/>
      <c r="I705" s="195" t="n"/>
      <c r="J705" s="195" t="n"/>
      <c r="K705" s="195" t="n"/>
      <c r="L705" s="195" t="n"/>
    </row>
    <row r="706">
      <c r="E706" s="195" t="n"/>
      <c r="I706" s="195" t="n"/>
      <c r="J706" s="195" t="n"/>
      <c r="K706" s="195" t="n"/>
      <c r="L706" s="195" t="n"/>
    </row>
    <row r="707">
      <c r="E707" s="195" t="n"/>
      <c r="I707" s="195" t="n"/>
      <c r="J707" s="195" t="n"/>
      <c r="K707" s="195" t="n"/>
      <c r="L707" s="195" t="n"/>
    </row>
    <row r="708">
      <c r="E708" s="195" t="n"/>
      <c r="I708" s="195" t="n"/>
      <c r="J708" s="195" t="n"/>
      <c r="K708" s="195" t="n"/>
      <c r="L708" s="195" t="n"/>
    </row>
    <row r="709">
      <c r="E709" s="195" t="n"/>
      <c r="I709" s="195" t="n"/>
      <c r="J709" s="195" t="n"/>
      <c r="K709" s="195" t="n"/>
      <c r="L709" s="195" t="n"/>
    </row>
    <row r="710">
      <c r="E710" s="195" t="n"/>
      <c r="I710" s="195" t="n"/>
      <c r="J710" s="195" t="n"/>
      <c r="K710" s="195" t="n"/>
      <c r="L710" s="195" t="n"/>
    </row>
    <row r="711">
      <c r="E711" s="195" t="n"/>
      <c r="I711" s="195" t="n"/>
      <c r="J711" s="195" t="n"/>
      <c r="K711" s="195" t="n"/>
      <c r="L711" s="195" t="n"/>
    </row>
    <row r="712">
      <c r="E712" s="195" t="n"/>
      <c r="I712" s="195" t="n"/>
      <c r="J712" s="195" t="n"/>
      <c r="K712" s="195" t="n"/>
      <c r="L712" s="195" t="n"/>
    </row>
    <row r="713">
      <c r="E713" s="195" t="n"/>
      <c r="I713" s="195" t="n"/>
      <c r="J713" s="195" t="n"/>
      <c r="K713" s="195" t="n"/>
      <c r="L713" s="195" t="n"/>
    </row>
    <row r="714">
      <c r="E714" s="195" t="n"/>
      <c r="I714" s="195" t="n"/>
      <c r="J714" s="195" t="n"/>
      <c r="K714" s="195" t="n"/>
      <c r="L714" s="195" t="n"/>
    </row>
    <row r="715">
      <c r="E715" s="195" t="n"/>
      <c r="I715" s="195" t="n"/>
      <c r="J715" s="195" t="n"/>
      <c r="K715" s="195" t="n"/>
      <c r="L715" s="195" t="n"/>
    </row>
    <row r="716">
      <c r="E716" s="195" t="n"/>
      <c r="I716" s="195" t="n"/>
      <c r="J716" s="195" t="n"/>
      <c r="K716" s="195" t="n"/>
      <c r="L716" s="195" t="n"/>
    </row>
    <row r="717">
      <c r="E717" s="195" t="n"/>
      <c r="I717" s="195" t="n"/>
      <c r="J717" s="195" t="n"/>
      <c r="K717" s="195" t="n"/>
      <c r="L717" s="195" t="n"/>
    </row>
    <row r="718">
      <c r="E718" s="195" t="n"/>
      <c r="I718" s="195" t="n"/>
      <c r="J718" s="195" t="n"/>
      <c r="K718" s="195" t="n"/>
      <c r="L718" s="195" t="n"/>
    </row>
    <row r="719">
      <c r="E719" s="195" t="n"/>
      <c r="I719" s="195" t="n"/>
      <c r="J719" s="195" t="n"/>
      <c r="K719" s="195" t="n"/>
      <c r="L719" s="195" t="n"/>
    </row>
    <row r="720">
      <c r="E720" s="195" t="n"/>
      <c r="I720" s="195" t="n"/>
      <c r="J720" s="195" t="n"/>
      <c r="K720" s="195" t="n"/>
      <c r="L720" s="195" t="n"/>
    </row>
    <row r="721">
      <c r="E721" s="195" t="n"/>
      <c r="I721" s="195" t="n"/>
      <c r="J721" s="195" t="n"/>
      <c r="K721" s="195" t="n"/>
      <c r="L721" s="195" t="n"/>
    </row>
    <row r="722">
      <c r="E722" s="195" t="n"/>
      <c r="I722" s="195" t="n"/>
      <c r="J722" s="195" t="n"/>
      <c r="K722" s="195" t="n"/>
      <c r="L722" s="195" t="n"/>
    </row>
    <row r="723">
      <c r="E723" s="195" t="n"/>
      <c r="I723" s="195" t="n"/>
      <c r="J723" s="195" t="n"/>
      <c r="K723" s="195" t="n"/>
      <c r="L723" s="195" t="n"/>
    </row>
    <row r="724">
      <c r="E724" s="195" t="n"/>
      <c r="I724" s="195" t="n"/>
      <c r="J724" s="195" t="n"/>
      <c r="K724" s="195" t="n"/>
      <c r="L724" s="195" t="n"/>
    </row>
    <row r="725">
      <c r="E725" s="195" t="n"/>
      <c r="I725" s="195" t="n"/>
      <c r="J725" s="195" t="n"/>
      <c r="K725" s="195" t="n"/>
      <c r="L725" s="195" t="n"/>
    </row>
    <row r="726">
      <c r="E726" s="195" t="n"/>
      <c r="I726" s="195" t="n"/>
      <c r="J726" s="195" t="n"/>
      <c r="K726" s="195" t="n"/>
      <c r="L726" s="195" t="n"/>
    </row>
    <row r="727">
      <c r="E727" s="195" t="n"/>
      <c r="I727" s="195" t="n"/>
      <c r="J727" s="195" t="n"/>
      <c r="K727" s="195" t="n"/>
      <c r="L727" s="195" t="n"/>
    </row>
    <row r="728">
      <c r="E728" s="195" t="n"/>
      <c r="I728" s="195" t="n"/>
      <c r="J728" s="195" t="n"/>
      <c r="K728" s="195" t="n"/>
      <c r="L728" s="195" t="n"/>
    </row>
    <row r="729">
      <c r="E729" s="195" t="n"/>
      <c r="I729" s="195" t="n"/>
      <c r="J729" s="195" t="n"/>
      <c r="K729" s="195" t="n"/>
      <c r="L729" s="195" t="n"/>
    </row>
    <row r="730">
      <c r="E730" s="195" t="n"/>
      <c r="I730" s="195" t="n"/>
      <c r="J730" s="195" t="n"/>
      <c r="K730" s="195" t="n"/>
      <c r="L730" s="195" t="n"/>
    </row>
    <row r="731">
      <c r="E731" s="195" t="n"/>
      <c r="I731" s="195" t="n"/>
      <c r="J731" s="195" t="n"/>
      <c r="K731" s="195" t="n"/>
      <c r="L731" s="195" t="n"/>
    </row>
    <row r="732">
      <c r="E732" s="195" t="n"/>
      <c r="I732" s="195" t="n"/>
      <c r="J732" s="195" t="n"/>
      <c r="K732" s="195" t="n"/>
      <c r="L732" s="195" t="n"/>
    </row>
    <row r="733">
      <c r="E733" s="195" t="n"/>
      <c r="I733" s="195" t="n"/>
      <c r="J733" s="195" t="n"/>
      <c r="K733" s="195" t="n"/>
      <c r="L733" s="195" t="n"/>
    </row>
    <row r="734">
      <c r="E734" s="195" t="n"/>
      <c r="I734" s="195" t="n"/>
      <c r="J734" s="195" t="n"/>
      <c r="K734" s="195" t="n"/>
      <c r="L734" s="195" t="n"/>
    </row>
    <row r="735">
      <c r="E735" s="195" t="n"/>
      <c r="I735" s="195" t="n"/>
      <c r="J735" s="195" t="n"/>
      <c r="K735" s="195" t="n"/>
      <c r="L735" s="195" t="n"/>
    </row>
    <row r="736">
      <c r="E736" s="195" t="n"/>
      <c r="I736" s="195" t="n"/>
      <c r="J736" s="195" t="n"/>
      <c r="K736" s="195" t="n"/>
      <c r="L736" s="195" t="n"/>
    </row>
    <row r="737">
      <c r="E737" s="195" t="n"/>
      <c r="I737" s="195" t="n"/>
      <c r="J737" s="195" t="n"/>
      <c r="K737" s="195" t="n"/>
      <c r="L737" s="195" t="n"/>
    </row>
    <row r="738">
      <c r="E738" s="195" t="n"/>
      <c r="I738" s="195" t="n"/>
      <c r="J738" s="195" t="n"/>
      <c r="K738" s="195" t="n"/>
      <c r="L738" s="195" t="n"/>
    </row>
    <row r="739">
      <c r="E739" s="195" t="n"/>
      <c r="I739" s="195" t="n"/>
      <c r="J739" s="195" t="n"/>
      <c r="K739" s="195" t="n"/>
      <c r="L739" s="195" t="n"/>
    </row>
    <row r="740">
      <c r="E740" s="195" t="n"/>
      <c r="I740" s="195" t="n"/>
      <c r="J740" s="195" t="n"/>
      <c r="K740" s="195" t="n"/>
      <c r="L740" s="195" t="n"/>
    </row>
    <row r="741">
      <c r="E741" s="195" t="n"/>
      <c r="I741" s="195" t="n"/>
      <c r="J741" s="195" t="n"/>
      <c r="K741" s="195" t="n"/>
      <c r="L741" s="195" t="n"/>
    </row>
    <row r="742">
      <c r="E742" s="195" t="n"/>
      <c r="I742" s="195" t="n"/>
      <c r="J742" s="195" t="n"/>
      <c r="K742" s="195" t="n"/>
      <c r="L742" s="195" t="n"/>
    </row>
    <row r="743">
      <c r="E743" s="195" t="n"/>
      <c r="I743" s="195" t="n"/>
      <c r="J743" s="195" t="n"/>
      <c r="K743" s="195" t="n"/>
      <c r="L743" s="195" t="n"/>
    </row>
    <row r="744">
      <c r="E744" s="195" t="n"/>
      <c r="I744" s="195" t="n"/>
      <c r="J744" s="195" t="n"/>
      <c r="K744" s="195" t="n"/>
      <c r="L744" s="195" t="n"/>
    </row>
    <row r="745">
      <c r="E745" s="195" t="n"/>
      <c r="I745" s="195" t="n"/>
      <c r="J745" s="195" t="n"/>
      <c r="K745" s="195" t="n"/>
      <c r="L745" s="195" t="n"/>
    </row>
    <row r="746">
      <c r="E746" s="195" t="n"/>
      <c r="I746" s="195" t="n"/>
      <c r="J746" s="195" t="n"/>
      <c r="K746" s="195" t="n"/>
      <c r="L746" s="195" t="n"/>
    </row>
    <row r="747">
      <c r="E747" s="195" t="n"/>
      <c r="I747" s="195" t="n"/>
      <c r="J747" s="195" t="n"/>
      <c r="K747" s="195" t="n"/>
      <c r="L747" s="195" t="n"/>
    </row>
    <row r="748">
      <c r="E748" s="195" t="n"/>
      <c r="I748" s="195" t="n"/>
      <c r="J748" s="195" t="n"/>
      <c r="K748" s="195" t="n"/>
      <c r="L748" s="195" t="n"/>
    </row>
    <row r="749">
      <c r="E749" s="195" t="n"/>
      <c r="I749" s="195" t="n"/>
      <c r="J749" s="195" t="n"/>
      <c r="K749" s="195" t="n"/>
      <c r="L749" s="195" t="n"/>
    </row>
    <row r="750">
      <c r="E750" s="195" t="n"/>
      <c r="I750" s="195" t="n"/>
      <c r="J750" s="195" t="n"/>
      <c r="K750" s="195" t="n"/>
      <c r="L750" s="195" t="n"/>
    </row>
    <row r="751">
      <c r="E751" s="195" t="n"/>
      <c r="I751" s="195" t="n"/>
      <c r="J751" s="195" t="n"/>
      <c r="K751" s="195" t="n"/>
      <c r="L751" s="195" t="n"/>
    </row>
    <row r="752">
      <c r="E752" s="195" t="n"/>
      <c r="I752" s="195" t="n"/>
      <c r="J752" s="195" t="n"/>
      <c r="K752" s="195" t="n"/>
      <c r="L752" s="195" t="n"/>
    </row>
    <row r="753">
      <c r="E753" s="195" t="n"/>
      <c r="I753" s="195" t="n"/>
      <c r="J753" s="195" t="n"/>
      <c r="K753" s="195" t="n"/>
      <c r="L753" s="195" t="n"/>
    </row>
    <row r="754">
      <c r="E754" s="195" t="n"/>
      <c r="I754" s="195" t="n"/>
      <c r="J754" s="195" t="n"/>
      <c r="K754" s="195" t="n"/>
      <c r="L754" s="195" t="n"/>
    </row>
    <row r="755">
      <c r="E755" s="195" t="n"/>
      <c r="I755" s="195" t="n"/>
      <c r="J755" s="195" t="n"/>
      <c r="K755" s="195" t="n"/>
      <c r="L755" s="195" t="n"/>
    </row>
    <row r="756">
      <c r="E756" s="195" t="n"/>
      <c r="I756" s="195" t="n"/>
      <c r="J756" s="195" t="n"/>
      <c r="K756" s="195" t="n"/>
      <c r="L756" s="195" t="n"/>
    </row>
    <row r="757">
      <c r="E757" s="195" t="n"/>
      <c r="I757" s="195" t="n"/>
      <c r="J757" s="195" t="n"/>
      <c r="K757" s="195" t="n"/>
      <c r="L757" s="195" t="n"/>
    </row>
    <row r="758">
      <c r="E758" s="195" t="n"/>
      <c r="I758" s="195" t="n"/>
      <c r="J758" s="195" t="n"/>
      <c r="K758" s="195" t="n"/>
      <c r="L758" s="195" t="n"/>
    </row>
    <row r="759">
      <c r="E759" s="195" t="n"/>
      <c r="I759" s="195" t="n"/>
      <c r="J759" s="195" t="n"/>
      <c r="K759" s="195" t="n"/>
      <c r="L759" s="195" t="n"/>
    </row>
    <row r="760">
      <c r="E760" s="195" t="n"/>
      <c r="I760" s="195" t="n"/>
      <c r="J760" s="195" t="n"/>
      <c r="K760" s="195" t="n"/>
      <c r="L760" s="195" t="n"/>
    </row>
    <row r="761">
      <c r="E761" s="195" t="n"/>
      <c r="I761" s="195" t="n"/>
      <c r="J761" s="195" t="n"/>
      <c r="K761" s="195" t="n"/>
      <c r="L761" s="195" t="n"/>
    </row>
    <row r="762">
      <c r="E762" s="195" t="n"/>
      <c r="I762" s="195" t="n"/>
      <c r="J762" s="195" t="n"/>
      <c r="K762" s="195" t="n"/>
      <c r="L762" s="195" t="n"/>
    </row>
    <row r="763">
      <c r="E763" s="195" t="n"/>
      <c r="I763" s="195" t="n"/>
      <c r="J763" s="195" t="n"/>
      <c r="K763" s="195" t="n"/>
      <c r="L763" s="195" t="n"/>
    </row>
    <row r="764">
      <c r="E764" s="195" t="n"/>
      <c r="I764" s="195" t="n"/>
      <c r="J764" s="195" t="n"/>
      <c r="K764" s="195" t="n"/>
      <c r="L764" s="195" t="n"/>
    </row>
    <row r="765">
      <c r="E765" s="195" t="n"/>
      <c r="I765" s="195" t="n"/>
      <c r="J765" s="195" t="n"/>
      <c r="K765" s="195" t="n"/>
      <c r="L765" s="195" t="n"/>
    </row>
    <row r="766">
      <c r="E766" s="195" t="n"/>
      <c r="I766" s="195" t="n"/>
      <c r="J766" s="195" t="n"/>
      <c r="K766" s="195" t="n"/>
      <c r="L766" s="195" t="n"/>
    </row>
    <row r="767">
      <c r="E767" s="195" t="n"/>
      <c r="I767" s="195" t="n"/>
      <c r="J767" s="195" t="n"/>
      <c r="K767" s="195" t="n"/>
      <c r="L767" s="195" t="n"/>
    </row>
    <row r="768">
      <c r="E768" s="195" t="n"/>
      <c r="I768" s="195" t="n"/>
      <c r="J768" s="195" t="n"/>
      <c r="K768" s="195" t="n"/>
      <c r="L768" s="195" t="n"/>
    </row>
    <row r="769">
      <c r="E769" s="195" t="n"/>
      <c r="I769" s="195" t="n"/>
      <c r="J769" s="195" t="n"/>
      <c r="K769" s="195" t="n"/>
      <c r="L769" s="195" t="n"/>
    </row>
    <row r="770">
      <c r="E770" s="195" t="n"/>
      <c r="I770" s="195" t="n"/>
      <c r="J770" s="195" t="n"/>
      <c r="K770" s="195" t="n"/>
      <c r="L770" s="195" t="n"/>
    </row>
    <row r="771">
      <c r="E771" s="195" t="n"/>
      <c r="I771" s="195" t="n"/>
      <c r="J771" s="195" t="n"/>
      <c r="K771" s="195" t="n"/>
      <c r="L771" s="195" t="n"/>
    </row>
    <row r="772">
      <c r="E772" s="195" t="n"/>
      <c r="I772" s="195" t="n"/>
      <c r="J772" s="195" t="n"/>
      <c r="K772" s="195" t="n"/>
      <c r="L772" s="195" t="n"/>
    </row>
    <row r="773">
      <c r="E773" s="195" t="n"/>
      <c r="I773" s="195" t="n"/>
      <c r="J773" s="195" t="n"/>
      <c r="K773" s="195" t="n"/>
      <c r="L773" s="195" t="n"/>
    </row>
    <row r="774">
      <c r="E774" s="195" t="n"/>
      <c r="I774" s="195" t="n"/>
      <c r="J774" s="195" t="n"/>
      <c r="K774" s="195" t="n"/>
      <c r="L774" s="195" t="n"/>
    </row>
    <row r="775">
      <c r="E775" s="195" t="n"/>
      <c r="I775" s="195" t="n"/>
      <c r="J775" s="195" t="n"/>
      <c r="K775" s="195" t="n"/>
      <c r="L775" s="195" t="n"/>
    </row>
    <row r="776">
      <c r="E776" s="195" t="n"/>
      <c r="I776" s="195" t="n"/>
      <c r="J776" s="195" t="n"/>
      <c r="K776" s="195" t="n"/>
      <c r="L776" s="195" t="n"/>
    </row>
    <row r="777">
      <c r="E777" s="195" t="n"/>
      <c r="I777" s="195" t="n"/>
      <c r="J777" s="195" t="n"/>
      <c r="K777" s="195" t="n"/>
      <c r="L777" s="195" t="n"/>
    </row>
    <row r="778">
      <c r="E778" s="195" t="n"/>
      <c r="I778" s="195" t="n"/>
      <c r="J778" s="195" t="n"/>
      <c r="K778" s="195" t="n"/>
      <c r="L778" s="195" t="n"/>
    </row>
    <row r="779">
      <c r="E779" s="195" t="n"/>
      <c r="I779" s="195" t="n"/>
      <c r="J779" s="195" t="n"/>
      <c r="K779" s="195" t="n"/>
      <c r="L779" s="195" t="n"/>
    </row>
    <row r="780">
      <c r="E780" s="195" t="n"/>
      <c r="I780" s="195" t="n"/>
      <c r="J780" s="195" t="n"/>
      <c r="K780" s="195" t="n"/>
      <c r="L780" s="195" t="n"/>
    </row>
    <row r="781">
      <c r="E781" s="195" t="n"/>
      <c r="I781" s="195" t="n"/>
      <c r="J781" s="195" t="n"/>
      <c r="K781" s="195" t="n"/>
      <c r="L781" s="195" t="n"/>
    </row>
    <row r="782">
      <c r="E782" s="195" t="n"/>
      <c r="I782" s="195" t="n"/>
      <c r="J782" s="195" t="n"/>
      <c r="K782" s="195" t="n"/>
      <c r="L782" s="195" t="n"/>
    </row>
    <row r="783">
      <c r="E783" s="195" t="n"/>
      <c r="I783" s="195" t="n"/>
      <c r="J783" s="195" t="n"/>
      <c r="K783" s="195" t="n"/>
      <c r="L783" s="195" t="n"/>
    </row>
    <row r="784">
      <c r="E784" s="195" t="n"/>
      <c r="I784" s="195" t="n"/>
      <c r="J784" s="195" t="n"/>
      <c r="K784" s="195" t="n"/>
      <c r="L784" s="195" t="n"/>
    </row>
    <row r="785">
      <c r="E785" s="195" t="n"/>
      <c r="I785" s="195" t="n"/>
      <c r="J785" s="195" t="n"/>
      <c r="K785" s="195" t="n"/>
      <c r="L785" s="195" t="n"/>
    </row>
    <row r="786">
      <c r="E786" s="195" t="n"/>
      <c r="I786" s="195" t="n"/>
      <c r="J786" s="195" t="n"/>
      <c r="K786" s="195" t="n"/>
      <c r="L786" s="195" t="n"/>
    </row>
    <row r="787">
      <c r="E787" s="195" t="n"/>
      <c r="I787" s="195" t="n"/>
      <c r="J787" s="195" t="n"/>
      <c r="K787" s="195" t="n"/>
      <c r="L787" s="195" t="n"/>
    </row>
    <row r="788">
      <c r="E788" s="195" t="n"/>
      <c r="I788" s="195" t="n"/>
      <c r="J788" s="195" t="n"/>
      <c r="K788" s="195" t="n"/>
      <c r="L788" s="195" t="n"/>
    </row>
    <row r="789">
      <c r="E789" s="195" t="n"/>
      <c r="I789" s="195" t="n"/>
      <c r="J789" s="195" t="n"/>
      <c r="K789" s="195" t="n"/>
      <c r="L789" s="195" t="n"/>
    </row>
    <row r="790">
      <c r="E790" s="195" t="n"/>
      <c r="I790" s="195" t="n"/>
      <c r="J790" s="195" t="n"/>
      <c r="K790" s="195" t="n"/>
      <c r="L790" s="195" t="n"/>
    </row>
    <row r="791">
      <c r="E791" s="195" t="n"/>
      <c r="I791" s="195" t="n"/>
      <c r="J791" s="195" t="n"/>
      <c r="K791" s="195" t="n"/>
      <c r="L791" s="195" t="n"/>
    </row>
    <row r="792">
      <c r="E792" s="195" t="n"/>
      <c r="I792" s="195" t="n"/>
      <c r="J792" s="195" t="n"/>
      <c r="K792" s="195" t="n"/>
      <c r="L792" s="195" t="n"/>
    </row>
    <row r="793">
      <c r="E793" s="195" t="n"/>
      <c r="I793" s="195" t="n"/>
      <c r="J793" s="195" t="n"/>
      <c r="K793" s="195" t="n"/>
      <c r="L793" s="195" t="n"/>
    </row>
    <row r="794">
      <c r="E794" s="195" t="n"/>
      <c r="I794" s="195" t="n"/>
      <c r="J794" s="195" t="n"/>
      <c r="K794" s="195" t="n"/>
      <c r="L794" s="195" t="n"/>
    </row>
    <row r="795">
      <c r="E795" s="195" t="n"/>
      <c r="I795" s="195" t="n"/>
      <c r="J795" s="195" t="n"/>
      <c r="K795" s="195" t="n"/>
      <c r="L795" s="195" t="n"/>
    </row>
    <row r="796">
      <c r="E796" s="195" t="n"/>
      <c r="I796" s="195" t="n"/>
      <c r="J796" s="195" t="n"/>
      <c r="K796" s="195" t="n"/>
      <c r="L796" s="195" t="n"/>
    </row>
    <row r="797">
      <c r="E797" s="195" t="n"/>
      <c r="I797" s="195" t="n"/>
      <c r="J797" s="195" t="n"/>
      <c r="K797" s="195" t="n"/>
      <c r="L797" s="195" t="n"/>
    </row>
    <row r="798">
      <c r="E798" s="195" t="n"/>
      <c r="I798" s="195" t="n"/>
      <c r="J798" s="195" t="n"/>
      <c r="K798" s="195" t="n"/>
      <c r="L798" s="195" t="n"/>
    </row>
    <row r="799">
      <c r="E799" s="195" t="n"/>
      <c r="I799" s="195" t="n"/>
      <c r="J799" s="195" t="n"/>
      <c r="K799" s="195" t="n"/>
      <c r="L799" s="195" t="n"/>
    </row>
    <row r="800">
      <c r="E800" s="195" t="n"/>
      <c r="I800" s="195" t="n"/>
      <c r="J800" s="195" t="n"/>
      <c r="K800" s="195" t="n"/>
      <c r="L800" s="195" t="n"/>
    </row>
    <row r="801">
      <c r="E801" s="195" t="n"/>
      <c r="I801" s="195" t="n"/>
      <c r="J801" s="195" t="n"/>
      <c r="K801" s="195" t="n"/>
      <c r="L801" s="195" t="n"/>
    </row>
    <row r="802">
      <c r="E802" s="195" t="n"/>
      <c r="I802" s="195" t="n"/>
      <c r="J802" s="195" t="n"/>
      <c r="K802" s="195" t="n"/>
      <c r="L802" s="195" t="n"/>
    </row>
    <row r="803">
      <c r="E803" s="195" t="n"/>
      <c r="I803" s="195" t="n"/>
      <c r="J803" s="195" t="n"/>
      <c r="K803" s="195" t="n"/>
      <c r="L803" s="195" t="n"/>
    </row>
    <row r="804">
      <c r="E804" s="195" t="n"/>
      <c r="I804" s="195" t="n"/>
      <c r="J804" s="195" t="n"/>
      <c r="K804" s="195" t="n"/>
      <c r="L804" s="195" t="n"/>
    </row>
    <row r="805">
      <c r="E805" s="195" t="n"/>
      <c r="I805" s="195" t="n"/>
      <c r="J805" s="195" t="n"/>
      <c r="K805" s="195" t="n"/>
      <c r="L805" s="195" t="n"/>
    </row>
    <row r="806">
      <c r="E806" s="195" t="n"/>
      <c r="I806" s="195" t="n"/>
      <c r="J806" s="195" t="n"/>
      <c r="K806" s="195" t="n"/>
      <c r="L806" s="195" t="n"/>
    </row>
    <row r="807">
      <c r="E807" s="195" t="n"/>
      <c r="I807" s="195" t="n"/>
      <c r="J807" s="195" t="n"/>
      <c r="K807" s="195" t="n"/>
      <c r="L807" s="195" t="n"/>
    </row>
    <row r="808">
      <c r="E808" s="195" t="n"/>
      <c r="I808" s="195" t="n"/>
      <c r="J808" s="195" t="n"/>
      <c r="K808" s="195" t="n"/>
      <c r="L808" s="195" t="n"/>
    </row>
    <row r="809">
      <c r="E809" s="195" t="n"/>
      <c r="I809" s="195" t="n"/>
      <c r="J809" s="195" t="n"/>
      <c r="K809" s="195" t="n"/>
      <c r="L809" s="195" t="n"/>
    </row>
    <row r="810">
      <c r="E810" s="195" t="n"/>
      <c r="I810" s="195" t="n"/>
      <c r="J810" s="195" t="n"/>
      <c r="K810" s="195" t="n"/>
      <c r="L810" s="195" t="n"/>
    </row>
    <row r="811">
      <c r="E811" s="195" t="n"/>
      <c r="I811" s="195" t="n"/>
      <c r="J811" s="195" t="n"/>
      <c r="K811" s="195" t="n"/>
      <c r="L811" s="195" t="n"/>
    </row>
    <row r="812">
      <c r="E812" s="195" t="n"/>
      <c r="I812" s="195" t="n"/>
      <c r="J812" s="195" t="n"/>
      <c r="K812" s="195" t="n"/>
      <c r="L812" s="195" t="n"/>
    </row>
    <row r="813">
      <c r="E813" s="195" t="n"/>
      <c r="I813" s="195" t="n"/>
      <c r="J813" s="195" t="n"/>
      <c r="K813" s="195" t="n"/>
      <c r="L813" s="195" t="n"/>
    </row>
    <row r="814">
      <c r="E814" s="195" t="n"/>
      <c r="I814" s="195" t="n"/>
      <c r="J814" s="195" t="n"/>
      <c r="K814" s="195" t="n"/>
      <c r="L814" s="195" t="n"/>
    </row>
    <row r="815">
      <c r="E815" s="195" t="n"/>
      <c r="I815" s="195" t="n"/>
      <c r="J815" s="195" t="n"/>
      <c r="K815" s="195" t="n"/>
      <c r="L815" s="195" t="n"/>
    </row>
    <row r="816">
      <c r="E816" s="195" t="n"/>
      <c r="I816" s="195" t="n"/>
      <c r="J816" s="195" t="n"/>
      <c r="K816" s="195" t="n"/>
      <c r="L816" s="195" t="n"/>
    </row>
    <row r="817">
      <c r="E817" s="195" t="n"/>
      <c r="I817" s="195" t="n"/>
      <c r="J817" s="195" t="n"/>
      <c r="K817" s="195" t="n"/>
      <c r="L817" s="195" t="n"/>
    </row>
    <row r="818">
      <c r="E818" s="195" t="n"/>
      <c r="I818" s="195" t="n"/>
      <c r="J818" s="195" t="n"/>
      <c r="K818" s="195" t="n"/>
      <c r="L818" s="195" t="n"/>
    </row>
    <row r="819">
      <c r="E819" s="195" t="n"/>
      <c r="I819" s="195" t="n"/>
      <c r="J819" s="195" t="n"/>
      <c r="K819" s="195" t="n"/>
      <c r="L819" s="195" t="n"/>
    </row>
    <row r="820">
      <c r="E820" s="195" t="n"/>
      <c r="I820" s="195" t="n"/>
      <c r="J820" s="195" t="n"/>
      <c r="K820" s="195" t="n"/>
      <c r="L820" s="195" t="n"/>
    </row>
    <row r="821">
      <c r="E821" s="195" t="n"/>
      <c r="I821" s="195" t="n"/>
      <c r="J821" s="195" t="n"/>
      <c r="K821" s="195" t="n"/>
      <c r="L821" s="195" t="n"/>
    </row>
    <row r="822">
      <c r="E822" s="195" t="n"/>
      <c r="I822" s="195" t="n"/>
      <c r="J822" s="195" t="n"/>
      <c r="K822" s="195" t="n"/>
      <c r="L822" s="195" t="n"/>
    </row>
    <row r="823">
      <c r="E823" s="195" t="n"/>
      <c r="I823" s="195" t="n"/>
      <c r="J823" s="195" t="n"/>
      <c r="K823" s="195" t="n"/>
      <c r="L823" s="195" t="n"/>
    </row>
    <row r="824">
      <c r="E824" s="195" t="n"/>
      <c r="I824" s="195" t="n"/>
      <c r="J824" s="195" t="n"/>
      <c r="K824" s="195" t="n"/>
      <c r="L824" s="195" t="n"/>
    </row>
    <row r="825">
      <c r="E825" s="195" t="n"/>
      <c r="I825" s="195" t="n"/>
      <c r="J825" s="195" t="n"/>
      <c r="K825" s="195" t="n"/>
      <c r="L825" s="195" t="n"/>
    </row>
    <row r="826">
      <c r="E826" s="195" t="n"/>
      <c r="I826" s="195" t="n"/>
      <c r="J826" s="195" t="n"/>
      <c r="K826" s="195" t="n"/>
      <c r="L826" s="195" t="n"/>
    </row>
    <row r="827">
      <c r="E827" s="195" t="n"/>
      <c r="I827" s="195" t="n"/>
      <c r="J827" s="195" t="n"/>
      <c r="K827" s="195" t="n"/>
      <c r="L827" s="195" t="n"/>
    </row>
    <row r="828">
      <c r="E828" s="195" t="n"/>
      <c r="I828" s="195" t="n"/>
      <c r="J828" s="195" t="n"/>
      <c r="K828" s="195" t="n"/>
      <c r="L828" s="195" t="n"/>
    </row>
    <row r="829">
      <c r="E829" s="195" t="n"/>
      <c r="I829" s="195" t="n"/>
      <c r="J829" s="195" t="n"/>
      <c r="K829" s="195" t="n"/>
      <c r="L829" s="195" t="n"/>
    </row>
    <row r="830">
      <c r="E830" s="195" t="n"/>
      <c r="I830" s="195" t="n"/>
      <c r="J830" s="195" t="n"/>
      <c r="K830" s="195" t="n"/>
      <c r="L830" s="195" t="n"/>
    </row>
    <row r="831">
      <c r="E831" s="195" t="n"/>
      <c r="I831" s="195" t="n"/>
      <c r="J831" s="195" t="n"/>
      <c r="K831" s="195" t="n"/>
      <c r="L831" s="195" t="n"/>
    </row>
    <row r="832">
      <c r="E832" s="195" t="n"/>
      <c r="I832" s="195" t="n"/>
      <c r="J832" s="195" t="n"/>
      <c r="K832" s="195" t="n"/>
      <c r="L832" s="195" t="n"/>
    </row>
    <row r="833">
      <c r="E833" s="195" t="n"/>
      <c r="I833" s="195" t="n"/>
      <c r="J833" s="195" t="n"/>
      <c r="K833" s="195" t="n"/>
      <c r="L833" s="195" t="n"/>
    </row>
    <row r="834">
      <c r="E834" s="195" t="n"/>
      <c r="I834" s="195" t="n"/>
      <c r="J834" s="195" t="n"/>
      <c r="K834" s="195" t="n"/>
      <c r="L834" s="195" t="n"/>
    </row>
    <row r="835">
      <c r="E835" s="195" t="n"/>
      <c r="I835" s="195" t="n"/>
      <c r="J835" s="195" t="n"/>
      <c r="K835" s="195" t="n"/>
      <c r="L835" s="195" t="n"/>
    </row>
    <row r="836">
      <c r="E836" s="195" t="n"/>
      <c r="I836" s="195" t="n"/>
      <c r="J836" s="195" t="n"/>
      <c r="K836" s="195" t="n"/>
      <c r="L836" s="195" t="n"/>
    </row>
    <row r="837">
      <c r="E837" s="195" t="n"/>
      <c r="I837" s="195" t="n"/>
      <c r="J837" s="195" t="n"/>
      <c r="K837" s="195" t="n"/>
      <c r="L837" s="195" t="n"/>
    </row>
    <row r="838">
      <c r="E838" s="195" t="n"/>
      <c r="I838" s="195" t="n"/>
      <c r="J838" s="195" t="n"/>
      <c r="K838" s="195" t="n"/>
      <c r="L838" s="195" t="n"/>
    </row>
    <row r="839">
      <c r="E839" s="195" t="n"/>
      <c r="I839" s="195" t="n"/>
      <c r="J839" s="195" t="n"/>
      <c r="K839" s="195" t="n"/>
      <c r="L839" s="195" t="n"/>
    </row>
    <row r="840">
      <c r="E840" s="195" t="n"/>
      <c r="I840" s="195" t="n"/>
      <c r="J840" s="195" t="n"/>
      <c r="K840" s="195" t="n"/>
      <c r="L840" s="195" t="n"/>
    </row>
    <row r="841">
      <c r="E841" s="195" t="n"/>
      <c r="I841" s="195" t="n"/>
      <c r="J841" s="195" t="n"/>
      <c r="K841" s="195" t="n"/>
      <c r="L841" s="195" t="n"/>
    </row>
    <row r="842">
      <c r="E842" s="195" t="n"/>
      <c r="I842" s="195" t="n"/>
      <c r="J842" s="195" t="n"/>
      <c r="K842" s="195" t="n"/>
      <c r="L842" s="195" t="n"/>
    </row>
    <row r="843">
      <c r="E843" s="195" t="n"/>
      <c r="I843" s="195" t="n"/>
      <c r="J843" s="195" t="n"/>
      <c r="K843" s="195" t="n"/>
      <c r="L843" s="195" t="n"/>
    </row>
    <row r="844">
      <c r="E844" s="195" t="n"/>
      <c r="I844" s="195" t="n"/>
      <c r="J844" s="195" t="n"/>
      <c r="K844" s="195" t="n"/>
      <c r="L844" s="195" t="n"/>
    </row>
    <row r="845">
      <c r="E845" s="195" t="n"/>
      <c r="I845" s="195" t="n"/>
      <c r="J845" s="195" t="n"/>
      <c r="K845" s="195" t="n"/>
      <c r="L845" s="195" t="n"/>
    </row>
    <row r="846">
      <c r="E846" s="195" t="n"/>
      <c r="I846" s="195" t="n"/>
      <c r="J846" s="195" t="n"/>
      <c r="K846" s="195" t="n"/>
      <c r="L846" s="195" t="n"/>
    </row>
    <row r="847">
      <c r="E847" s="195" t="n"/>
      <c r="I847" s="195" t="n"/>
      <c r="J847" s="195" t="n"/>
      <c r="K847" s="195" t="n"/>
      <c r="L847" s="195" t="n"/>
    </row>
    <row r="848">
      <c r="E848" s="195" t="n"/>
      <c r="I848" s="195" t="n"/>
      <c r="J848" s="195" t="n"/>
      <c r="K848" s="195" t="n"/>
      <c r="L848" s="195" t="n"/>
    </row>
    <row r="849">
      <c r="E849" s="195" t="n"/>
      <c r="I849" s="195" t="n"/>
      <c r="J849" s="195" t="n"/>
      <c r="K849" s="195" t="n"/>
      <c r="L849" s="195" t="n"/>
    </row>
    <row r="850">
      <c r="E850" s="195" t="n"/>
      <c r="I850" s="195" t="n"/>
      <c r="J850" s="195" t="n"/>
      <c r="K850" s="195" t="n"/>
      <c r="L850" s="195" t="n"/>
    </row>
    <row r="851">
      <c r="E851" s="195" t="n"/>
      <c r="I851" s="195" t="n"/>
      <c r="J851" s="195" t="n"/>
      <c r="K851" s="195" t="n"/>
      <c r="L851" s="195" t="n"/>
    </row>
    <row r="852">
      <c r="E852" s="195" t="n"/>
      <c r="I852" s="195" t="n"/>
      <c r="J852" s="195" t="n"/>
      <c r="K852" s="195" t="n"/>
      <c r="L852" s="195" t="n"/>
    </row>
    <row r="853">
      <c r="E853" s="195" t="n"/>
      <c r="I853" s="195" t="n"/>
      <c r="J853" s="195" t="n"/>
      <c r="K853" s="195" t="n"/>
      <c r="L853" s="195" t="n"/>
    </row>
    <row r="854">
      <c r="E854" s="195" t="n"/>
      <c r="I854" s="195" t="n"/>
      <c r="J854" s="195" t="n"/>
      <c r="K854" s="195" t="n"/>
      <c r="L854" s="195" t="n"/>
    </row>
    <row r="855">
      <c r="E855" s="195" t="n"/>
      <c r="I855" s="195" t="n"/>
      <c r="J855" s="195" t="n"/>
      <c r="K855" s="195" t="n"/>
      <c r="L855" s="195" t="n"/>
    </row>
    <row r="856">
      <c r="E856" s="195" t="n"/>
      <c r="I856" s="195" t="n"/>
      <c r="J856" s="195" t="n"/>
      <c r="K856" s="195" t="n"/>
      <c r="L856" s="195" t="n"/>
    </row>
    <row r="857">
      <c r="E857" s="195" t="n"/>
      <c r="I857" s="195" t="n"/>
      <c r="J857" s="195" t="n"/>
      <c r="K857" s="195" t="n"/>
      <c r="L857" s="195" t="n"/>
    </row>
    <row r="858">
      <c r="E858" s="195" t="n"/>
      <c r="I858" s="195" t="n"/>
      <c r="J858" s="195" t="n"/>
      <c r="K858" s="195" t="n"/>
      <c r="L858" s="195" t="n"/>
    </row>
    <row r="859">
      <c r="E859" s="195" t="n"/>
      <c r="I859" s="195" t="n"/>
      <c r="J859" s="195" t="n"/>
      <c r="K859" s="195" t="n"/>
      <c r="L859" s="195" t="n"/>
    </row>
    <row r="860">
      <c r="E860" s="195" t="n"/>
      <c r="I860" s="195" t="n"/>
      <c r="J860" s="195" t="n"/>
      <c r="K860" s="195" t="n"/>
      <c r="L860" s="195" t="n"/>
    </row>
    <row r="861">
      <c r="E861" s="195" t="n"/>
      <c r="I861" s="195" t="n"/>
      <c r="J861" s="195" t="n"/>
      <c r="K861" s="195" t="n"/>
      <c r="L861" s="195" t="n"/>
    </row>
    <row r="862">
      <c r="E862" s="195" t="n"/>
      <c r="I862" s="195" t="n"/>
      <c r="J862" s="195" t="n"/>
      <c r="K862" s="195" t="n"/>
      <c r="L862" s="195" t="n"/>
    </row>
    <row r="863">
      <c r="E863" s="195" t="n"/>
      <c r="I863" s="195" t="n"/>
      <c r="J863" s="195" t="n"/>
      <c r="K863" s="195" t="n"/>
      <c r="L863" s="195" t="n"/>
    </row>
    <row r="864">
      <c r="E864" s="195" t="n"/>
      <c r="I864" s="195" t="n"/>
      <c r="J864" s="195" t="n"/>
      <c r="K864" s="195" t="n"/>
      <c r="L864" s="195" t="n"/>
    </row>
    <row r="865">
      <c r="E865" s="195" t="n"/>
      <c r="I865" s="195" t="n"/>
      <c r="J865" s="195" t="n"/>
      <c r="K865" s="195" t="n"/>
      <c r="L865" s="195" t="n"/>
    </row>
    <row r="866">
      <c r="E866" s="195" t="n"/>
      <c r="I866" s="195" t="n"/>
      <c r="J866" s="195" t="n"/>
      <c r="K866" s="195" t="n"/>
      <c r="L866" s="195" t="n"/>
    </row>
    <row r="867">
      <c r="E867" s="195" t="n"/>
      <c r="I867" s="195" t="n"/>
      <c r="J867" s="195" t="n"/>
      <c r="K867" s="195" t="n"/>
      <c r="L867" s="195" t="n"/>
    </row>
    <row r="868">
      <c r="E868" s="195" t="n"/>
      <c r="I868" s="195" t="n"/>
      <c r="J868" s="195" t="n"/>
      <c r="K868" s="195" t="n"/>
      <c r="L868" s="195" t="n"/>
    </row>
    <row r="869">
      <c r="E869" s="195" t="n"/>
      <c r="I869" s="195" t="n"/>
      <c r="J869" s="195" t="n"/>
      <c r="K869" s="195" t="n"/>
      <c r="L869" s="195" t="n"/>
    </row>
    <row r="870">
      <c r="E870" s="195" t="n"/>
      <c r="I870" s="195" t="n"/>
      <c r="J870" s="195" t="n"/>
      <c r="K870" s="195" t="n"/>
      <c r="L870" s="195" t="n"/>
    </row>
    <row r="871">
      <c r="E871" s="195" t="n"/>
      <c r="I871" s="195" t="n"/>
      <c r="J871" s="195" t="n"/>
      <c r="K871" s="195" t="n"/>
      <c r="L871" s="195" t="n"/>
    </row>
    <row r="872">
      <c r="E872" s="195" t="n"/>
      <c r="I872" s="195" t="n"/>
      <c r="J872" s="195" t="n"/>
      <c r="K872" s="195" t="n"/>
      <c r="L872" s="195" t="n"/>
    </row>
    <row r="873">
      <c r="E873" s="195" t="n"/>
      <c r="I873" s="195" t="n"/>
      <c r="J873" s="195" t="n"/>
      <c r="K873" s="195" t="n"/>
      <c r="L873" s="195" t="n"/>
    </row>
    <row r="874">
      <c r="E874" s="195" t="n"/>
      <c r="I874" s="195" t="n"/>
      <c r="J874" s="195" t="n"/>
      <c r="K874" s="195" t="n"/>
      <c r="L874" s="195" t="n"/>
    </row>
    <row r="875">
      <c r="E875" s="195" t="n"/>
      <c r="I875" s="195" t="n"/>
      <c r="J875" s="195" t="n"/>
      <c r="K875" s="195" t="n"/>
      <c r="L875" s="195" t="n"/>
    </row>
    <row r="876">
      <c r="E876" s="195" t="n"/>
      <c r="I876" s="195" t="n"/>
      <c r="J876" s="195" t="n"/>
      <c r="K876" s="195" t="n"/>
      <c r="L876" s="195" t="n"/>
    </row>
    <row r="877">
      <c r="E877" s="195" t="n"/>
      <c r="I877" s="195" t="n"/>
      <c r="J877" s="195" t="n"/>
      <c r="K877" s="195" t="n"/>
      <c r="L877" s="195" t="n"/>
    </row>
    <row r="878">
      <c r="E878" s="195" t="n"/>
      <c r="I878" s="195" t="n"/>
      <c r="J878" s="195" t="n"/>
      <c r="K878" s="195" t="n"/>
      <c r="L878" s="195" t="n"/>
    </row>
    <row r="879">
      <c r="E879" s="195" t="n"/>
      <c r="I879" s="195" t="n"/>
      <c r="J879" s="195" t="n"/>
      <c r="K879" s="195" t="n"/>
      <c r="L879" s="195" t="n"/>
    </row>
    <row r="880">
      <c r="E880" s="195" t="n"/>
      <c r="I880" s="195" t="n"/>
      <c r="J880" s="195" t="n"/>
      <c r="K880" s="195" t="n"/>
      <c r="L880" s="195" t="n"/>
    </row>
    <row r="881">
      <c r="E881" s="195" t="n"/>
      <c r="I881" s="195" t="n"/>
      <c r="J881" s="195" t="n"/>
      <c r="K881" s="195" t="n"/>
      <c r="L881" s="195" t="n"/>
    </row>
    <row r="882">
      <c r="E882" s="195" t="n"/>
      <c r="I882" s="195" t="n"/>
      <c r="J882" s="195" t="n"/>
      <c r="K882" s="195" t="n"/>
      <c r="L882" s="195" t="n"/>
    </row>
    <row r="883">
      <c r="E883" s="195" t="n"/>
      <c r="I883" s="195" t="n"/>
      <c r="J883" s="195" t="n"/>
      <c r="K883" s="195" t="n"/>
      <c r="L883" s="195" t="n"/>
    </row>
    <row r="884">
      <c r="E884" s="195" t="n"/>
      <c r="I884" s="195" t="n"/>
      <c r="J884" s="195" t="n"/>
      <c r="K884" s="195" t="n"/>
      <c r="L884" s="195" t="n"/>
    </row>
    <row r="885">
      <c r="E885" s="195" t="n"/>
      <c r="I885" s="195" t="n"/>
      <c r="J885" s="195" t="n"/>
      <c r="K885" s="195" t="n"/>
      <c r="L885" s="195" t="n"/>
    </row>
    <row r="886">
      <c r="E886" s="195" t="n"/>
      <c r="I886" s="195" t="n"/>
      <c r="J886" s="195" t="n"/>
      <c r="K886" s="195" t="n"/>
      <c r="L886" s="195" t="n"/>
    </row>
    <row r="887">
      <c r="E887" s="195" t="n"/>
      <c r="I887" s="195" t="n"/>
      <c r="J887" s="195" t="n"/>
      <c r="K887" s="195" t="n"/>
      <c r="L887" s="195" t="n"/>
    </row>
    <row r="888">
      <c r="E888" s="195" t="n"/>
      <c r="I888" s="195" t="n"/>
      <c r="J888" s="195" t="n"/>
      <c r="K888" s="195" t="n"/>
      <c r="L888" s="195" t="n"/>
    </row>
    <row r="889">
      <c r="E889" s="195" t="n"/>
      <c r="I889" s="195" t="n"/>
      <c r="J889" s="195" t="n"/>
      <c r="K889" s="195" t="n"/>
      <c r="L889" s="195" t="n"/>
    </row>
    <row r="890">
      <c r="E890" s="195" t="n"/>
      <c r="I890" s="195" t="n"/>
      <c r="J890" s="195" t="n"/>
      <c r="K890" s="195" t="n"/>
      <c r="L890" s="195" t="n"/>
    </row>
    <row r="891">
      <c r="E891" s="195" t="n"/>
      <c r="I891" s="195" t="n"/>
      <c r="J891" s="195" t="n"/>
      <c r="K891" s="195" t="n"/>
      <c r="L891" s="195" t="n"/>
    </row>
    <row r="892">
      <c r="E892" s="195" t="n"/>
      <c r="I892" s="195" t="n"/>
      <c r="J892" s="195" t="n"/>
      <c r="K892" s="195" t="n"/>
      <c r="L892" s="195" t="n"/>
    </row>
    <row r="893">
      <c r="E893" s="195" t="n"/>
      <c r="I893" s="195" t="n"/>
      <c r="J893" s="195" t="n"/>
      <c r="K893" s="195" t="n"/>
      <c r="L893" s="195" t="n"/>
    </row>
    <row r="894">
      <c r="E894" s="195" t="n"/>
      <c r="I894" s="195" t="n"/>
      <c r="J894" s="195" t="n"/>
      <c r="K894" s="195" t="n"/>
      <c r="L894" s="195" t="n"/>
    </row>
    <row r="895">
      <c r="E895" s="195" t="n"/>
      <c r="I895" s="195" t="n"/>
      <c r="J895" s="195" t="n"/>
      <c r="K895" s="195" t="n"/>
      <c r="L895" s="195" t="n"/>
    </row>
    <row r="896">
      <c r="E896" s="195" t="n"/>
      <c r="I896" s="195" t="n"/>
      <c r="J896" s="195" t="n"/>
      <c r="K896" s="195" t="n"/>
      <c r="L896" s="195" t="n"/>
    </row>
    <row r="897">
      <c r="E897" s="195" t="n"/>
      <c r="I897" s="195" t="n"/>
      <c r="J897" s="195" t="n"/>
      <c r="K897" s="195" t="n"/>
      <c r="L897" s="195" t="n"/>
    </row>
    <row r="898">
      <c r="E898" s="195" t="n"/>
      <c r="I898" s="195" t="n"/>
      <c r="J898" s="195" t="n"/>
      <c r="K898" s="195" t="n"/>
      <c r="L898" s="195" t="n"/>
    </row>
    <row r="899">
      <c r="E899" s="195" t="n"/>
      <c r="I899" s="195" t="n"/>
      <c r="J899" s="195" t="n"/>
      <c r="K899" s="195" t="n"/>
      <c r="L899" s="195" t="n"/>
    </row>
    <row r="900">
      <c r="E900" s="195" t="n"/>
      <c r="I900" s="195" t="n"/>
      <c r="J900" s="195" t="n"/>
      <c r="K900" s="195" t="n"/>
      <c r="L900" s="195" t="n"/>
    </row>
    <row r="901">
      <c r="E901" s="195" t="n"/>
      <c r="I901" s="195" t="n"/>
      <c r="J901" s="195" t="n"/>
      <c r="K901" s="195" t="n"/>
      <c r="L901" s="195" t="n"/>
    </row>
    <row r="902">
      <c r="E902" s="195" t="n"/>
      <c r="I902" s="195" t="n"/>
      <c r="J902" s="195" t="n"/>
      <c r="K902" s="195" t="n"/>
      <c r="L902" s="195" t="n"/>
    </row>
    <row r="903">
      <c r="E903" s="195" t="n"/>
      <c r="I903" s="195" t="n"/>
      <c r="J903" s="195" t="n"/>
      <c r="K903" s="195" t="n"/>
      <c r="L903" s="195" t="n"/>
    </row>
    <row r="904">
      <c r="E904" s="195" t="n"/>
      <c r="I904" s="195" t="n"/>
      <c r="J904" s="195" t="n"/>
      <c r="K904" s="195" t="n"/>
      <c r="L904" s="195" t="n"/>
    </row>
    <row r="905">
      <c r="E905" s="195" t="n"/>
      <c r="I905" s="195" t="n"/>
      <c r="J905" s="195" t="n"/>
      <c r="K905" s="195" t="n"/>
      <c r="L905" s="195" t="n"/>
    </row>
    <row r="906">
      <c r="E906" s="195" t="n"/>
      <c r="I906" s="195" t="n"/>
      <c r="J906" s="195" t="n"/>
      <c r="K906" s="195" t="n"/>
      <c r="L906" s="195" t="n"/>
    </row>
    <row r="907">
      <c r="E907" s="195" t="n"/>
      <c r="I907" s="195" t="n"/>
      <c r="J907" s="195" t="n"/>
      <c r="K907" s="195" t="n"/>
      <c r="L907" s="195" t="n"/>
    </row>
    <row r="908">
      <c r="E908" s="195" t="n"/>
      <c r="I908" s="195" t="n"/>
      <c r="J908" s="195" t="n"/>
      <c r="K908" s="195" t="n"/>
      <c r="L908" s="195" t="n"/>
    </row>
    <row r="909">
      <c r="E909" s="195" t="n"/>
      <c r="I909" s="195" t="n"/>
      <c r="J909" s="195" t="n"/>
      <c r="K909" s="195" t="n"/>
      <c r="L909" s="195" t="n"/>
    </row>
    <row r="910">
      <c r="E910" s="195" t="n"/>
      <c r="I910" s="195" t="n"/>
      <c r="J910" s="195" t="n"/>
      <c r="K910" s="195" t="n"/>
      <c r="L910" s="195" t="n"/>
    </row>
    <row r="911">
      <c r="E911" s="195" t="n"/>
      <c r="I911" s="195" t="n"/>
      <c r="J911" s="195" t="n"/>
      <c r="K911" s="195" t="n"/>
      <c r="L911" s="195" t="n"/>
    </row>
    <row r="912">
      <c r="E912" s="195" t="n"/>
      <c r="I912" s="195" t="n"/>
      <c r="J912" s="195" t="n"/>
      <c r="K912" s="195" t="n"/>
      <c r="L912" s="195" t="n"/>
    </row>
    <row r="913">
      <c r="E913" s="195" t="n"/>
      <c r="I913" s="195" t="n"/>
      <c r="J913" s="195" t="n"/>
      <c r="K913" s="195" t="n"/>
      <c r="L913" s="195" t="n"/>
    </row>
    <row r="914">
      <c r="E914" s="195" t="n"/>
      <c r="I914" s="195" t="n"/>
      <c r="J914" s="195" t="n"/>
      <c r="K914" s="195" t="n"/>
      <c r="L914" s="195" t="n"/>
    </row>
    <row r="915">
      <c r="E915" s="195" t="n"/>
      <c r="I915" s="195" t="n"/>
      <c r="J915" s="195" t="n"/>
      <c r="K915" s="195" t="n"/>
      <c r="L915" s="195" t="n"/>
    </row>
    <row r="916">
      <c r="E916" s="195" t="n"/>
      <c r="I916" s="195" t="n"/>
      <c r="J916" s="195" t="n"/>
      <c r="K916" s="195" t="n"/>
      <c r="L916" s="195" t="n"/>
    </row>
    <row r="917">
      <c r="E917" s="195" t="n"/>
      <c r="I917" s="195" t="n"/>
      <c r="J917" s="195" t="n"/>
      <c r="K917" s="195" t="n"/>
      <c r="L917" s="195" t="n"/>
    </row>
    <row r="918">
      <c r="E918" s="195" t="n"/>
      <c r="I918" s="195" t="n"/>
      <c r="J918" s="195" t="n"/>
      <c r="K918" s="195" t="n"/>
      <c r="L918" s="195" t="n"/>
    </row>
    <row r="919">
      <c r="E919" s="195" t="n"/>
      <c r="I919" s="195" t="n"/>
      <c r="J919" s="195" t="n"/>
      <c r="K919" s="195" t="n"/>
      <c r="L919" s="195" t="n"/>
    </row>
    <row r="920">
      <c r="E920" s="195" t="n"/>
      <c r="I920" s="195" t="n"/>
      <c r="J920" s="195" t="n"/>
      <c r="K920" s="195" t="n"/>
      <c r="L920" s="195" t="n"/>
    </row>
    <row r="921">
      <c r="E921" s="195" t="n"/>
      <c r="I921" s="195" t="n"/>
      <c r="J921" s="195" t="n"/>
      <c r="K921" s="195" t="n"/>
      <c r="L921" s="195" t="n"/>
    </row>
    <row r="922">
      <c r="E922" s="195" t="n"/>
      <c r="I922" s="195" t="n"/>
      <c r="J922" s="195" t="n"/>
      <c r="K922" s="195" t="n"/>
      <c r="L922" s="195" t="n"/>
    </row>
    <row r="923">
      <c r="E923" s="195" t="n"/>
      <c r="I923" s="195" t="n"/>
      <c r="J923" s="195" t="n"/>
      <c r="K923" s="195" t="n"/>
      <c r="L923" s="195" t="n"/>
    </row>
    <row r="924">
      <c r="E924" s="195" t="n"/>
      <c r="I924" s="195" t="n"/>
      <c r="J924" s="195" t="n"/>
      <c r="K924" s="195" t="n"/>
      <c r="L924" s="195" t="n"/>
    </row>
    <row r="925">
      <c r="E925" s="195" t="n"/>
      <c r="I925" s="195" t="n"/>
      <c r="J925" s="195" t="n"/>
      <c r="K925" s="195" t="n"/>
      <c r="L925" s="195" t="n"/>
    </row>
    <row r="926">
      <c r="E926" s="195" t="n"/>
      <c r="I926" s="195" t="n"/>
      <c r="J926" s="195" t="n"/>
      <c r="K926" s="195" t="n"/>
      <c r="L926" s="195" t="n"/>
    </row>
    <row r="927">
      <c r="E927" s="195" t="n"/>
      <c r="I927" s="195" t="n"/>
      <c r="J927" s="195" t="n"/>
      <c r="K927" s="195" t="n"/>
      <c r="L927" s="195" t="n"/>
    </row>
    <row r="928">
      <c r="E928" s="195" t="n"/>
      <c r="I928" s="195" t="n"/>
      <c r="J928" s="195" t="n"/>
      <c r="K928" s="195" t="n"/>
      <c r="L928" s="195" t="n"/>
    </row>
    <row r="929">
      <c r="E929" s="195" t="n"/>
      <c r="I929" s="195" t="n"/>
      <c r="J929" s="195" t="n"/>
      <c r="K929" s="195" t="n"/>
      <c r="L929" s="195" t="n"/>
    </row>
    <row r="930">
      <c r="E930" s="195" t="n"/>
      <c r="I930" s="195" t="n"/>
      <c r="J930" s="195" t="n"/>
      <c r="K930" s="195" t="n"/>
      <c r="L930" s="195" t="n"/>
    </row>
    <row r="931">
      <c r="E931" s="195" t="n"/>
      <c r="I931" s="195" t="n"/>
      <c r="J931" s="195" t="n"/>
      <c r="K931" s="195" t="n"/>
      <c r="L931" s="195" t="n"/>
    </row>
    <row r="932">
      <c r="E932" s="195" t="n"/>
      <c r="I932" s="195" t="n"/>
      <c r="J932" s="195" t="n"/>
      <c r="K932" s="195" t="n"/>
      <c r="L932" s="195" t="n"/>
    </row>
    <row r="933">
      <c r="E933" s="195" t="n"/>
      <c r="I933" s="195" t="n"/>
      <c r="J933" s="195" t="n"/>
      <c r="K933" s="195" t="n"/>
      <c r="L933" s="195" t="n"/>
    </row>
    <row r="934">
      <c r="E934" s="195" t="n"/>
      <c r="I934" s="195" t="n"/>
      <c r="J934" s="195" t="n"/>
      <c r="K934" s="195" t="n"/>
      <c r="L934" s="195" t="n"/>
    </row>
    <row r="935">
      <c r="E935" s="195" t="n"/>
      <c r="I935" s="195" t="n"/>
      <c r="J935" s="195" t="n"/>
      <c r="K935" s="195" t="n"/>
      <c r="L935" s="195" t="n"/>
    </row>
    <row r="936">
      <c r="E936" s="195" t="n"/>
      <c r="I936" s="195" t="n"/>
      <c r="J936" s="195" t="n"/>
      <c r="K936" s="195" t="n"/>
      <c r="L936" s="195" t="n"/>
    </row>
    <row r="937">
      <c r="E937" s="195" t="n"/>
      <c r="I937" s="195" t="n"/>
      <c r="J937" s="195" t="n"/>
      <c r="K937" s="195" t="n"/>
      <c r="L937" s="195" t="n"/>
    </row>
    <row r="938">
      <c r="E938" s="195" t="n"/>
      <c r="I938" s="195" t="n"/>
      <c r="J938" s="195" t="n"/>
      <c r="K938" s="195" t="n"/>
      <c r="L938" s="195" t="n"/>
    </row>
    <row r="939">
      <c r="E939" s="195" t="n"/>
      <c r="I939" s="195" t="n"/>
      <c r="J939" s="195" t="n"/>
      <c r="K939" s="195" t="n"/>
      <c r="L939" s="195" t="n"/>
    </row>
    <row r="940">
      <c r="E940" s="195" t="n"/>
      <c r="I940" s="195" t="n"/>
      <c r="J940" s="195" t="n"/>
      <c r="K940" s="195" t="n"/>
      <c r="L940" s="195" t="n"/>
    </row>
    <row r="941">
      <c r="E941" s="195" t="n"/>
      <c r="I941" s="195" t="n"/>
      <c r="J941" s="195" t="n"/>
      <c r="K941" s="195" t="n"/>
      <c r="L941" s="195" t="n"/>
    </row>
    <row r="942">
      <c r="E942" s="195" t="n"/>
      <c r="I942" s="195" t="n"/>
      <c r="J942" s="195" t="n"/>
      <c r="K942" s="195" t="n"/>
      <c r="L942" s="195" t="n"/>
    </row>
    <row r="943">
      <c r="E943" s="195" t="n"/>
      <c r="I943" s="195" t="n"/>
      <c r="J943" s="195" t="n"/>
      <c r="K943" s="195" t="n"/>
      <c r="L943" s="195" t="n"/>
    </row>
    <row r="944">
      <c r="E944" s="195" t="n"/>
      <c r="I944" s="195" t="n"/>
      <c r="J944" s="195" t="n"/>
      <c r="K944" s="195" t="n"/>
      <c r="L944" s="195" t="n"/>
    </row>
    <row r="945">
      <c r="E945" s="195" t="n"/>
      <c r="I945" s="195" t="n"/>
      <c r="J945" s="195" t="n"/>
      <c r="K945" s="195" t="n"/>
      <c r="L945" s="195" t="n"/>
    </row>
    <row r="946">
      <c r="E946" s="195" t="n"/>
      <c r="I946" s="195" t="n"/>
      <c r="J946" s="195" t="n"/>
      <c r="K946" s="195" t="n"/>
      <c r="L946" s="195" t="n"/>
    </row>
    <row r="947">
      <c r="E947" s="195" t="n"/>
      <c r="I947" s="195" t="n"/>
      <c r="J947" s="195" t="n"/>
      <c r="K947" s="195" t="n"/>
      <c r="L947" s="195" t="n"/>
    </row>
    <row r="948">
      <c r="E948" s="195" t="n"/>
      <c r="I948" s="195" t="n"/>
      <c r="J948" s="195" t="n"/>
      <c r="K948" s="195" t="n"/>
      <c r="L948" s="195" t="n"/>
    </row>
    <row r="949">
      <c r="E949" s="195" t="n"/>
      <c r="I949" s="195" t="n"/>
      <c r="J949" s="195" t="n"/>
      <c r="K949" s="195" t="n"/>
      <c r="L949" s="195" t="n"/>
    </row>
    <row r="950">
      <c r="E950" s="195" t="n"/>
      <c r="I950" s="195" t="n"/>
      <c r="J950" s="195" t="n"/>
      <c r="K950" s="195" t="n"/>
      <c r="L950" s="195" t="n"/>
    </row>
    <row r="951">
      <c r="E951" s="195" t="n"/>
      <c r="I951" s="195" t="n"/>
      <c r="J951" s="195" t="n"/>
      <c r="K951" s="195" t="n"/>
      <c r="L951" s="195" t="n"/>
    </row>
    <row r="952">
      <c r="E952" s="195" t="n"/>
      <c r="I952" s="195" t="n"/>
      <c r="J952" s="195" t="n"/>
      <c r="K952" s="195" t="n"/>
      <c r="L952" s="195" t="n"/>
    </row>
    <row r="953">
      <c r="E953" s="195" t="n"/>
      <c r="I953" s="195" t="n"/>
      <c r="J953" s="195" t="n"/>
      <c r="K953" s="195" t="n"/>
      <c r="L953" s="195" t="n"/>
    </row>
    <row r="954">
      <c r="E954" s="195" t="n"/>
      <c r="I954" s="195" t="n"/>
      <c r="J954" s="195" t="n"/>
      <c r="K954" s="195" t="n"/>
      <c r="L954" s="195" t="n"/>
    </row>
    <row r="955">
      <c r="E955" s="195" t="n"/>
      <c r="I955" s="195" t="n"/>
      <c r="J955" s="195" t="n"/>
      <c r="K955" s="195" t="n"/>
      <c r="L955" s="195" t="n"/>
    </row>
    <row r="956">
      <c r="E956" s="195" t="n"/>
      <c r="I956" s="195" t="n"/>
      <c r="J956" s="195" t="n"/>
      <c r="K956" s="195" t="n"/>
      <c r="L956" s="195" t="n"/>
    </row>
    <row r="957">
      <c r="E957" s="195" t="n"/>
      <c r="I957" s="195" t="n"/>
      <c r="J957" s="195" t="n"/>
      <c r="K957" s="195" t="n"/>
      <c r="L957" s="195" t="n"/>
    </row>
    <row r="958">
      <c r="E958" s="195" t="n"/>
      <c r="I958" s="195" t="n"/>
      <c r="J958" s="195" t="n"/>
      <c r="K958" s="195" t="n"/>
      <c r="L958" s="195" t="n"/>
    </row>
    <row r="959">
      <c r="E959" s="195" t="n"/>
      <c r="I959" s="195" t="n"/>
      <c r="J959" s="195" t="n"/>
      <c r="K959" s="195" t="n"/>
      <c r="L959" s="195" t="n"/>
    </row>
    <row r="960">
      <c r="E960" s="195" t="n"/>
      <c r="I960" s="195" t="n"/>
      <c r="J960" s="195" t="n"/>
      <c r="K960" s="195" t="n"/>
      <c r="L960" s="195" t="n"/>
    </row>
    <row r="961">
      <c r="E961" s="195" t="n"/>
      <c r="I961" s="195" t="n"/>
      <c r="J961" s="195" t="n"/>
      <c r="K961" s="195" t="n"/>
      <c r="L961" s="195" t="n"/>
    </row>
    <row r="962">
      <c r="E962" s="195" t="n"/>
      <c r="I962" s="195" t="n"/>
      <c r="J962" s="195" t="n"/>
      <c r="K962" s="195" t="n"/>
      <c r="L962" s="195" t="n"/>
    </row>
    <row r="963">
      <c r="E963" s="195" t="n"/>
      <c r="I963" s="195" t="n"/>
      <c r="J963" s="195" t="n"/>
      <c r="K963" s="195" t="n"/>
      <c r="L963" s="195" t="n"/>
    </row>
    <row r="964">
      <c r="E964" s="195" t="n"/>
      <c r="I964" s="195" t="n"/>
      <c r="J964" s="195" t="n"/>
      <c r="K964" s="195" t="n"/>
      <c r="L964" s="195" t="n"/>
    </row>
    <row r="965">
      <c r="E965" s="195" t="n"/>
      <c r="I965" s="195" t="n"/>
      <c r="J965" s="195" t="n"/>
      <c r="K965" s="195" t="n"/>
      <c r="L965" s="195" t="n"/>
    </row>
    <row r="966">
      <c r="E966" s="195" t="n"/>
      <c r="I966" s="195" t="n"/>
      <c r="J966" s="195" t="n"/>
      <c r="K966" s="195" t="n"/>
      <c r="L966" s="195" t="n"/>
    </row>
    <row r="967">
      <c r="E967" s="195" t="n"/>
      <c r="I967" s="195" t="n"/>
      <c r="J967" s="195" t="n"/>
      <c r="K967" s="195" t="n"/>
      <c r="L967" s="195" t="n"/>
    </row>
    <row r="968">
      <c r="E968" s="195" t="n"/>
      <c r="I968" s="195" t="n"/>
      <c r="J968" s="195" t="n"/>
      <c r="K968" s="195" t="n"/>
      <c r="L968" s="195" t="n"/>
    </row>
    <row r="969">
      <c r="E969" s="195" t="n"/>
      <c r="I969" s="195" t="n"/>
      <c r="J969" s="195" t="n"/>
      <c r="K969" s="195" t="n"/>
      <c r="L969" s="195" t="n"/>
    </row>
    <row r="970">
      <c r="E970" s="195" t="n"/>
      <c r="I970" s="195" t="n"/>
      <c r="J970" s="195" t="n"/>
      <c r="K970" s="195" t="n"/>
      <c r="L970" s="195" t="n"/>
    </row>
    <row r="971">
      <c r="E971" s="195" t="n"/>
      <c r="I971" s="195" t="n"/>
      <c r="J971" s="195" t="n"/>
      <c r="K971" s="195" t="n"/>
      <c r="L971" s="195" t="n"/>
    </row>
    <row r="972">
      <c r="E972" s="195" t="n"/>
      <c r="I972" s="195" t="n"/>
      <c r="J972" s="195" t="n"/>
      <c r="K972" s="195" t="n"/>
      <c r="L972" s="195" t="n"/>
    </row>
    <row r="973">
      <c r="E973" s="195" t="n"/>
      <c r="I973" s="195" t="n"/>
      <c r="J973" s="195" t="n"/>
      <c r="K973" s="195" t="n"/>
      <c r="L973" s="195" t="n"/>
    </row>
    <row r="974">
      <c r="E974" s="195" t="n"/>
      <c r="I974" s="195" t="n"/>
      <c r="J974" s="195" t="n"/>
      <c r="K974" s="195" t="n"/>
      <c r="L974" s="195" t="n"/>
    </row>
    <row r="975">
      <c r="E975" s="195" t="n"/>
      <c r="I975" s="195" t="n"/>
      <c r="J975" s="195" t="n"/>
      <c r="K975" s="195" t="n"/>
      <c r="L975" s="195" t="n"/>
    </row>
    <row r="976">
      <c r="E976" s="195" t="n"/>
      <c r="I976" s="195" t="n"/>
      <c r="J976" s="195" t="n"/>
      <c r="K976" s="195" t="n"/>
      <c r="L976" s="195" t="n"/>
    </row>
    <row r="977">
      <c r="E977" s="195" t="n"/>
      <c r="I977" s="195" t="n"/>
      <c r="J977" s="195" t="n"/>
      <c r="K977" s="195" t="n"/>
      <c r="L977" s="195" t="n"/>
    </row>
    <row r="978">
      <c r="E978" s="195" t="n"/>
      <c r="I978" s="195" t="n"/>
      <c r="J978" s="195" t="n"/>
      <c r="K978" s="195" t="n"/>
      <c r="L978" s="195" t="n"/>
    </row>
    <row r="979">
      <c r="E979" s="195" t="n"/>
      <c r="I979" s="195" t="n"/>
      <c r="J979" s="195" t="n"/>
      <c r="K979" s="195" t="n"/>
      <c r="L979" s="195" t="n"/>
    </row>
    <row r="980">
      <c r="E980" s="195" t="n"/>
      <c r="I980" s="195" t="n"/>
      <c r="J980" s="195" t="n"/>
      <c r="K980" s="195" t="n"/>
      <c r="L980" s="195" t="n"/>
    </row>
    <row r="981">
      <c r="E981" s="195" t="n"/>
      <c r="I981" s="195" t="n"/>
      <c r="J981" s="195" t="n"/>
      <c r="K981" s="195" t="n"/>
      <c r="L981" s="195" t="n"/>
    </row>
    <row r="982">
      <c r="E982" s="195" t="n"/>
      <c r="I982" s="195" t="n"/>
      <c r="J982" s="195" t="n"/>
      <c r="K982" s="195" t="n"/>
      <c r="L982" s="195" t="n"/>
    </row>
    <row r="983">
      <c r="E983" s="195" t="n"/>
      <c r="I983" s="195" t="n"/>
      <c r="J983" s="195" t="n"/>
      <c r="K983" s="195" t="n"/>
      <c r="L983" s="195" t="n"/>
    </row>
    <row r="984">
      <c r="E984" s="195" t="n"/>
      <c r="I984" s="195" t="n"/>
      <c r="J984" s="195" t="n"/>
      <c r="K984" s="195" t="n"/>
      <c r="L984" s="195" t="n"/>
    </row>
    <row r="985">
      <c r="E985" s="195" t="n"/>
      <c r="I985" s="195" t="n"/>
      <c r="J985" s="195" t="n"/>
      <c r="K985" s="195" t="n"/>
      <c r="L985" s="195" t="n"/>
    </row>
    <row r="986">
      <c r="E986" s="195" t="n"/>
      <c r="I986" s="195" t="n"/>
      <c r="J986" s="195" t="n"/>
      <c r="K986" s="195" t="n"/>
      <c r="L986" s="195" t="n"/>
    </row>
    <row r="987">
      <c r="E987" s="195" t="n"/>
      <c r="I987" s="195" t="n"/>
      <c r="J987" s="195" t="n"/>
      <c r="K987" s="195" t="n"/>
      <c r="L987" s="195" t="n"/>
    </row>
    <row r="988">
      <c r="E988" s="195" t="n"/>
      <c r="I988" s="195" t="n"/>
      <c r="J988" s="195" t="n"/>
      <c r="K988" s="195" t="n"/>
      <c r="L988" s="195" t="n"/>
    </row>
    <row r="989">
      <c r="E989" s="195" t="n"/>
      <c r="I989" s="195" t="n"/>
      <c r="J989" s="195" t="n"/>
      <c r="K989" s="195" t="n"/>
      <c r="L989" s="195" t="n"/>
    </row>
    <row r="990">
      <c r="E990" s="195" t="n"/>
      <c r="I990" s="195" t="n"/>
      <c r="J990" s="195" t="n"/>
      <c r="K990" s="195" t="n"/>
      <c r="L990" s="195" t="n"/>
    </row>
    <row r="991">
      <c r="E991" s="195" t="n"/>
      <c r="I991" s="195" t="n"/>
      <c r="J991" s="195" t="n"/>
      <c r="K991" s="195" t="n"/>
      <c r="L991" s="195" t="n"/>
    </row>
    <row r="992">
      <c r="E992" s="195" t="n"/>
      <c r="I992" s="195" t="n"/>
      <c r="J992" s="195" t="n"/>
      <c r="K992" s="195" t="n"/>
      <c r="L992" s="195" t="n"/>
    </row>
    <row r="993">
      <c r="E993" s="195" t="n"/>
      <c r="I993" s="195" t="n"/>
      <c r="J993" s="195" t="n"/>
      <c r="K993" s="195" t="n"/>
      <c r="L993" s="195" t="n"/>
    </row>
    <row r="994">
      <c r="E994" s="195" t="n"/>
      <c r="I994" s="195" t="n"/>
      <c r="J994" s="195" t="n"/>
      <c r="K994" s="195" t="n"/>
      <c r="L994" s="195" t="n"/>
    </row>
    <row r="995">
      <c r="E995" s="195" t="n"/>
      <c r="I995" s="195" t="n"/>
      <c r="J995" s="195" t="n"/>
      <c r="K995" s="195" t="n"/>
      <c r="L995" s="195" t="n"/>
    </row>
    <row r="996">
      <c r="E996" s="195" t="n"/>
      <c r="I996" s="195" t="n"/>
      <c r="J996" s="195" t="n"/>
      <c r="K996" s="195" t="n"/>
      <c r="L996" s="195" t="n"/>
    </row>
    <row r="997">
      <c r="E997" s="195" t="n"/>
      <c r="I997" s="195" t="n"/>
      <c r="J997" s="195" t="n"/>
      <c r="K997" s="195" t="n"/>
      <c r="L997" s="195" t="n"/>
    </row>
    <row r="998">
      <c r="E998" s="195" t="n"/>
      <c r="I998" s="195" t="n"/>
      <c r="J998" s="195" t="n"/>
      <c r="K998" s="195" t="n"/>
      <c r="L998" s="195" t="n"/>
    </row>
    <row r="999">
      <c r="E999" s="195" t="n"/>
      <c r="I999" s="195" t="n"/>
      <c r="J999" s="195" t="n"/>
      <c r="K999" s="195" t="n"/>
      <c r="L999" s="195" t="n"/>
    </row>
    <row r="1000">
      <c r="E1000" s="195" t="n"/>
      <c r="I1000" s="195" t="n"/>
      <c r="J1000" s="195" t="n"/>
      <c r="K1000" s="195" t="n"/>
      <c r="L1000" s="195" t="n"/>
    </row>
    <row r="1001">
      <c r="E1001" s="195" t="n"/>
      <c r="I1001" s="195" t="n"/>
      <c r="J1001" s="195" t="n"/>
      <c r="K1001" s="195" t="n"/>
      <c r="L1001" s="195" t="n"/>
    </row>
    <row r="1002">
      <c r="E1002" s="195" t="n"/>
      <c r="I1002" s="195" t="n"/>
      <c r="J1002" s="195" t="n"/>
      <c r="K1002" s="195" t="n"/>
      <c r="L1002" s="195" t="n"/>
    </row>
    <row r="1003">
      <c r="E1003" s="195" t="n"/>
      <c r="I1003" s="195" t="n"/>
      <c r="J1003" s="195" t="n"/>
      <c r="K1003" s="195" t="n"/>
      <c r="L1003" s="195" t="n"/>
    </row>
    <row r="1004">
      <c r="E1004" s="195" t="n"/>
      <c r="I1004" s="195" t="n"/>
      <c r="J1004" s="195" t="n"/>
      <c r="K1004" s="195" t="n"/>
      <c r="L1004" s="195" t="n"/>
    </row>
    <row r="1005">
      <c r="E1005" s="195" t="n"/>
      <c r="I1005" s="195" t="n"/>
      <c r="J1005" s="195" t="n"/>
      <c r="K1005" s="195" t="n"/>
      <c r="L1005" s="195" t="n"/>
    </row>
    <row r="1006">
      <c r="E1006" s="195" t="n"/>
      <c r="I1006" s="195" t="n"/>
      <c r="J1006" s="195" t="n"/>
      <c r="K1006" s="195" t="n"/>
      <c r="L1006" s="195" t="n"/>
    </row>
    <row r="1007">
      <c r="E1007" s="195" t="n"/>
      <c r="I1007" s="195" t="n"/>
      <c r="J1007" s="195" t="n"/>
      <c r="K1007" s="195" t="n"/>
      <c r="L1007" s="195" t="n"/>
    </row>
    <row r="1008">
      <c r="E1008" s="195" t="n"/>
      <c r="I1008" s="195" t="n"/>
      <c r="J1008" s="195" t="n"/>
      <c r="K1008" s="195" t="n"/>
      <c r="L1008" s="195" t="n"/>
    </row>
    <row r="1009">
      <c r="E1009" s="195" t="n"/>
      <c r="I1009" s="195" t="n"/>
      <c r="J1009" s="195" t="n"/>
      <c r="K1009" s="195" t="n"/>
      <c r="L1009" s="195" t="n"/>
    </row>
    <row r="1010">
      <c r="E1010" s="195" t="n"/>
      <c r="I1010" s="195" t="n"/>
      <c r="J1010" s="195" t="n"/>
      <c r="K1010" s="195" t="n"/>
      <c r="L1010" s="195" t="n"/>
    </row>
    <row r="1011">
      <c r="E1011" s="195" t="n"/>
      <c r="I1011" s="195" t="n"/>
      <c r="J1011" s="195" t="n"/>
      <c r="K1011" s="195" t="n"/>
      <c r="L1011" s="195" t="n"/>
    </row>
    <row r="1012">
      <c r="E1012" s="195" t="n"/>
      <c r="I1012" s="195" t="n"/>
      <c r="J1012" s="195" t="n"/>
      <c r="K1012" s="195" t="n"/>
      <c r="L1012" s="195" t="n"/>
    </row>
    <row r="1013">
      <c r="E1013" s="195" t="n"/>
      <c r="I1013" s="195" t="n"/>
      <c r="J1013" s="195" t="n"/>
      <c r="K1013" s="195" t="n"/>
      <c r="L1013" s="195" t="n"/>
    </row>
    <row r="1014">
      <c r="E1014" s="195" t="n"/>
      <c r="I1014" s="195" t="n"/>
      <c r="J1014" s="195" t="n"/>
      <c r="K1014" s="195" t="n"/>
      <c r="L1014" s="195" t="n"/>
    </row>
    <row r="1015">
      <c r="E1015" s="195" t="n"/>
      <c r="I1015" s="195" t="n"/>
      <c r="J1015" s="195" t="n"/>
      <c r="K1015" s="195" t="n"/>
      <c r="L1015" s="195" t="n"/>
    </row>
    <row r="1016">
      <c r="E1016" s="195" t="n"/>
      <c r="I1016" s="195" t="n"/>
      <c r="J1016" s="195" t="n"/>
      <c r="K1016" s="195" t="n"/>
      <c r="L1016" s="195" t="n"/>
    </row>
    <row r="1017">
      <c r="E1017" s="195" t="n"/>
      <c r="I1017" s="195" t="n"/>
      <c r="J1017" s="195" t="n"/>
      <c r="K1017" s="195" t="n"/>
      <c r="L1017" s="195" t="n"/>
    </row>
    <row r="1018">
      <c r="E1018" s="195" t="n"/>
      <c r="I1018" s="195" t="n"/>
      <c r="J1018" s="195" t="n"/>
      <c r="K1018" s="195" t="n"/>
      <c r="L1018" s="195" t="n"/>
    </row>
    <row r="1019">
      <c r="E1019" s="195" t="n"/>
      <c r="I1019" s="195" t="n"/>
      <c r="J1019" s="195" t="n"/>
      <c r="K1019" s="195" t="n"/>
      <c r="L1019" s="195" t="n"/>
    </row>
    <row r="1020">
      <c r="E1020" s="195" t="n"/>
      <c r="I1020" s="195" t="n"/>
      <c r="J1020" s="195" t="n"/>
      <c r="K1020" s="195" t="n"/>
      <c r="L1020" s="195" t="n"/>
    </row>
    <row r="1021">
      <c r="E1021" s="195" t="n"/>
      <c r="I1021" s="195" t="n"/>
      <c r="J1021" s="195" t="n"/>
      <c r="K1021" s="195" t="n"/>
      <c r="L1021" s="195" t="n"/>
    </row>
    <row r="1022">
      <c r="E1022" s="195" t="n"/>
      <c r="I1022" s="195" t="n"/>
      <c r="J1022" s="195" t="n"/>
      <c r="K1022" s="195" t="n"/>
      <c r="L1022" s="195" t="n"/>
    </row>
    <row r="1023">
      <c r="E1023" s="195" t="n"/>
      <c r="I1023" s="195" t="n"/>
      <c r="J1023" s="195" t="n"/>
      <c r="K1023" s="195" t="n"/>
      <c r="L1023" s="195" t="n"/>
    </row>
    <row r="1024">
      <c r="E1024" s="195" t="n"/>
      <c r="I1024" s="195" t="n"/>
      <c r="J1024" s="195" t="n"/>
      <c r="K1024" s="195" t="n"/>
      <c r="L1024" s="195" t="n"/>
    </row>
    <row r="1025">
      <c r="E1025" s="195" t="n"/>
      <c r="I1025" s="195" t="n"/>
      <c r="J1025" s="195" t="n"/>
      <c r="K1025" s="195" t="n"/>
      <c r="L1025" s="195" t="n"/>
    </row>
    <row r="1026">
      <c r="E1026" s="195" t="n"/>
      <c r="I1026" s="195" t="n"/>
      <c r="J1026" s="195" t="n"/>
      <c r="K1026" s="195" t="n"/>
      <c r="L1026" s="195" t="n"/>
    </row>
    <row r="1027">
      <c r="E1027" s="195" t="n"/>
      <c r="I1027" s="195" t="n"/>
      <c r="J1027" s="195" t="n"/>
      <c r="K1027" s="195" t="n"/>
      <c r="L1027" s="195" t="n"/>
    </row>
    <row r="1028">
      <c r="E1028" s="195" t="n"/>
      <c r="I1028" s="195" t="n"/>
      <c r="J1028" s="195" t="n"/>
      <c r="K1028" s="195" t="n"/>
      <c r="L1028" s="195" t="n"/>
    </row>
    <row r="1029">
      <c r="E1029" s="195" t="n"/>
      <c r="I1029" s="195" t="n"/>
      <c r="J1029" s="195" t="n"/>
      <c r="K1029" s="195" t="n"/>
      <c r="L1029" s="195" t="n"/>
    </row>
    <row r="1030">
      <c r="E1030" s="195" t="n"/>
      <c r="I1030" s="195" t="n"/>
      <c r="J1030" s="195" t="n"/>
      <c r="K1030" s="195" t="n"/>
      <c r="L1030" s="195" t="n"/>
    </row>
    <row r="1031">
      <c r="E1031" s="195" t="n"/>
      <c r="I1031" s="195" t="n"/>
      <c r="J1031" s="195" t="n"/>
      <c r="K1031" s="195" t="n"/>
      <c r="L1031" s="195" t="n"/>
    </row>
    <row r="1032">
      <c r="E1032" s="195" t="n"/>
      <c r="I1032" s="195" t="n"/>
      <c r="J1032" s="195" t="n"/>
      <c r="K1032" s="195" t="n"/>
      <c r="L1032" s="195" t="n"/>
    </row>
    <row r="1033">
      <c r="E1033" s="195" t="n"/>
      <c r="I1033" s="195" t="n"/>
      <c r="J1033" s="195" t="n"/>
      <c r="K1033" s="195" t="n"/>
      <c r="L1033" s="195" t="n"/>
    </row>
    <row r="1034">
      <c r="E1034" s="195" t="n"/>
      <c r="I1034" s="195" t="n"/>
      <c r="J1034" s="195" t="n"/>
      <c r="K1034" s="195" t="n"/>
      <c r="L1034" s="195" t="n"/>
    </row>
    <row r="1035">
      <c r="E1035" s="195" t="n"/>
      <c r="I1035" s="195" t="n"/>
      <c r="J1035" s="195" t="n"/>
      <c r="K1035" s="195" t="n"/>
      <c r="L1035" s="195" t="n"/>
    </row>
    <row r="1036">
      <c r="E1036" s="195" t="n"/>
      <c r="I1036" s="195" t="n"/>
      <c r="J1036" s="195" t="n"/>
      <c r="K1036" s="195" t="n"/>
      <c r="L1036" s="195" t="n"/>
    </row>
    <row r="1037">
      <c r="E1037" s="195" t="n"/>
      <c r="I1037" s="195" t="n"/>
      <c r="J1037" s="195" t="n"/>
      <c r="K1037" s="195" t="n"/>
      <c r="L1037" s="195" t="n"/>
    </row>
    <row r="1038">
      <c r="E1038" s="195" t="n"/>
      <c r="I1038" s="195" t="n"/>
      <c r="J1038" s="195" t="n"/>
      <c r="K1038" s="195" t="n"/>
      <c r="L1038" s="195" t="n"/>
    </row>
    <row r="1039">
      <c r="E1039" s="195" t="n"/>
      <c r="I1039" s="195" t="n"/>
      <c r="J1039" s="195" t="n"/>
      <c r="K1039" s="195" t="n"/>
      <c r="L1039" s="195" t="n"/>
    </row>
    <row r="1040">
      <c r="E1040" s="195" t="n"/>
      <c r="I1040" s="195" t="n"/>
      <c r="J1040" s="195" t="n"/>
      <c r="K1040" s="195" t="n"/>
      <c r="L1040" s="195" t="n"/>
    </row>
    <row r="1041">
      <c r="E1041" s="195" t="n"/>
      <c r="I1041" s="195" t="n"/>
      <c r="J1041" s="195" t="n"/>
      <c r="K1041" s="195" t="n"/>
      <c r="L1041" s="195" t="n"/>
    </row>
    <row r="1042">
      <c r="E1042" s="195" t="n"/>
      <c r="I1042" s="195" t="n"/>
      <c r="J1042" s="195" t="n"/>
      <c r="K1042" s="195" t="n"/>
      <c r="L1042" s="195" t="n"/>
    </row>
    <row r="1043">
      <c r="E1043" s="195" t="n"/>
      <c r="I1043" s="195" t="n"/>
      <c r="J1043" s="195" t="n"/>
      <c r="K1043" s="195" t="n"/>
      <c r="L1043" s="195" t="n"/>
    </row>
    <row r="1044">
      <c r="E1044" s="195" t="n"/>
      <c r="I1044" s="195" t="n"/>
      <c r="J1044" s="195" t="n"/>
      <c r="K1044" s="195" t="n"/>
      <c r="L1044" s="195" t="n"/>
    </row>
    <row r="1045">
      <c r="E1045" s="195" t="n"/>
      <c r="I1045" s="195" t="n"/>
      <c r="J1045" s="195" t="n"/>
      <c r="K1045" s="195" t="n"/>
      <c r="L1045" s="195" t="n"/>
    </row>
    <row r="1046">
      <c r="E1046" s="195" t="n"/>
      <c r="I1046" s="195" t="n"/>
      <c r="J1046" s="195" t="n"/>
      <c r="K1046" s="195" t="n"/>
      <c r="L1046" s="195" t="n"/>
    </row>
    <row r="1047">
      <c r="E1047" s="195" t="n"/>
      <c r="I1047" s="195" t="n"/>
      <c r="J1047" s="195" t="n"/>
      <c r="K1047" s="195" t="n"/>
      <c r="L1047" s="195" t="n"/>
    </row>
    <row r="1048">
      <c r="E1048" s="195" t="n"/>
      <c r="I1048" s="195" t="n"/>
      <c r="J1048" s="195" t="n"/>
      <c r="K1048" s="195" t="n"/>
      <c r="L1048" s="195" t="n"/>
    </row>
    <row r="1049">
      <c r="E1049" s="195" t="n"/>
      <c r="I1049" s="195" t="n"/>
      <c r="J1049" s="195" t="n"/>
      <c r="K1049" s="195" t="n"/>
      <c r="L1049" s="195" t="n"/>
    </row>
    <row r="1050">
      <c r="E1050" s="195" t="n"/>
      <c r="I1050" s="195" t="n"/>
      <c r="J1050" s="195" t="n"/>
      <c r="K1050" s="195" t="n"/>
      <c r="L1050" s="195" t="n"/>
    </row>
    <row r="1051">
      <c r="E1051" s="195" t="n"/>
      <c r="I1051" s="195" t="n"/>
      <c r="J1051" s="195" t="n"/>
      <c r="K1051" s="195" t="n"/>
      <c r="L1051" s="195" t="n"/>
    </row>
    <row r="1052">
      <c r="E1052" s="195" t="n"/>
      <c r="I1052" s="195" t="n"/>
      <c r="J1052" s="195" t="n"/>
      <c r="K1052" s="195" t="n"/>
      <c r="L1052" s="195" t="n"/>
    </row>
    <row r="1053">
      <c r="E1053" s="195" t="n"/>
      <c r="I1053" s="195" t="n"/>
      <c r="J1053" s="195" t="n"/>
      <c r="K1053" s="195" t="n"/>
      <c r="L1053" s="195" t="n"/>
    </row>
    <row r="1054">
      <c r="E1054" s="195" t="n"/>
      <c r="I1054" s="195" t="n"/>
      <c r="J1054" s="195" t="n"/>
      <c r="K1054" s="195" t="n"/>
      <c r="L1054" s="195" t="n"/>
    </row>
    <row r="1055">
      <c r="E1055" s="195" t="n"/>
      <c r="I1055" s="195" t="n"/>
      <c r="J1055" s="195" t="n"/>
      <c r="K1055" s="195" t="n"/>
      <c r="L1055" s="195" t="n"/>
    </row>
    <row r="1056">
      <c r="E1056" s="195" t="n"/>
      <c r="I1056" s="195" t="n"/>
      <c r="J1056" s="195" t="n"/>
      <c r="K1056" s="195" t="n"/>
      <c r="L1056" s="195" t="n"/>
    </row>
    <row r="1057">
      <c r="E1057" s="195" t="n"/>
      <c r="I1057" s="195" t="n"/>
      <c r="J1057" s="195" t="n"/>
      <c r="K1057" s="195" t="n"/>
      <c r="L1057" s="195" t="n"/>
    </row>
    <row r="1058">
      <c r="E1058" s="195" t="n"/>
      <c r="I1058" s="195" t="n"/>
      <c r="J1058" s="195" t="n"/>
      <c r="K1058" s="195" t="n"/>
      <c r="L1058" s="195" t="n"/>
    </row>
    <row r="1059">
      <c r="E1059" s="195" t="n"/>
      <c r="I1059" s="195" t="n"/>
      <c r="J1059" s="195" t="n"/>
      <c r="K1059" s="195" t="n"/>
      <c r="L1059" s="195" t="n"/>
    </row>
    <row r="1060">
      <c r="E1060" s="195" t="n"/>
      <c r="I1060" s="195" t="n"/>
      <c r="J1060" s="195" t="n"/>
      <c r="K1060" s="195" t="n"/>
      <c r="L1060" s="195" t="n"/>
    </row>
    <row r="1061">
      <c r="E1061" s="195" t="n"/>
      <c r="I1061" s="195" t="n"/>
      <c r="J1061" s="195" t="n"/>
      <c r="K1061" s="195" t="n"/>
      <c r="L1061" s="195" t="n"/>
    </row>
    <row r="1062">
      <c r="E1062" s="195" t="n"/>
      <c r="I1062" s="195" t="n"/>
      <c r="J1062" s="195" t="n"/>
      <c r="K1062" s="195" t="n"/>
      <c r="L1062" s="195" t="n"/>
    </row>
    <row r="1063">
      <c r="E1063" s="195" t="n"/>
      <c r="I1063" s="195" t="n"/>
      <c r="J1063" s="195" t="n"/>
      <c r="K1063" s="195" t="n"/>
      <c r="L1063" s="195" t="n"/>
    </row>
    <row r="1064">
      <c r="E1064" s="195" t="n"/>
      <c r="I1064" s="195" t="n"/>
      <c r="J1064" s="195" t="n"/>
      <c r="K1064" s="195" t="n"/>
      <c r="L1064" s="195" t="n"/>
    </row>
    <row r="1065">
      <c r="E1065" s="195" t="n"/>
      <c r="I1065" s="195" t="n"/>
      <c r="J1065" s="195" t="n"/>
      <c r="K1065" s="195" t="n"/>
      <c r="L1065" s="195" t="n"/>
    </row>
    <row r="1066">
      <c r="E1066" s="195" t="n"/>
      <c r="I1066" s="195" t="n"/>
      <c r="J1066" s="195" t="n"/>
      <c r="K1066" s="195" t="n"/>
      <c r="L1066" s="195" t="n"/>
    </row>
    <row r="1067">
      <c r="E1067" s="195" t="n"/>
      <c r="I1067" s="195" t="n"/>
      <c r="J1067" s="195" t="n"/>
      <c r="K1067" s="195" t="n"/>
      <c r="L1067" s="195" t="n"/>
    </row>
    <row r="1068">
      <c r="E1068" s="195" t="n"/>
      <c r="I1068" s="195" t="n"/>
      <c r="J1068" s="195" t="n"/>
      <c r="K1068" s="195" t="n"/>
      <c r="L1068" s="195" t="n"/>
    </row>
    <row r="1069">
      <c r="E1069" s="195" t="n"/>
      <c r="I1069" s="195" t="n"/>
      <c r="J1069" s="195" t="n"/>
      <c r="K1069" s="195" t="n"/>
      <c r="L1069" s="195" t="n"/>
    </row>
    <row r="1070">
      <c r="E1070" s="195" t="n"/>
      <c r="I1070" s="195" t="n"/>
      <c r="J1070" s="195" t="n"/>
      <c r="K1070" s="195" t="n"/>
      <c r="L1070" s="195" t="n"/>
    </row>
    <row r="1071">
      <c r="E1071" s="195" t="n"/>
      <c r="I1071" s="195" t="n"/>
      <c r="J1071" s="195" t="n"/>
      <c r="K1071" s="195" t="n"/>
      <c r="L1071" s="195" t="n"/>
    </row>
    <row r="1072">
      <c r="E1072" s="195" t="n"/>
      <c r="I1072" s="195" t="n"/>
      <c r="J1072" s="195" t="n"/>
      <c r="K1072" s="195" t="n"/>
      <c r="L1072" s="195" t="n"/>
    </row>
    <row r="1073">
      <c r="E1073" s="195" t="n"/>
      <c r="I1073" s="195" t="n"/>
      <c r="J1073" s="195" t="n"/>
      <c r="K1073" s="195" t="n"/>
      <c r="L1073" s="195" t="n"/>
    </row>
    <row r="1074">
      <c r="E1074" s="195" t="n"/>
      <c r="I1074" s="195" t="n"/>
      <c r="J1074" s="195" t="n"/>
      <c r="K1074" s="195" t="n"/>
      <c r="L1074" s="195" t="n"/>
    </row>
    <row r="1075">
      <c r="E1075" s="195" t="n"/>
      <c r="I1075" s="195" t="n"/>
      <c r="J1075" s="195" t="n"/>
      <c r="K1075" s="195" t="n"/>
      <c r="L1075" s="195" t="n"/>
    </row>
    <row r="1076">
      <c r="E1076" s="195" t="n"/>
      <c r="I1076" s="195" t="n"/>
      <c r="J1076" s="195" t="n"/>
      <c r="K1076" s="195" t="n"/>
      <c r="L1076" s="195" t="n"/>
    </row>
    <row r="1077">
      <c r="E1077" s="195" t="n"/>
      <c r="I1077" s="195" t="n"/>
      <c r="J1077" s="195" t="n"/>
      <c r="K1077" s="195" t="n"/>
      <c r="L1077" s="195" t="n"/>
    </row>
    <row r="1078">
      <c r="E1078" s="195" t="n"/>
      <c r="I1078" s="195" t="n"/>
      <c r="J1078" s="195" t="n"/>
      <c r="K1078" s="195" t="n"/>
      <c r="L1078" s="195" t="n"/>
    </row>
    <row r="1079">
      <c r="E1079" s="195" t="n"/>
      <c r="I1079" s="195" t="n"/>
      <c r="J1079" s="195" t="n"/>
      <c r="K1079" s="195" t="n"/>
      <c r="L1079" s="195" t="n"/>
    </row>
    <row r="1080">
      <c r="E1080" s="195" t="n"/>
      <c r="I1080" s="195" t="n"/>
      <c r="J1080" s="195" t="n"/>
      <c r="K1080" s="195" t="n"/>
      <c r="L1080" s="195" t="n"/>
    </row>
    <row r="1081">
      <c r="E1081" s="195" t="n"/>
      <c r="I1081" s="195" t="n"/>
      <c r="J1081" s="195" t="n"/>
      <c r="K1081" s="195" t="n"/>
      <c r="L1081" s="195" t="n"/>
    </row>
    <row r="1082">
      <c r="E1082" s="195" t="n"/>
      <c r="I1082" s="195" t="n"/>
      <c r="J1082" s="195" t="n"/>
      <c r="K1082" s="195" t="n"/>
      <c r="L1082" s="195" t="n"/>
    </row>
    <row r="1083">
      <c r="E1083" s="195" t="n"/>
      <c r="I1083" s="195" t="n"/>
      <c r="J1083" s="195" t="n"/>
      <c r="K1083" s="195" t="n"/>
      <c r="L1083" s="195" t="n"/>
    </row>
    <row r="1084">
      <c r="E1084" s="195" t="n"/>
      <c r="I1084" s="195" t="n"/>
      <c r="J1084" s="195" t="n"/>
      <c r="K1084" s="195" t="n"/>
      <c r="L1084" s="195" t="n"/>
    </row>
    <row r="1085">
      <c r="E1085" s="195" t="n"/>
      <c r="I1085" s="195" t="n"/>
      <c r="J1085" s="195" t="n"/>
      <c r="K1085" s="195" t="n"/>
      <c r="L1085" s="195" t="n"/>
    </row>
    <row r="1086">
      <c r="E1086" s="195" t="n"/>
      <c r="I1086" s="195" t="n"/>
      <c r="J1086" s="195" t="n"/>
      <c r="K1086" s="195" t="n"/>
      <c r="L1086" s="195" t="n"/>
    </row>
    <row r="1087">
      <c r="E1087" s="195" t="n"/>
      <c r="I1087" s="195" t="n"/>
      <c r="J1087" s="195" t="n"/>
      <c r="K1087" s="195" t="n"/>
      <c r="L1087" s="195" t="n"/>
    </row>
    <row r="1088">
      <c r="E1088" s="195" t="n"/>
      <c r="I1088" s="195" t="n"/>
      <c r="J1088" s="195" t="n"/>
      <c r="K1088" s="195" t="n"/>
      <c r="L1088" s="195" t="n"/>
    </row>
    <row r="1089">
      <c r="E1089" s="195" t="n"/>
      <c r="I1089" s="195" t="n"/>
      <c r="J1089" s="195" t="n"/>
      <c r="K1089" s="195" t="n"/>
      <c r="L1089" s="195" t="n"/>
    </row>
    <row r="1090">
      <c r="E1090" s="195" t="n"/>
      <c r="I1090" s="195" t="n"/>
      <c r="J1090" s="195" t="n"/>
      <c r="K1090" s="195" t="n"/>
      <c r="L1090" s="195" t="n"/>
    </row>
    <row r="1091">
      <c r="E1091" s="195" t="n"/>
      <c r="I1091" s="195" t="n"/>
      <c r="J1091" s="195" t="n"/>
      <c r="K1091" s="195" t="n"/>
      <c r="L1091" s="195" t="n"/>
    </row>
    <row r="1092">
      <c r="E1092" s="195" t="n"/>
      <c r="I1092" s="195" t="n"/>
      <c r="J1092" s="195" t="n"/>
      <c r="K1092" s="195" t="n"/>
      <c r="L1092" s="195" t="n"/>
    </row>
    <row r="1093">
      <c r="E1093" s="195" t="n"/>
      <c r="I1093" s="195" t="n"/>
      <c r="J1093" s="195" t="n"/>
      <c r="K1093" s="195" t="n"/>
      <c r="L1093" s="195" t="n"/>
    </row>
    <row r="1094">
      <c r="E1094" s="195" t="n"/>
      <c r="I1094" s="195" t="n"/>
      <c r="J1094" s="195" t="n"/>
      <c r="K1094" s="195" t="n"/>
      <c r="L1094" s="195" t="n"/>
    </row>
    <row r="1095">
      <c r="E1095" s="195" t="n"/>
      <c r="I1095" s="195" t="n"/>
      <c r="J1095" s="195" t="n"/>
      <c r="K1095" s="195" t="n"/>
      <c r="L1095" s="195" t="n"/>
    </row>
    <row r="1096">
      <c r="E1096" s="195" t="n"/>
      <c r="I1096" s="195" t="n"/>
      <c r="J1096" s="195" t="n"/>
      <c r="K1096" s="195" t="n"/>
      <c r="L1096" s="195" t="n"/>
    </row>
    <row r="1097">
      <c r="E1097" s="195" t="n"/>
      <c r="I1097" s="195" t="n"/>
      <c r="J1097" s="195" t="n"/>
      <c r="K1097" s="195" t="n"/>
      <c r="L1097" s="195" t="n"/>
    </row>
    <row r="1098">
      <c r="E1098" s="195" t="n"/>
      <c r="I1098" s="195" t="n"/>
      <c r="J1098" s="195" t="n"/>
      <c r="K1098" s="195" t="n"/>
      <c r="L1098" s="195" t="n"/>
    </row>
    <row r="1099">
      <c r="E1099" s="195" t="n"/>
      <c r="I1099" s="195" t="n"/>
      <c r="J1099" s="195" t="n"/>
      <c r="K1099" s="195" t="n"/>
      <c r="L1099" s="195" t="n"/>
    </row>
    <row r="1100">
      <c r="E1100" s="195" t="n"/>
      <c r="I1100" s="195" t="n"/>
      <c r="J1100" s="195" t="n"/>
      <c r="K1100" s="195" t="n"/>
      <c r="L1100" s="195" t="n"/>
    </row>
    <row r="1101">
      <c r="E1101" s="195" t="n"/>
      <c r="I1101" s="195" t="n"/>
      <c r="J1101" s="195" t="n"/>
      <c r="K1101" s="195" t="n"/>
      <c r="L1101" s="195" t="n"/>
    </row>
    <row r="1102">
      <c r="E1102" s="195" t="n"/>
      <c r="I1102" s="195" t="n"/>
      <c r="J1102" s="195" t="n"/>
      <c r="K1102" s="195" t="n"/>
      <c r="L1102" s="195" t="n"/>
    </row>
    <row r="1103">
      <c r="E1103" s="195" t="n"/>
      <c r="I1103" s="195" t="n"/>
      <c r="J1103" s="195" t="n"/>
      <c r="K1103" s="195" t="n"/>
      <c r="L1103" s="195" t="n"/>
    </row>
    <row r="1104">
      <c r="E1104" s="195" t="n"/>
      <c r="I1104" s="195" t="n"/>
      <c r="J1104" s="195" t="n"/>
      <c r="K1104" s="195" t="n"/>
      <c r="L1104" s="195" t="n"/>
    </row>
    <row r="1105">
      <c r="E1105" s="195" t="n"/>
      <c r="I1105" s="195" t="n"/>
      <c r="J1105" s="195" t="n"/>
      <c r="K1105" s="195" t="n"/>
      <c r="L1105" s="195" t="n"/>
    </row>
    <row r="1106">
      <c r="E1106" s="195" t="n"/>
      <c r="I1106" s="195" t="n"/>
      <c r="J1106" s="195" t="n"/>
      <c r="K1106" s="195" t="n"/>
      <c r="L1106" s="195" t="n"/>
    </row>
    <row r="1107">
      <c r="E1107" s="195" t="n"/>
      <c r="I1107" s="195" t="n"/>
      <c r="J1107" s="195" t="n"/>
      <c r="K1107" s="195" t="n"/>
      <c r="L1107" s="195" t="n"/>
    </row>
    <row r="1108">
      <c r="E1108" s="195" t="n"/>
      <c r="I1108" s="195" t="n"/>
      <c r="J1108" s="195" t="n"/>
      <c r="K1108" s="195" t="n"/>
      <c r="L1108" s="195" t="n"/>
    </row>
    <row r="1109">
      <c r="E1109" s="195" t="n"/>
      <c r="I1109" s="195" t="n"/>
      <c r="J1109" s="195" t="n"/>
      <c r="K1109" s="195" t="n"/>
      <c r="L1109" s="195" t="n"/>
    </row>
    <row r="1110">
      <c r="E1110" s="195" t="n"/>
      <c r="I1110" s="195" t="n"/>
      <c r="J1110" s="195" t="n"/>
      <c r="K1110" s="195" t="n"/>
      <c r="L1110" s="195" t="n"/>
    </row>
    <row r="1111">
      <c r="E1111" s="195" t="n"/>
      <c r="I1111" s="195" t="n"/>
      <c r="J1111" s="195" t="n"/>
      <c r="K1111" s="195" t="n"/>
      <c r="L1111" s="195" t="n"/>
    </row>
    <row r="1112">
      <c r="E1112" s="195" t="n"/>
      <c r="I1112" s="195" t="n"/>
      <c r="J1112" s="195" t="n"/>
      <c r="K1112" s="195" t="n"/>
      <c r="L1112" s="195" t="n"/>
    </row>
    <row r="1113">
      <c r="E1113" s="195" t="n"/>
      <c r="I1113" s="195" t="n"/>
      <c r="J1113" s="195" t="n"/>
      <c r="K1113" s="195" t="n"/>
      <c r="L1113" s="195" t="n"/>
    </row>
    <row r="1114">
      <c r="E1114" s="195" t="n"/>
      <c r="I1114" s="195" t="n"/>
      <c r="J1114" s="195" t="n"/>
      <c r="K1114" s="195" t="n"/>
      <c r="L1114" s="195" t="n"/>
    </row>
    <row r="1115">
      <c r="E1115" s="195" t="n"/>
      <c r="I1115" s="195" t="n"/>
      <c r="J1115" s="195" t="n"/>
      <c r="K1115" s="195" t="n"/>
      <c r="L1115" s="195" t="n"/>
    </row>
    <row r="1116">
      <c r="E1116" s="195" t="n"/>
      <c r="I1116" s="195" t="n"/>
      <c r="J1116" s="195" t="n"/>
      <c r="K1116" s="195" t="n"/>
      <c r="L1116" s="195" t="n"/>
    </row>
    <row r="1117">
      <c r="E1117" s="195" t="n"/>
      <c r="I1117" s="195" t="n"/>
      <c r="J1117" s="195" t="n"/>
      <c r="K1117" s="195" t="n"/>
      <c r="L1117" s="195" t="n"/>
    </row>
    <row r="1118">
      <c r="E1118" s="195" t="n"/>
      <c r="I1118" s="195" t="n"/>
      <c r="J1118" s="195" t="n"/>
      <c r="K1118" s="195" t="n"/>
      <c r="L1118" s="195" t="n"/>
    </row>
    <row r="1119">
      <c r="E1119" s="195" t="n"/>
      <c r="I1119" s="195" t="n"/>
      <c r="J1119" s="195" t="n"/>
      <c r="K1119" s="195" t="n"/>
      <c r="L1119" s="195" t="n"/>
    </row>
    <row r="1120">
      <c r="E1120" s="195" t="n"/>
      <c r="I1120" s="195" t="n"/>
      <c r="J1120" s="195" t="n"/>
      <c r="K1120" s="195" t="n"/>
      <c r="L1120" s="195" t="n"/>
    </row>
    <row r="1121">
      <c r="E1121" s="195" t="n"/>
      <c r="I1121" s="195" t="n"/>
      <c r="J1121" s="195" t="n"/>
      <c r="K1121" s="195" t="n"/>
      <c r="L1121" s="195" t="n"/>
    </row>
    <row r="1122">
      <c r="E1122" s="195" t="n"/>
      <c r="I1122" s="195" t="n"/>
      <c r="J1122" s="195" t="n"/>
      <c r="K1122" s="195" t="n"/>
      <c r="L1122" s="195" t="n"/>
    </row>
    <row r="1123">
      <c r="E1123" s="195" t="n"/>
      <c r="I1123" s="195" t="n"/>
      <c r="J1123" s="195" t="n"/>
      <c r="K1123" s="195" t="n"/>
      <c r="L1123" s="195" t="n"/>
    </row>
    <row r="1124">
      <c r="E1124" s="195" t="n"/>
      <c r="I1124" s="195" t="n"/>
      <c r="J1124" s="195" t="n"/>
      <c r="K1124" s="195" t="n"/>
      <c r="L1124" s="195" t="n"/>
    </row>
    <row r="1125">
      <c r="E1125" s="195" t="n"/>
      <c r="I1125" s="195" t="n"/>
      <c r="J1125" s="195" t="n"/>
      <c r="K1125" s="195" t="n"/>
      <c r="L1125" s="195" t="n"/>
    </row>
    <row r="1126">
      <c r="E1126" s="195" t="n"/>
      <c r="I1126" s="195" t="n"/>
      <c r="J1126" s="195" t="n"/>
      <c r="K1126" s="195" t="n"/>
      <c r="L1126" s="195" t="n"/>
    </row>
    <row r="1127">
      <c r="E1127" s="195" t="n"/>
      <c r="I1127" s="195" t="n"/>
      <c r="J1127" s="195" t="n"/>
      <c r="K1127" s="195" t="n"/>
      <c r="L1127" s="195" t="n"/>
    </row>
    <row r="1128">
      <c r="E1128" s="195" t="n"/>
      <c r="I1128" s="195" t="n"/>
      <c r="J1128" s="195" t="n"/>
      <c r="K1128" s="195" t="n"/>
      <c r="L1128" s="195" t="n"/>
    </row>
    <row r="1129">
      <c r="E1129" s="195" t="n"/>
      <c r="I1129" s="195" t="n"/>
      <c r="J1129" s="195" t="n"/>
      <c r="K1129" s="195" t="n"/>
      <c r="L1129" s="195" t="n"/>
    </row>
    <row r="1130">
      <c r="E1130" s="195" t="n"/>
      <c r="I1130" s="195" t="n"/>
      <c r="J1130" s="195" t="n"/>
      <c r="K1130" s="195" t="n"/>
      <c r="L1130" s="195" t="n"/>
    </row>
    <row r="1131">
      <c r="E1131" s="195" t="n"/>
      <c r="I1131" s="195" t="n"/>
      <c r="J1131" s="195" t="n"/>
      <c r="K1131" s="195" t="n"/>
      <c r="L1131" s="195" t="n"/>
    </row>
    <row r="1132">
      <c r="E1132" s="195" t="n"/>
      <c r="I1132" s="195" t="n"/>
      <c r="J1132" s="195" t="n"/>
      <c r="K1132" s="195" t="n"/>
      <c r="L1132" s="195" t="n"/>
    </row>
    <row r="1133">
      <c r="E1133" s="195" t="n"/>
      <c r="I1133" s="195" t="n"/>
      <c r="J1133" s="195" t="n"/>
      <c r="K1133" s="195" t="n"/>
      <c r="L1133" s="195" t="n"/>
    </row>
    <row r="1134">
      <c r="E1134" s="195" t="n"/>
      <c r="I1134" s="195" t="n"/>
      <c r="J1134" s="195" t="n"/>
      <c r="K1134" s="195" t="n"/>
      <c r="L1134" s="195" t="n"/>
    </row>
    <row r="1135">
      <c r="E1135" s="195" t="n"/>
      <c r="I1135" s="195" t="n"/>
      <c r="J1135" s="195" t="n"/>
      <c r="K1135" s="195" t="n"/>
      <c r="L1135" s="195" t="n"/>
    </row>
    <row r="1136">
      <c r="E1136" s="195" t="n"/>
      <c r="I1136" s="195" t="n"/>
      <c r="J1136" s="195" t="n"/>
      <c r="K1136" s="195" t="n"/>
      <c r="L1136" s="195" t="n"/>
    </row>
    <row r="1137">
      <c r="E1137" s="195" t="n"/>
      <c r="I1137" s="195" t="n"/>
      <c r="J1137" s="195" t="n"/>
      <c r="K1137" s="195" t="n"/>
      <c r="L1137" s="195" t="n"/>
    </row>
    <row r="1138">
      <c r="E1138" s="195" t="n"/>
      <c r="I1138" s="195" t="n"/>
      <c r="J1138" s="195" t="n"/>
      <c r="K1138" s="195" t="n"/>
      <c r="L1138" s="195" t="n"/>
    </row>
    <row r="1139">
      <c r="E1139" s="195" t="n"/>
      <c r="I1139" s="195" t="n"/>
      <c r="J1139" s="195" t="n"/>
      <c r="K1139" s="195" t="n"/>
      <c r="L1139" s="195" t="n"/>
    </row>
    <row r="1140">
      <c r="E1140" s="195" t="n"/>
      <c r="I1140" s="195" t="n"/>
      <c r="J1140" s="195" t="n"/>
      <c r="K1140" s="195" t="n"/>
      <c r="L1140" s="195" t="n"/>
    </row>
    <row r="1141">
      <c r="E1141" s="195" t="n"/>
      <c r="I1141" s="195" t="n"/>
      <c r="J1141" s="195" t="n"/>
      <c r="K1141" s="195" t="n"/>
      <c r="L1141" s="195" t="n"/>
    </row>
    <row r="1142">
      <c r="E1142" s="195" t="n"/>
      <c r="I1142" s="195" t="n"/>
      <c r="J1142" s="195" t="n"/>
      <c r="K1142" s="195" t="n"/>
      <c r="L1142" s="195" t="n"/>
    </row>
    <row r="1143">
      <c r="E1143" s="195" t="n"/>
      <c r="I1143" s="195" t="n"/>
      <c r="J1143" s="195" t="n"/>
      <c r="K1143" s="195" t="n"/>
      <c r="L1143" s="195" t="n"/>
    </row>
    <row r="1144">
      <c r="E1144" s="195" t="n"/>
      <c r="I1144" s="195" t="n"/>
      <c r="J1144" s="195" t="n"/>
      <c r="K1144" s="195" t="n"/>
      <c r="L1144" s="195" t="n"/>
    </row>
    <row r="1145">
      <c r="E1145" s="195" t="n"/>
      <c r="I1145" s="195" t="n"/>
      <c r="J1145" s="195" t="n"/>
      <c r="K1145" s="195" t="n"/>
      <c r="L1145" s="195" t="n"/>
    </row>
    <row r="1146">
      <c r="E1146" s="195" t="n"/>
      <c r="I1146" s="195" t="n"/>
      <c r="J1146" s="195" t="n"/>
      <c r="K1146" s="195" t="n"/>
      <c r="L1146" s="195" t="n"/>
    </row>
    <row r="1147">
      <c r="E1147" s="195" t="n"/>
      <c r="I1147" s="195" t="n"/>
      <c r="J1147" s="195" t="n"/>
      <c r="K1147" s="195" t="n"/>
      <c r="L1147" s="195" t="n"/>
    </row>
    <row r="1148">
      <c r="E1148" s="195" t="n"/>
      <c r="I1148" s="195" t="n"/>
      <c r="J1148" s="195" t="n"/>
      <c r="K1148" s="195" t="n"/>
      <c r="L1148" s="195" t="n"/>
    </row>
    <row r="1149">
      <c r="E1149" s="195" t="n"/>
      <c r="I1149" s="195" t="n"/>
      <c r="J1149" s="195" t="n"/>
      <c r="K1149" s="195" t="n"/>
      <c r="L1149" s="195" t="n"/>
    </row>
    <row r="1150">
      <c r="E1150" s="195" t="n"/>
      <c r="I1150" s="195" t="n"/>
      <c r="J1150" s="195" t="n"/>
      <c r="K1150" s="195" t="n"/>
      <c r="L1150" s="195" t="n"/>
    </row>
    <row r="1151">
      <c r="E1151" s="195" t="n"/>
      <c r="I1151" s="195" t="n"/>
      <c r="J1151" s="195" t="n"/>
      <c r="K1151" s="195" t="n"/>
      <c r="L1151" s="195" t="n"/>
    </row>
    <row r="1152">
      <c r="E1152" s="195" t="n"/>
      <c r="I1152" s="195" t="n"/>
      <c r="J1152" s="195" t="n"/>
      <c r="K1152" s="195" t="n"/>
      <c r="L1152" s="195" t="n"/>
    </row>
    <row r="1153">
      <c r="E1153" s="195" t="n"/>
      <c r="I1153" s="195" t="n"/>
      <c r="J1153" s="195" t="n"/>
      <c r="K1153" s="195" t="n"/>
      <c r="L1153" s="195" t="n"/>
    </row>
    <row r="1154">
      <c r="E1154" s="195" t="n"/>
      <c r="I1154" s="195" t="n"/>
      <c r="J1154" s="195" t="n"/>
      <c r="K1154" s="195" t="n"/>
      <c r="L1154" s="195" t="n"/>
    </row>
    <row r="1155">
      <c r="E1155" s="195" t="n"/>
      <c r="I1155" s="195" t="n"/>
      <c r="J1155" s="195" t="n"/>
      <c r="K1155" s="195" t="n"/>
      <c r="L1155" s="195" t="n"/>
    </row>
    <row r="1156">
      <c r="E1156" s="195" t="n"/>
      <c r="I1156" s="195" t="n"/>
      <c r="J1156" s="195" t="n"/>
      <c r="K1156" s="195" t="n"/>
      <c r="L1156" s="195" t="n"/>
    </row>
    <row r="1157">
      <c r="E1157" s="195" t="n"/>
      <c r="I1157" s="195" t="n"/>
      <c r="J1157" s="195" t="n"/>
      <c r="K1157" s="195" t="n"/>
      <c r="L1157" s="195" t="n"/>
    </row>
    <row r="1158">
      <c r="E1158" s="195" t="n"/>
      <c r="I1158" s="195" t="n"/>
      <c r="J1158" s="195" t="n"/>
      <c r="K1158" s="195" t="n"/>
      <c r="L1158" s="195" t="n"/>
    </row>
    <row r="1159">
      <c r="E1159" s="195" t="n"/>
      <c r="I1159" s="195" t="n"/>
      <c r="J1159" s="195" t="n"/>
      <c r="K1159" s="195" t="n"/>
      <c r="L1159" s="195" t="n"/>
    </row>
    <row r="1160">
      <c r="E1160" s="195" t="n"/>
      <c r="I1160" s="195" t="n"/>
      <c r="J1160" s="195" t="n"/>
      <c r="K1160" s="195" t="n"/>
      <c r="L1160" s="195" t="n"/>
    </row>
    <row r="1161">
      <c r="E1161" s="195" t="n"/>
      <c r="I1161" s="195" t="n"/>
      <c r="J1161" s="195" t="n"/>
      <c r="K1161" s="195" t="n"/>
      <c r="L1161" s="195" t="n"/>
    </row>
    <row r="1162">
      <c r="E1162" s="195" t="n"/>
      <c r="I1162" s="195" t="n"/>
      <c r="J1162" s="195" t="n"/>
      <c r="K1162" s="195" t="n"/>
      <c r="L1162" s="195" t="n"/>
    </row>
    <row r="1163">
      <c r="E1163" s="195" t="n"/>
      <c r="I1163" s="195" t="n"/>
      <c r="J1163" s="195" t="n"/>
      <c r="K1163" s="195" t="n"/>
      <c r="L1163" s="195" t="n"/>
    </row>
    <row r="1164">
      <c r="E1164" s="195" t="n"/>
      <c r="I1164" s="195" t="n"/>
      <c r="J1164" s="195" t="n"/>
      <c r="K1164" s="195" t="n"/>
      <c r="L1164" s="195" t="n"/>
    </row>
    <row r="1165">
      <c r="E1165" s="195" t="n"/>
      <c r="I1165" s="195" t="n"/>
      <c r="J1165" s="195" t="n"/>
      <c r="K1165" s="195" t="n"/>
      <c r="L1165" s="195" t="n"/>
    </row>
    <row r="1166">
      <c r="E1166" s="195" t="n"/>
      <c r="I1166" s="195" t="n"/>
      <c r="J1166" s="195" t="n"/>
      <c r="K1166" s="195" t="n"/>
      <c r="L1166" s="195" t="n"/>
    </row>
    <row r="1167">
      <c r="E1167" s="195" t="n"/>
      <c r="I1167" s="195" t="n"/>
      <c r="J1167" s="195" t="n"/>
      <c r="K1167" s="195" t="n"/>
      <c r="L1167" s="195" t="n"/>
    </row>
    <row r="1168">
      <c r="E1168" s="195" t="n"/>
      <c r="I1168" s="195" t="n"/>
      <c r="J1168" s="195" t="n"/>
      <c r="K1168" s="195" t="n"/>
      <c r="L1168" s="195" t="n"/>
    </row>
    <row r="1169">
      <c r="E1169" s="195" t="n"/>
      <c r="I1169" s="195" t="n"/>
      <c r="J1169" s="195" t="n"/>
      <c r="K1169" s="195" t="n"/>
      <c r="L1169" s="195" t="n"/>
    </row>
    <row r="1170">
      <c r="E1170" s="195" t="n"/>
      <c r="I1170" s="195" t="n"/>
      <c r="J1170" s="195" t="n"/>
      <c r="K1170" s="195" t="n"/>
      <c r="L1170" s="195" t="n"/>
    </row>
    <row r="1171">
      <c r="E1171" s="195" t="n"/>
      <c r="I1171" s="195" t="n"/>
      <c r="J1171" s="195" t="n"/>
      <c r="K1171" s="195" t="n"/>
      <c r="L1171" s="195" t="n"/>
    </row>
    <row r="1172">
      <c r="E1172" s="195" t="n"/>
      <c r="I1172" s="195" t="n"/>
      <c r="J1172" s="195" t="n"/>
      <c r="K1172" s="195" t="n"/>
      <c r="L1172" s="195" t="n"/>
    </row>
    <row r="1173">
      <c r="E1173" s="195" t="n"/>
      <c r="I1173" s="195" t="n"/>
      <c r="J1173" s="195" t="n"/>
      <c r="K1173" s="195" t="n"/>
      <c r="L1173" s="195" t="n"/>
    </row>
    <row r="1174">
      <c r="E1174" s="195" t="n"/>
      <c r="I1174" s="195" t="n"/>
      <c r="J1174" s="195" t="n"/>
      <c r="K1174" s="195" t="n"/>
      <c r="L1174" s="195" t="n"/>
    </row>
    <row r="1175">
      <c r="E1175" s="195" t="n"/>
      <c r="I1175" s="195" t="n"/>
      <c r="J1175" s="195" t="n"/>
      <c r="K1175" s="195" t="n"/>
      <c r="L1175" s="195" t="n"/>
    </row>
    <row r="1176">
      <c r="E1176" s="195" t="n"/>
      <c r="I1176" s="195" t="n"/>
      <c r="J1176" s="195" t="n"/>
      <c r="K1176" s="195" t="n"/>
      <c r="L1176" s="195" t="n"/>
    </row>
    <row r="1177">
      <c r="E1177" s="195" t="n"/>
      <c r="I1177" s="195" t="n"/>
      <c r="J1177" s="195" t="n"/>
      <c r="K1177" s="195" t="n"/>
      <c r="L1177" s="195" t="n"/>
    </row>
    <row r="1178">
      <c r="E1178" s="195" t="n"/>
      <c r="I1178" s="195" t="n"/>
      <c r="J1178" s="195" t="n"/>
      <c r="K1178" s="195" t="n"/>
      <c r="L1178" s="195" t="n"/>
    </row>
    <row r="1179">
      <c r="E1179" s="195" t="n"/>
      <c r="I1179" s="195" t="n"/>
      <c r="J1179" s="195" t="n"/>
      <c r="K1179" s="195" t="n"/>
      <c r="L1179" s="195" t="n"/>
    </row>
    <row r="1180">
      <c r="E1180" s="195" t="n"/>
      <c r="I1180" s="195" t="n"/>
      <c r="J1180" s="195" t="n"/>
      <c r="K1180" s="195" t="n"/>
      <c r="L1180" s="195" t="n"/>
    </row>
    <row r="1181">
      <c r="E1181" s="195" t="n"/>
      <c r="I1181" s="195" t="n"/>
      <c r="J1181" s="195" t="n"/>
      <c r="K1181" s="195" t="n"/>
      <c r="L1181" s="195" t="n"/>
    </row>
    <row r="1182">
      <c r="E1182" s="195" t="n"/>
      <c r="I1182" s="195" t="n"/>
      <c r="J1182" s="195" t="n"/>
      <c r="K1182" s="195" t="n"/>
      <c r="L1182" s="195" t="n"/>
    </row>
    <row r="1183">
      <c r="E1183" s="195" t="n"/>
      <c r="I1183" s="195" t="n"/>
      <c r="J1183" s="195" t="n"/>
      <c r="K1183" s="195" t="n"/>
      <c r="L1183" s="195" t="n"/>
    </row>
    <row r="1184">
      <c r="E1184" s="195" t="n"/>
      <c r="I1184" s="195" t="n"/>
      <c r="J1184" s="195" t="n"/>
      <c r="K1184" s="195" t="n"/>
      <c r="L1184" s="195" t="n"/>
    </row>
    <row r="1185">
      <c r="E1185" s="195" t="n"/>
      <c r="I1185" s="195" t="n"/>
      <c r="J1185" s="195" t="n"/>
      <c r="K1185" s="195" t="n"/>
      <c r="L1185" s="195" t="n"/>
    </row>
    <row r="1186">
      <c r="E1186" s="195" t="n"/>
      <c r="I1186" s="195" t="n"/>
      <c r="J1186" s="195" t="n"/>
      <c r="K1186" s="195" t="n"/>
      <c r="L1186" s="195" t="n"/>
    </row>
    <row r="1187">
      <c r="E1187" s="195" t="n"/>
      <c r="I1187" s="195" t="n"/>
      <c r="J1187" s="195" t="n"/>
      <c r="K1187" s="195" t="n"/>
      <c r="L1187" s="195" t="n"/>
    </row>
    <row r="1188">
      <c r="E1188" s="195" t="n"/>
      <c r="I1188" s="195" t="n"/>
      <c r="J1188" s="195" t="n"/>
      <c r="K1188" s="195" t="n"/>
      <c r="L1188" s="195" t="n"/>
    </row>
    <row r="1189">
      <c r="E1189" s="195" t="n"/>
      <c r="I1189" s="195" t="n"/>
      <c r="J1189" s="195" t="n"/>
      <c r="K1189" s="195" t="n"/>
      <c r="L1189" s="195" t="n"/>
    </row>
    <row r="1190">
      <c r="E1190" s="195" t="n"/>
      <c r="I1190" s="195" t="n"/>
      <c r="J1190" s="195" t="n"/>
      <c r="K1190" s="195" t="n"/>
      <c r="L1190" s="195" t="n"/>
    </row>
    <row r="1191">
      <c r="E1191" s="195" t="n"/>
      <c r="I1191" s="195" t="n"/>
      <c r="J1191" s="195" t="n"/>
      <c r="K1191" s="195" t="n"/>
      <c r="L1191" s="195" t="n"/>
    </row>
    <row r="1192">
      <c r="E1192" s="195" t="n"/>
      <c r="I1192" s="195" t="n"/>
      <c r="J1192" s="195" t="n"/>
      <c r="K1192" s="195" t="n"/>
      <c r="L1192" s="195" t="n"/>
    </row>
    <row r="1193">
      <c r="E1193" s="195" t="n"/>
      <c r="I1193" s="195" t="n"/>
      <c r="J1193" s="195" t="n"/>
      <c r="K1193" s="195" t="n"/>
      <c r="L1193" s="195" t="n"/>
    </row>
    <row r="1194">
      <c r="E1194" s="195" t="n"/>
      <c r="I1194" s="195" t="n"/>
      <c r="J1194" s="195" t="n"/>
      <c r="K1194" s="195" t="n"/>
      <c r="L1194" s="195" t="n"/>
    </row>
    <row r="1195">
      <c r="E1195" s="195" t="n"/>
      <c r="I1195" s="195" t="n"/>
      <c r="J1195" s="195" t="n"/>
      <c r="K1195" s="195" t="n"/>
      <c r="L1195" s="195" t="n"/>
    </row>
    <row r="1196">
      <c r="E1196" s="195" t="n"/>
      <c r="I1196" s="195" t="n"/>
      <c r="J1196" s="195" t="n"/>
      <c r="K1196" s="195" t="n"/>
      <c r="L1196" s="195" t="n"/>
    </row>
    <row r="1197">
      <c r="E1197" s="195" t="n"/>
      <c r="I1197" s="195" t="n"/>
      <c r="J1197" s="195" t="n"/>
      <c r="K1197" s="195" t="n"/>
      <c r="L1197" s="195" t="n"/>
    </row>
    <row r="1198">
      <c r="E1198" s="195" t="n"/>
      <c r="I1198" s="195" t="n"/>
      <c r="J1198" s="195" t="n"/>
      <c r="K1198" s="195" t="n"/>
      <c r="L1198" s="195" t="n"/>
    </row>
    <row r="1199">
      <c r="E1199" s="195" t="n"/>
      <c r="I1199" s="195" t="n"/>
      <c r="J1199" s="195" t="n"/>
      <c r="K1199" s="195" t="n"/>
      <c r="L1199" s="195" t="n"/>
    </row>
    <row r="1200">
      <c r="E1200" s="195" t="n"/>
      <c r="I1200" s="195" t="n"/>
      <c r="J1200" s="195" t="n"/>
      <c r="K1200" s="195" t="n"/>
      <c r="L1200" s="195" t="n"/>
    </row>
    <row r="1201">
      <c r="E1201" s="195" t="n"/>
      <c r="I1201" s="195" t="n"/>
      <c r="J1201" s="195" t="n"/>
      <c r="K1201" s="195" t="n"/>
      <c r="L1201" s="195" t="n"/>
    </row>
    <row r="1202">
      <c r="E1202" s="195" t="n"/>
      <c r="I1202" s="195" t="n"/>
      <c r="J1202" s="195" t="n"/>
      <c r="K1202" s="195" t="n"/>
      <c r="L1202" s="195" t="n"/>
    </row>
    <row r="1203">
      <c r="E1203" s="195" t="n"/>
      <c r="I1203" s="195" t="n"/>
      <c r="J1203" s="195" t="n"/>
      <c r="K1203" s="195" t="n"/>
      <c r="L1203" s="195" t="n"/>
    </row>
    <row r="1204">
      <c r="E1204" s="195" t="n"/>
      <c r="I1204" s="195" t="n"/>
      <c r="J1204" s="195" t="n"/>
      <c r="K1204" s="195" t="n"/>
      <c r="L1204" s="195" t="n"/>
    </row>
    <row r="1205">
      <c r="E1205" s="195" t="n"/>
      <c r="I1205" s="195" t="n"/>
      <c r="J1205" s="195" t="n"/>
      <c r="K1205" s="195" t="n"/>
      <c r="L1205" s="195" t="n"/>
    </row>
    <row r="1206">
      <c r="E1206" s="195" t="n"/>
      <c r="I1206" s="195" t="n"/>
      <c r="J1206" s="195" t="n"/>
      <c r="K1206" s="195" t="n"/>
      <c r="L1206" s="195" t="n"/>
    </row>
    <row r="1207">
      <c r="E1207" s="195" t="n"/>
      <c r="I1207" s="195" t="n"/>
      <c r="J1207" s="195" t="n"/>
      <c r="K1207" s="195" t="n"/>
      <c r="L1207" s="195" t="n"/>
    </row>
    <row r="1208">
      <c r="E1208" s="195" t="n"/>
      <c r="I1208" s="195" t="n"/>
      <c r="J1208" s="195" t="n"/>
      <c r="K1208" s="195" t="n"/>
      <c r="L1208" s="195" t="n"/>
    </row>
    <row r="1209">
      <c r="E1209" s="195" t="n"/>
      <c r="I1209" s="195" t="n"/>
      <c r="J1209" s="195" t="n"/>
      <c r="K1209" s="195" t="n"/>
      <c r="L1209" s="195" t="n"/>
    </row>
    <row r="1210">
      <c r="E1210" s="195" t="n"/>
      <c r="I1210" s="195" t="n"/>
      <c r="J1210" s="195" t="n"/>
      <c r="K1210" s="195" t="n"/>
      <c r="L1210" s="195" t="n"/>
    </row>
    <row r="1211">
      <c r="E1211" s="195" t="n"/>
      <c r="I1211" s="195" t="n"/>
      <c r="J1211" s="195" t="n"/>
      <c r="K1211" s="195" t="n"/>
      <c r="L1211" s="195" t="n"/>
    </row>
    <row r="1212">
      <c r="E1212" s="195" t="n"/>
      <c r="I1212" s="195" t="n"/>
      <c r="J1212" s="195" t="n"/>
      <c r="K1212" s="195" t="n"/>
      <c r="L1212" s="195" t="n"/>
    </row>
    <row r="1213">
      <c r="E1213" s="195" t="n"/>
      <c r="I1213" s="195" t="n"/>
      <c r="J1213" s="195" t="n"/>
      <c r="K1213" s="195" t="n"/>
      <c r="L1213" s="195" t="n"/>
    </row>
    <row r="1214">
      <c r="E1214" s="195" t="n"/>
      <c r="I1214" s="195" t="n"/>
      <c r="J1214" s="195" t="n"/>
      <c r="K1214" s="195" t="n"/>
      <c r="L1214" s="195" t="n"/>
    </row>
    <row r="1215">
      <c r="E1215" s="195" t="n"/>
      <c r="I1215" s="195" t="n"/>
      <c r="J1215" s="195" t="n"/>
      <c r="K1215" s="195" t="n"/>
      <c r="L1215" s="195" t="n"/>
    </row>
    <row r="1216">
      <c r="E1216" s="195" t="n"/>
      <c r="I1216" s="195" t="n"/>
      <c r="J1216" s="195" t="n"/>
      <c r="K1216" s="195" t="n"/>
      <c r="L1216" s="195" t="n"/>
    </row>
    <row r="1217">
      <c r="E1217" s="195" t="n"/>
      <c r="I1217" s="195" t="n"/>
      <c r="J1217" s="195" t="n"/>
      <c r="K1217" s="195" t="n"/>
      <c r="L1217" s="195" t="n"/>
    </row>
    <row r="1218">
      <c r="E1218" s="195" t="n"/>
      <c r="I1218" s="195" t="n"/>
      <c r="J1218" s="195" t="n"/>
      <c r="K1218" s="195" t="n"/>
      <c r="L1218" s="195" t="n"/>
    </row>
    <row r="1219">
      <c r="E1219" s="195" t="n"/>
      <c r="I1219" s="195" t="n"/>
      <c r="J1219" s="195" t="n"/>
      <c r="K1219" s="195" t="n"/>
      <c r="L1219" s="195" t="n"/>
    </row>
    <row r="1220">
      <c r="E1220" s="195" t="n"/>
      <c r="I1220" s="195" t="n"/>
      <c r="J1220" s="195" t="n"/>
      <c r="K1220" s="195" t="n"/>
      <c r="L1220" s="195" t="n"/>
    </row>
    <row r="1221">
      <c r="E1221" s="195" t="n"/>
      <c r="I1221" s="195" t="n"/>
      <c r="J1221" s="195" t="n"/>
      <c r="K1221" s="195" t="n"/>
      <c r="L1221" s="195" t="n"/>
    </row>
    <row r="1222">
      <c r="E1222" s="195" t="n"/>
      <c r="I1222" s="195" t="n"/>
      <c r="J1222" s="195" t="n"/>
      <c r="K1222" s="195" t="n"/>
      <c r="L1222" s="195" t="n"/>
    </row>
    <row r="1223">
      <c r="E1223" s="195" t="n"/>
      <c r="I1223" s="195" t="n"/>
      <c r="J1223" s="195" t="n"/>
      <c r="K1223" s="195" t="n"/>
      <c r="L1223" s="195" t="n"/>
    </row>
    <row r="1224">
      <c r="E1224" s="195" t="n"/>
      <c r="I1224" s="195" t="n"/>
      <c r="J1224" s="195" t="n"/>
      <c r="K1224" s="195" t="n"/>
      <c r="L1224" s="195" t="n"/>
    </row>
    <row r="1225">
      <c r="E1225" s="195" t="n"/>
      <c r="I1225" s="195" t="n"/>
      <c r="J1225" s="195" t="n"/>
      <c r="K1225" s="195" t="n"/>
      <c r="L1225" s="195" t="n"/>
    </row>
    <row r="1226">
      <c r="E1226" s="195" t="n"/>
      <c r="I1226" s="195" t="n"/>
      <c r="J1226" s="195" t="n"/>
      <c r="K1226" s="195" t="n"/>
      <c r="L1226" s="195" t="n"/>
    </row>
    <row r="1227">
      <c r="E1227" s="195" t="n"/>
      <c r="I1227" s="195" t="n"/>
      <c r="J1227" s="195" t="n"/>
      <c r="K1227" s="195" t="n"/>
      <c r="L1227" s="195" t="n"/>
    </row>
    <row r="1228">
      <c r="E1228" s="195" t="n"/>
      <c r="I1228" s="195" t="n"/>
      <c r="J1228" s="195" t="n"/>
      <c r="K1228" s="195" t="n"/>
      <c r="L1228" s="195" t="n"/>
    </row>
    <row r="1229">
      <c r="E1229" s="195" t="n"/>
      <c r="I1229" s="195" t="n"/>
      <c r="J1229" s="195" t="n"/>
      <c r="K1229" s="195" t="n"/>
      <c r="L1229" s="195" t="n"/>
    </row>
    <row r="1230">
      <c r="E1230" s="195" t="n"/>
      <c r="I1230" s="195" t="n"/>
      <c r="J1230" s="195" t="n"/>
      <c r="K1230" s="195" t="n"/>
      <c r="L1230" s="195" t="n"/>
    </row>
    <row r="1231">
      <c r="E1231" s="195" t="n"/>
      <c r="I1231" s="195" t="n"/>
      <c r="J1231" s="195" t="n"/>
      <c r="K1231" s="195" t="n"/>
      <c r="L1231" s="195" t="n"/>
    </row>
    <row r="1232">
      <c r="E1232" s="195" t="n"/>
      <c r="I1232" s="195" t="n"/>
      <c r="J1232" s="195" t="n"/>
      <c r="K1232" s="195" t="n"/>
      <c r="L1232" s="195" t="n"/>
    </row>
    <row r="1233">
      <c r="E1233" s="195" t="n"/>
      <c r="I1233" s="195" t="n"/>
      <c r="J1233" s="195" t="n"/>
      <c r="K1233" s="195" t="n"/>
      <c r="L1233" s="195" t="n"/>
    </row>
    <row r="1234">
      <c r="E1234" s="195" t="n"/>
      <c r="I1234" s="195" t="n"/>
      <c r="J1234" s="195" t="n"/>
      <c r="K1234" s="195" t="n"/>
      <c r="L1234" s="195" t="n"/>
    </row>
    <row r="1235">
      <c r="E1235" s="195" t="n"/>
      <c r="I1235" s="195" t="n"/>
      <c r="J1235" s="195" t="n"/>
      <c r="K1235" s="195" t="n"/>
      <c r="L1235" s="195" t="n"/>
    </row>
    <row r="1236">
      <c r="E1236" s="195" t="n"/>
      <c r="I1236" s="195" t="n"/>
      <c r="J1236" s="195" t="n"/>
      <c r="K1236" s="195" t="n"/>
      <c r="L1236" s="195" t="n"/>
    </row>
    <row r="1237">
      <c r="E1237" s="195" t="n"/>
      <c r="I1237" s="195" t="n"/>
      <c r="J1237" s="195" t="n"/>
      <c r="K1237" s="195" t="n"/>
      <c r="L1237" s="195" t="n"/>
    </row>
    <row r="1238">
      <c r="E1238" s="195" t="n"/>
      <c r="I1238" s="195" t="n"/>
      <c r="J1238" s="195" t="n"/>
      <c r="K1238" s="195" t="n"/>
      <c r="L1238" s="195" t="n"/>
    </row>
    <row r="1239">
      <c r="E1239" s="195" t="n"/>
      <c r="I1239" s="195" t="n"/>
      <c r="J1239" s="195" t="n"/>
      <c r="K1239" s="195" t="n"/>
      <c r="L1239" s="195" t="n"/>
    </row>
    <row r="1240">
      <c r="E1240" s="195" t="n"/>
      <c r="I1240" s="195" t="n"/>
      <c r="J1240" s="195" t="n"/>
      <c r="K1240" s="195" t="n"/>
      <c r="L1240" s="195" t="n"/>
    </row>
    <row r="1241">
      <c r="E1241" s="195" t="n"/>
      <c r="I1241" s="195" t="n"/>
      <c r="J1241" s="195" t="n"/>
      <c r="K1241" s="195" t="n"/>
      <c r="L1241" s="195" t="n"/>
    </row>
    <row r="1242">
      <c r="E1242" s="195" t="n"/>
      <c r="I1242" s="195" t="n"/>
      <c r="J1242" s="195" t="n"/>
      <c r="K1242" s="195" t="n"/>
      <c r="L1242" s="195" t="n"/>
    </row>
    <row r="1243">
      <c r="E1243" s="195" t="n"/>
      <c r="I1243" s="195" t="n"/>
      <c r="J1243" s="195" t="n"/>
      <c r="K1243" s="195" t="n"/>
      <c r="L1243" s="195" t="n"/>
    </row>
    <row r="1244">
      <c r="E1244" s="195" t="n"/>
      <c r="I1244" s="195" t="n"/>
      <c r="J1244" s="195" t="n"/>
      <c r="K1244" s="195" t="n"/>
      <c r="L1244" s="195" t="n"/>
    </row>
    <row r="1245">
      <c r="E1245" s="195" t="n"/>
      <c r="I1245" s="195" t="n"/>
      <c r="J1245" s="195" t="n"/>
      <c r="K1245" s="195" t="n"/>
      <c r="L1245" s="195" t="n"/>
    </row>
    <row r="1246">
      <c r="E1246" s="195" t="n"/>
      <c r="I1246" s="195" t="n"/>
      <c r="J1246" s="195" t="n"/>
      <c r="K1246" s="195" t="n"/>
      <c r="L1246" s="195" t="n"/>
    </row>
    <row r="1247">
      <c r="E1247" s="195" t="n"/>
      <c r="I1247" s="195" t="n"/>
      <c r="J1247" s="195" t="n"/>
      <c r="K1247" s="195" t="n"/>
      <c r="L1247" s="195" t="n"/>
    </row>
    <row r="1248">
      <c r="E1248" s="195" t="n"/>
      <c r="I1248" s="195" t="n"/>
      <c r="J1248" s="195" t="n"/>
      <c r="K1248" s="195" t="n"/>
      <c r="L1248" s="195" t="n"/>
    </row>
    <row r="1249">
      <c r="E1249" s="195" t="n"/>
      <c r="I1249" s="195" t="n"/>
      <c r="J1249" s="195" t="n"/>
      <c r="K1249" s="195" t="n"/>
      <c r="L1249" s="195" t="n"/>
    </row>
    <row r="1250">
      <c r="E1250" s="195" t="n"/>
      <c r="I1250" s="195" t="n"/>
      <c r="J1250" s="195" t="n"/>
      <c r="K1250" s="195" t="n"/>
      <c r="L1250" s="195" t="n"/>
    </row>
    <row r="1251">
      <c r="E1251" s="195" t="n"/>
      <c r="I1251" s="195" t="n"/>
      <c r="J1251" s="195" t="n"/>
      <c r="K1251" s="195" t="n"/>
      <c r="L1251" s="195" t="n"/>
    </row>
    <row r="1252">
      <c r="E1252" s="195" t="n"/>
      <c r="I1252" s="195" t="n"/>
      <c r="J1252" s="195" t="n"/>
      <c r="K1252" s="195" t="n"/>
      <c r="L1252" s="195" t="n"/>
    </row>
    <row r="1253">
      <c r="E1253" s="195" t="n"/>
      <c r="I1253" s="195" t="n"/>
      <c r="J1253" s="195" t="n"/>
      <c r="K1253" s="195" t="n"/>
      <c r="L1253" s="195" t="n"/>
    </row>
    <row r="1254">
      <c r="E1254" s="195" t="n"/>
      <c r="I1254" s="195" t="n"/>
      <c r="J1254" s="195" t="n"/>
      <c r="K1254" s="195" t="n"/>
      <c r="L1254" s="195" t="n"/>
    </row>
    <row r="1255">
      <c r="E1255" s="195" t="n"/>
      <c r="I1255" s="195" t="n"/>
      <c r="J1255" s="195" t="n"/>
      <c r="K1255" s="195" t="n"/>
      <c r="L1255" s="195" t="n"/>
    </row>
    <row r="1256">
      <c r="E1256" s="195" t="n"/>
      <c r="I1256" s="195" t="n"/>
      <c r="J1256" s="195" t="n"/>
      <c r="K1256" s="195" t="n"/>
      <c r="L1256" s="195" t="n"/>
    </row>
    <row r="1257">
      <c r="E1257" s="195" t="n"/>
      <c r="I1257" s="195" t="n"/>
      <c r="J1257" s="195" t="n"/>
      <c r="K1257" s="195" t="n"/>
      <c r="L1257" s="195" t="n"/>
    </row>
    <row r="1258">
      <c r="E1258" s="195" t="n"/>
      <c r="I1258" s="195" t="n"/>
      <c r="J1258" s="195" t="n"/>
      <c r="K1258" s="195" t="n"/>
      <c r="L1258" s="195" t="n"/>
    </row>
    <row r="1259">
      <c r="E1259" s="195" t="n"/>
      <c r="I1259" s="195" t="n"/>
      <c r="J1259" s="195" t="n"/>
      <c r="K1259" s="195" t="n"/>
      <c r="L1259" s="195" t="n"/>
    </row>
    <row r="1260">
      <c r="E1260" s="195" t="n"/>
      <c r="I1260" s="195" t="n"/>
      <c r="J1260" s="195" t="n"/>
      <c r="K1260" s="195" t="n"/>
      <c r="L1260" s="195" t="n"/>
    </row>
    <row r="1261">
      <c r="E1261" s="195" t="n"/>
      <c r="I1261" s="195" t="n"/>
      <c r="J1261" s="195" t="n"/>
      <c r="K1261" s="195" t="n"/>
      <c r="L1261" s="195" t="n"/>
    </row>
    <row r="1262">
      <c r="E1262" s="195" t="n"/>
      <c r="I1262" s="195" t="n"/>
      <c r="J1262" s="195" t="n"/>
      <c r="K1262" s="195" t="n"/>
      <c r="L1262" s="195" t="n"/>
    </row>
    <row r="1263">
      <c r="E1263" s="195" t="n"/>
      <c r="I1263" s="195" t="n"/>
      <c r="J1263" s="195" t="n"/>
      <c r="K1263" s="195" t="n"/>
      <c r="L1263" s="195" t="n"/>
    </row>
    <row r="1264">
      <c r="E1264" s="195" t="n"/>
      <c r="I1264" s="195" t="n"/>
      <c r="J1264" s="195" t="n"/>
      <c r="K1264" s="195" t="n"/>
      <c r="L1264" s="195" t="n"/>
    </row>
    <row r="1265">
      <c r="E1265" s="195" t="n"/>
      <c r="I1265" s="195" t="n"/>
      <c r="J1265" s="195" t="n"/>
      <c r="K1265" s="195" t="n"/>
      <c r="L1265" s="195" t="n"/>
    </row>
    <row r="1266">
      <c r="E1266" s="195" t="n"/>
      <c r="I1266" s="195" t="n"/>
      <c r="J1266" s="195" t="n"/>
      <c r="K1266" s="195" t="n"/>
      <c r="L1266" s="195" t="n"/>
    </row>
    <row r="1267">
      <c r="E1267" s="195" t="n"/>
      <c r="I1267" s="195" t="n"/>
      <c r="J1267" s="195" t="n"/>
      <c r="K1267" s="195" t="n"/>
      <c r="L1267" s="195" t="n"/>
    </row>
    <row r="1268">
      <c r="E1268" s="195" t="n"/>
      <c r="I1268" s="195" t="n"/>
      <c r="J1268" s="195" t="n"/>
      <c r="K1268" s="195" t="n"/>
      <c r="L1268" s="195" t="n"/>
    </row>
    <row r="1269">
      <c r="E1269" s="195" t="n"/>
      <c r="I1269" s="195" t="n"/>
      <c r="J1269" s="195" t="n"/>
      <c r="K1269" s="195" t="n"/>
      <c r="L1269" s="195" t="n"/>
    </row>
    <row r="1270">
      <c r="E1270" s="195" t="n"/>
      <c r="I1270" s="195" t="n"/>
      <c r="J1270" s="195" t="n"/>
      <c r="K1270" s="195" t="n"/>
      <c r="L1270" s="195" t="n"/>
    </row>
    <row r="1271">
      <c r="E1271" s="195" t="n"/>
      <c r="I1271" s="195" t="n"/>
      <c r="J1271" s="195" t="n"/>
      <c r="K1271" s="195" t="n"/>
      <c r="L1271" s="195" t="n"/>
    </row>
    <row r="1272">
      <c r="E1272" s="195" t="n"/>
      <c r="I1272" s="195" t="n"/>
      <c r="J1272" s="195" t="n"/>
      <c r="K1272" s="195" t="n"/>
      <c r="L1272" s="195" t="n"/>
    </row>
    <row r="1273">
      <c r="E1273" s="195" t="n"/>
      <c r="I1273" s="195" t="n"/>
      <c r="J1273" s="195" t="n"/>
      <c r="K1273" s="195" t="n"/>
      <c r="L1273" s="195" t="n"/>
    </row>
    <row r="1274">
      <c r="E1274" s="195" t="n"/>
      <c r="I1274" s="195" t="n"/>
      <c r="J1274" s="195" t="n"/>
      <c r="K1274" s="195" t="n"/>
      <c r="L1274" s="195" t="n"/>
    </row>
    <row r="1275">
      <c r="E1275" s="195" t="n"/>
      <c r="I1275" s="195" t="n"/>
      <c r="J1275" s="195" t="n"/>
      <c r="K1275" s="195" t="n"/>
      <c r="L1275" s="195" t="n"/>
    </row>
    <row r="1276">
      <c r="E1276" s="195" t="n"/>
      <c r="I1276" s="195" t="n"/>
      <c r="J1276" s="195" t="n"/>
      <c r="K1276" s="195" t="n"/>
      <c r="L1276" s="195" t="n"/>
    </row>
    <row r="1277">
      <c r="E1277" s="195" t="n"/>
      <c r="I1277" s="195" t="n"/>
      <c r="J1277" s="195" t="n"/>
      <c r="K1277" s="195" t="n"/>
      <c r="L1277" s="195" t="n"/>
    </row>
    <row r="1278">
      <c r="E1278" s="195" t="n"/>
      <c r="I1278" s="195" t="n"/>
      <c r="J1278" s="195" t="n"/>
      <c r="K1278" s="195" t="n"/>
      <c r="L1278" s="195" t="n"/>
    </row>
    <row r="1279">
      <c r="E1279" s="195" t="n"/>
      <c r="I1279" s="195" t="n"/>
      <c r="J1279" s="195" t="n"/>
      <c r="K1279" s="195" t="n"/>
      <c r="L1279" s="195" t="n"/>
    </row>
    <row r="1280">
      <c r="E1280" s="195" t="n"/>
      <c r="I1280" s="195" t="n"/>
      <c r="J1280" s="195" t="n"/>
      <c r="K1280" s="195" t="n"/>
      <c r="L1280" s="195" t="n"/>
    </row>
    <row r="1281">
      <c r="E1281" s="195" t="n"/>
      <c r="I1281" s="195" t="n"/>
      <c r="J1281" s="195" t="n"/>
      <c r="K1281" s="195" t="n"/>
      <c r="L1281" s="195" t="n"/>
    </row>
    <row r="1282">
      <c r="E1282" s="195" t="n"/>
      <c r="I1282" s="195" t="n"/>
      <c r="J1282" s="195" t="n"/>
      <c r="K1282" s="195" t="n"/>
      <c r="L1282" s="195" t="n"/>
    </row>
    <row r="1283">
      <c r="E1283" s="195" t="n"/>
      <c r="I1283" s="195" t="n"/>
      <c r="J1283" s="195" t="n"/>
      <c r="K1283" s="195" t="n"/>
      <c r="L1283" s="195" t="n"/>
    </row>
    <row r="1284">
      <c r="E1284" s="195" t="n"/>
      <c r="I1284" s="195" t="n"/>
      <c r="J1284" s="195" t="n"/>
      <c r="K1284" s="195" t="n"/>
      <c r="L1284" s="195" t="n"/>
    </row>
    <row r="1285">
      <c r="E1285" s="195" t="n"/>
      <c r="I1285" s="195" t="n"/>
      <c r="J1285" s="195" t="n"/>
      <c r="K1285" s="195" t="n"/>
      <c r="L1285" s="195" t="n"/>
    </row>
    <row r="1286">
      <c r="E1286" s="195" t="n"/>
      <c r="I1286" s="195" t="n"/>
      <c r="J1286" s="195" t="n"/>
      <c r="K1286" s="195" t="n"/>
      <c r="L1286" s="195" t="n"/>
    </row>
    <row r="1287">
      <c r="E1287" s="195" t="n"/>
      <c r="I1287" s="195" t="n"/>
      <c r="J1287" s="195" t="n"/>
      <c r="K1287" s="195" t="n"/>
      <c r="L1287" s="195" t="n"/>
    </row>
    <row r="1288">
      <c r="E1288" s="195" t="n"/>
      <c r="I1288" s="195" t="n"/>
      <c r="J1288" s="195" t="n"/>
      <c r="K1288" s="195" t="n"/>
      <c r="L1288" s="195" t="n"/>
    </row>
    <row r="1289">
      <c r="E1289" s="195" t="n"/>
      <c r="I1289" s="195" t="n"/>
      <c r="J1289" s="195" t="n"/>
      <c r="K1289" s="195" t="n"/>
      <c r="L1289" s="195" t="n"/>
    </row>
    <row r="1290">
      <c r="E1290" s="195" t="n"/>
      <c r="I1290" s="195" t="n"/>
      <c r="J1290" s="195" t="n"/>
      <c r="K1290" s="195" t="n"/>
      <c r="L1290" s="195" t="n"/>
    </row>
    <row r="1291">
      <c r="E1291" s="195" t="n"/>
      <c r="I1291" s="195" t="n"/>
      <c r="J1291" s="195" t="n"/>
      <c r="K1291" s="195" t="n"/>
      <c r="L1291" s="195" t="n"/>
    </row>
    <row r="1292">
      <c r="E1292" s="195" t="n"/>
      <c r="I1292" s="195" t="n"/>
      <c r="J1292" s="195" t="n"/>
      <c r="K1292" s="195" t="n"/>
      <c r="L1292" s="195" t="n"/>
    </row>
    <row r="1293">
      <c r="E1293" s="195" t="n"/>
      <c r="I1293" s="195" t="n"/>
      <c r="J1293" s="195" t="n"/>
      <c r="K1293" s="195" t="n"/>
      <c r="L1293" s="195" t="n"/>
    </row>
    <row r="1294">
      <c r="E1294" s="195" t="n"/>
      <c r="I1294" s="195" t="n"/>
      <c r="J1294" s="195" t="n"/>
      <c r="K1294" s="195" t="n"/>
      <c r="L1294" s="195" t="n"/>
    </row>
    <row r="1295">
      <c r="E1295" s="195" t="n"/>
      <c r="I1295" s="195" t="n"/>
      <c r="J1295" s="195" t="n"/>
      <c r="K1295" s="195" t="n"/>
      <c r="L1295" s="195" t="n"/>
    </row>
    <row r="1296">
      <c r="E1296" s="195" t="n"/>
      <c r="I1296" s="195" t="n"/>
      <c r="J1296" s="195" t="n"/>
      <c r="K1296" s="195" t="n"/>
      <c r="L1296" s="195" t="n"/>
    </row>
    <row r="1297">
      <c r="E1297" s="195" t="n"/>
      <c r="I1297" s="195" t="n"/>
      <c r="J1297" s="195" t="n"/>
      <c r="K1297" s="195" t="n"/>
      <c r="L1297" s="195" t="n"/>
    </row>
    <row r="1298">
      <c r="E1298" s="195" t="n"/>
      <c r="I1298" s="195" t="n"/>
      <c r="J1298" s="195" t="n"/>
      <c r="K1298" s="195" t="n"/>
      <c r="L1298" s="195" t="n"/>
    </row>
    <row r="1299">
      <c r="E1299" s="195" t="n"/>
      <c r="I1299" s="195" t="n"/>
      <c r="J1299" s="195" t="n"/>
      <c r="K1299" s="195" t="n"/>
      <c r="L1299" s="195" t="n"/>
    </row>
    <row r="1300">
      <c r="E1300" s="195" t="n"/>
      <c r="I1300" s="195" t="n"/>
      <c r="J1300" s="195" t="n"/>
      <c r="K1300" s="195" t="n"/>
      <c r="L1300" s="195" t="n"/>
    </row>
    <row r="1301">
      <c r="E1301" s="195" t="n"/>
      <c r="I1301" s="195" t="n"/>
      <c r="J1301" s="195" t="n"/>
      <c r="K1301" s="195" t="n"/>
      <c r="L1301" s="195" t="n"/>
    </row>
    <row r="1302">
      <c r="E1302" s="195" t="n"/>
      <c r="I1302" s="195" t="n"/>
      <c r="J1302" s="195" t="n"/>
      <c r="K1302" s="195" t="n"/>
      <c r="L1302" s="195" t="n"/>
    </row>
    <row r="1303">
      <c r="E1303" s="195" t="n"/>
      <c r="I1303" s="195" t="n"/>
      <c r="J1303" s="195" t="n"/>
      <c r="K1303" s="195" t="n"/>
      <c r="L1303" s="195" t="n"/>
    </row>
    <row r="1304">
      <c r="E1304" s="195" t="n"/>
      <c r="I1304" s="195" t="n"/>
      <c r="J1304" s="195" t="n"/>
      <c r="K1304" s="195" t="n"/>
      <c r="L1304" s="195" t="n"/>
    </row>
    <row r="1305">
      <c r="E1305" s="195" t="n"/>
      <c r="I1305" s="195" t="n"/>
      <c r="J1305" s="195" t="n"/>
      <c r="K1305" s="195" t="n"/>
      <c r="L1305" s="195" t="n"/>
    </row>
    <row r="1306">
      <c r="E1306" s="195" t="n"/>
      <c r="I1306" s="195" t="n"/>
      <c r="J1306" s="195" t="n"/>
      <c r="K1306" s="195" t="n"/>
      <c r="L1306" s="195" t="n"/>
    </row>
    <row r="1307">
      <c r="E1307" s="195" t="n"/>
      <c r="I1307" s="195" t="n"/>
      <c r="J1307" s="195" t="n"/>
      <c r="K1307" s="195" t="n"/>
      <c r="L1307" s="195" t="n"/>
    </row>
    <row r="1308">
      <c r="E1308" s="195" t="n"/>
      <c r="I1308" s="195" t="n"/>
      <c r="J1308" s="195" t="n"/>
      <c r="K1308" s="195" t="n"/>
      <c r="L1308" s="195" t="n"/>
    </row>
    <row r="1309">
      <c r="E1309" s="195" t="n"/>
      <c r="I1309" s="195" t="n"/>
      <c r="J1309" s="195" t="n"/>
      <c r="K1309" s="195" t="n"/>
      <c r="L1309" s="195" t="n"/>
    </row>
    <row r="1310">
      <c r="E1310" s="195" t="n"/>
      <c r="I1310" s="195" t="n"/>
      <c r="J1310" s="195" t="n"/>
      <c r="K1310" s="195" t="n"/>
      <c r="L1310" s="195" t="n"/>
    </row>
    <row r="1311">
      <c r="E1311" s="195" t="n"/>
      <c r="I1311" s="195" t="n"/>
      <c r="J1311" s="195" t="n"/>
      <c r="K1311" s="195" t="n"/>
      <c r="L1311" s="195" t="n"/>
    </row>
    <row r="1312">
      <c r="E1312" s="195" t="n"/>
      <c r="I1312" s="195" t="n"/>
      <c r="J1312" s="195" t="n"/>
      <c r="K1312" s="195" t="n"/>
      <c r="L1312" s="195" t="n"/>
    </row>
    <row r="1313">
      <c r="E1313" s="195" t="n"/>
      <c r="I1313" s="195" t="n"/>
      <c r="J1313" s="195" t="n"/>
      <c r="K1313" s="195" t="n"/>
      <c r="L1313" s="195" t="n"/>
    </row>
    <row r="1314">
      <c r="E1314" s="195" t="n"/>
      <c r="I1314" s="195" t="n"/>
      <c r="J1314" s="195" t="n"/>
      <c r="K1314" s="195" t="n"/>
      <c r="L1314" s="195" t="n"/>
    </row>
    <row r="1315">
      <c r="E1315" s="195" t="n"/>
      <c r="I1315" s="195" t="n"/>
      <c r="J1315" s="195" t="n"/>
      <c r="K1315" s="195" t="n"/>
      <c r="L1315" s="195" t="n"/>
    </row>
    <row r="1316">
      <c r="E1316" s="195" t="n"/>
      <c r="I1316" s="195" t="n"/>
      <c r="J1316" s="195" t="n"/>
      <c r="K1316" s="195" t="n"/>
      <c r="L1316" s="195" t="n"/>
    </row>
    <row r="1317">
      <c r="E1317" s="195" t="n"/>
      <c r="I1317" s="195" t="n"/>
      <c r="J1317" s="195" t="n"/>
      <c r="K1317" s="195" t="n"/>
      <c r="L1317" s="195" t="n"/>
    </row>
    <row r="1318">
      <c r="E1318" s="195" t="n"/>
      <c r="I1318" s="195" t="n"/>
      <c r="J1318" s="195" t="n"/>
      <c r="K1318" s="195" t="n"/>
      <c r="L1318" s="195" t="n"/>
    </row>
    <row r="1319">
      <c r="E1319" s="195" t="n"/>
      <c r="I1319" s="195" t="n"/>
      <c r="J1319" s="195" t="n"/>
      <c r="K1319" s="195" t="n"/>
      <c r="L1319" s="195" t="n"/>
    </row>
    <row r="1320">
      <c r="E1320" s="195" t="n"/>
      <c r="I1320" s="195" t="n"/>
      <c r="J1320" s="195" t="n"/>
      <c r="K1320" s="195" t="n"/>
      <c r="L1320" s="195" t="n"/>
    </row>
    <row r="1321">
      <c r="E1321" s="195" t="n"/>
      <c r="I1321" s="195" t="n"/>
      <c r="J1321" s="195" t="n"/>
      <c r="K1321" s="195" t="n"/>
      <c r="L1321" s="195" t="n"/>
    </row>
    <row r="1322">
      <c r="E1322" s="195" t="n"/>
      <c r="I1322" s="195" t="n"/>
      <c r="J1322" s="195" t="n"/>
      <c r="K1322" s="195" t="n"/>
      <c r="L1322" s="195" t="n"/>
    </row>
    <row r="1323">
      <c r="E1323" s="195" t="n"/>
      <c r="I1323" s="195" t="n"/>
      <c r="J1323" s="195" t="n"/>
      <c r="K1323" s="195" t="n"/>
      <c r="L1323" s="195" t="n"/>
    </row>
    <row r="1324">
      <c r="E1324" s="195" t="n"/>
      <c r="I1324" s="195" t="n"/>
      <c r="J1324" s="195" t="n"/>
      <c r="K1324" s="195" t="n"/>
    </row>
    <row r="1325">
      <c r="E1325" s="195" t="n"/>
      <c r="I1325" s="195" t="n"/>
      <c r="J1325" s="195" t="n"/>
      <c r="K1325" s="195" t="n"/>
    </row>
    <row r="1326">
      <c r="E1326" s="195" t="n"/>
      <c r="I1326" s="195" t="n"/>
      <c r="J1326" s="195" t="n"/>
      <c r="K1326" s="195" t="n"/>
    </row>
    <row r="1327">
      <c r="E1327" s="195" t="n"/>
      <c r="I1327" s="195" t="n"/>
      <c r="J1327" s="195" t="n"/>
      <c r="K1327" s="195" t="n"/>
    </row>
    <row r="1328">
      <c r="E1328" s="195" t="n"/>
      <c r="I1328" s="195" t="n"/>
      <c r="J1328" s="195" t="n"/>
      <c r="K1328" s="195" t="n"/>
    </row>
    <row r="1329">
      <c r="E1329" s="195" t="n"/>
      <c r="I1329" s="195" t="n"/>
      <c r="J1329" s="195" t="n"/>
      <c r="K1329" s="195" t="n"/>
    </row>
    <row r="1330">
      <c r="E1330" s="195" t="n"/>
      <c r="I1330" s="195" t="n"/>
      <c r="J1330" s="195" t="n"/>
      <c r="K1330" s="195" t="n"/>
    </row>
    <row r="1331">
      <c r="E1331" s="195" t="n"/>
      <c r="I1331" s="195" t="n"/>
      <c r="J1331" s="195" t="n"/>
      <c r="K1331" s="195" t="n"/>
    </row>
    <row r="1332">
      <c r="E1332" s="195" t="n"/>
      <c r="I1332" s="195" t="n"/>
      <c r="J1332" s="195" t="n"/>
      <c r="K1332" s="195" t="n"/>
    </row>
    <row r="1333">
      <c r="E1333" s="195" t="n"/>
      <c r="I1333" s="195" t="n"/>
      <c r="J1333" s="195" t="n"/>
      <c r="K1333" s="195" t="n"/>
    </row>
    <row r="1334">
      <c r="E1334" s="195" t="n"/>
      <c r="I1334" s="195" t="n"/>
      <c r="J1334" s="195" t="n"/>
      <c r="K1334" s="195" t="n"/>
    </row>
    <row r="1335">
      <c r="E1335" s="195" t="n"/>
      <c r="I1335" s="195" t="n"/>
      <c r="J1335" s="195" t="n"/>
      <c r="K1335" s="195" t="n"/>
    </row>
    <row r="1336">
      <c r="E1336" s="195" t="n"/>
      <c r="I1336" s="195" t="n"/>
      <c r="J1336" s="195" t="n"/>
      <c r="K1336" s="195" t="n"/>
    </row>
    <row r="1337">
      <c r="E1337" s="195" t="n"/>
      <c r="I1337" s="195" t="n"/>
      <c r="J1337" s="195" t="n"/>
      <c r="K1337" s="195" t="n"/>
    </row>
    <row r="1338">
      <c r="E1338" s="195" t="n"/>
      <c r="I1338" s="195" t="n"/>
      <c r="J1338" s="195" t="n"/>
      <c r="K1338" s="195" t="n"/>
    </row>
    <row r="1339">
      <c r="E1339" s="195" t="n"/>
      <c r="I1339" s="195" t="n"/>
      <c r="J1339" s="195" t="n"/>
      <c r="K1339" s="195" t="n"/>
    </row>
    <row r="1340">
      <c r="E1340" s="195" t="n"/>
      <c r="I1340" s="195" t="n"/>
      <c r="J1340" s="195" t="n"/>
      <c r="K1340" s="195" t="n"/>
    </row>
    <row r="1341">
      <c r="E1341" s="195" t="n"/>
      <c r="I1341" s="195" t="n"/>
      <c r="J1341" s="195" t="n"/>
      <c r="K1341" s="195" t="n"/>
    </row>
    <row r="1342">
      <c r="E1342" s="195" t="n"/>
      <c r="I1342" s="195" t="n"/>
      <c r="J1342" s="195" t="n"/>
      <c r="K1342" s="195" t="n"/>
    </row>
    <row r="1343">
      <c r="E1343" s="195" t="n"/>
      <c r="I1343" s="195" t="n"/>
      <c r="J1343" s="195" t="n"/>
      <c r="K1343" s="195" t="n"/>
    </row>
    <row r="1344">
      <c r="E1344" s="195" t="n"/>
      <c r="I1344" s="195" t="n"/>
      <c r="J1344" s="195" t="n"/>
      <c r="K1344" s="195" t="n"/>
    </row>
    <row r="1345">
      <c r="E1345" s="195" t="n"/>
      <c r="I1345" s="195" t="n"/>
      <c r="J1345" s="195" t="n"/>
      <c r="K1345" s="195" t="n"/>
    </row>
    <row r="1346">
      <c r="E1346" s="195" t="n"/>
      <c r="I1346" s="195" t="n"/>
      <c r="J1346" s="195" t="n"/>
      <c r="K1346" s="195" t="n"/>
    </row>
    <row r="1347">
      <c r="E1347" s="195" t="n"/>
      <c r="I1347" s="195" t="n"/>
      <c r="J1347" s="195" t="n"/>
      <c r="K1347" s="195" t="n"/>
    </row>
    <row r="1348">
      <c r="E1348" s="195" t="n"/>
      <c r="I1348" s="195" t="n"/>
      <c r="J1348" s="195" t="n"/>
      <c r="K1348" s="195" t="n"/>
    </row>
    <row r="1349">
      <c r="E1349" s="195" t="n"/>
      <c r="I1349" s="195" t="n"/>
      <c r="J1349" s="195" t="n"/>
      <c r="K1349" s="195" t="n"/>
    </row>
    <row r="1350">
      <c r="E1350" s="195" t="n"/>
      <c r="I1350" s="195" t="n"/>
      <c r="J1350" s="195" t="n"/>
      <c r="K1350" s="195" t="n"/>
    </row>
    <row r="1351">
      <c r="E1351" s="195" t="n"/>
      <c r="I1351" s="195" t="n"/>
      <c r="J1351" s="195" t="n"/>
      <c r="K1351" s="195" t="n"/>
    </row>
    <row r="1352">
      <c r="E1352" s="195" t="n"/>
      <c r="I1352" s="195" t="n"/>
      <c r="J1352" s="195" t="n"/>
      <c r="K1352" s="195" t="n"/>
    </row>
    <row r="1353">
      <c r="E1353" s="195" t="n"/>
      <c r="I1353" s="195" t="n"/>
      <c r="J1353" s="195" t="n"/>
      <c r="K1353" s="195" t="n"/>
    </row>
    <row r="1354">
      <c r="E1354" s="195" t="n"/>
      <c r="I1354" s="195" t="n"/>
      <c r="J1354" s="195" t="n"/>
      <c r="K1354" s="195" t="n"/>
    </row>
    <row r="1355">
      <c r="E1355" s="195" t="n"/>
      <c r="I1355" s="195" t="n"/>
      <c r="J1355" s="195" t="n"/>
      <c r="K1355" s="195" t="n"/>
    </row>
    <row r="1356">
      <c r="E1356" s="195" t="n"/>
      <c r="I1356" s="195" t="n"/>
      <c r="J1356" s="195" t="n"/>
      <c r="K1356" s="195" t="n"/>
    </row>
    <row r="1357">
      <c r="E1357" s="195" t="n"/>
      <c r="I1357" s="195" t="n"/>
      <c r="J1357" s="195" t="n"/>
      <c r="K1357" s="195" t="n"/>
    </row>
    <row r="1358">
      <c r="E1358" s="195" t="n"/>
      <c r="I1358" s="195" t="n"/>
      <c r="J1358" s="195" t="n"/>
      <c r="K1358" s="195" t="n"/>
    </row>
    <row r="1359">
      <c r="E1359" s="195" t="n"/>
      <c r="I1359" s="195" t="n"/>
      <c r="J1359" s="195" t="n"/>
      <c r="K1359" s="195" t="n"/>
    </row>
    <row r="1360">
      <c r="E1360" s="195" t="n"/>
      <c r="I1360" s="195" t="n"/>
      <c r="J1360" s="195" t="n"/>
      <c r="K1360" s="195" t="n"/>
    </row>
    <row r="1361">
      <c r="E1361" s="195" t="n"/>
      <c r="I1361" s="195" t="n"/>
      <c r="J1361" s="195" t="n"/>
      <c r="K1361" s="195" t="n"/>
    </row>
    <row r="1362">
      <c r="E1362" s="195" t="n"/>
      <c r="I1362" s="195" t="n"/>
      <c r="J1362" s="195" t="n"/>
      <c r="K1362" s="195" t="n"/>
    </row>
    <row r="1363">
      <c r="E1363" s="195" t="n"/>
      <c r="I1363" s="195" t="n"/>
      <c r="J1363" s="195" t="n"/>
      <c r="K1363" s="195" t="n"/>
    </row>
    <row r="1364">
      <c r="E1364" s="195" t="n"/>
      <c r="I1364" s="195" t="n"/>
      <c r="J1364" s="195" t="n"/>
      <c r="K1364" s="195" t="n"/>
    </row>
    <row r="1365">
      <c r="E1365" s="195" t="n"/>
      <c r="I1365" s="195" t="n"/>
      <c r="J1365" s="195" t="n"/>
      <c r="K1365" s="195" t="n"/>
    </row>
    <row r="1366">
      <c r="E1366" s="195" t="n"/>
      <c r="I1366" s="195" t="n"/>
      <c r="J1366" s="195" t="n"/>
      <c r="K1366" s="195" t="n"/>
    </row>
    <row r="1367">
      <c r="E1367" s="195" t="n"/>
      <c r="I1367" s="195" t="n"/>
      <c r="J1367" s="195" t="n"/>
      <c r="K1367" s="195" t="n"/>
    </row>
    <row r="1368">
      <c r="E1368" s="195" t="n"/>
      <c r="I1368" s="195" t="n"/>
      <c r="J1368" s="195" t="n"/>
      <c r="K1368" s="195" t="n"/>
    </row>
    <row r="1369">
      <c r="E1369" s="195" t="n"/>
      <c r="I1369" s="195" t="n"/>
      <c r="J1369" s="195" t="n"/>
      <c r="K1369" s="195" t="n"/>
    </row>
    <row r="1370">
      <c r="E1370" s="195" t="n"/>
      <c r="I1370" s="195" t="n"/>
      <c r="J1370" s="195" t="n"/>
      <c r="K1370" s="195" t="n"/>
    </row>
    <row r="1371">
      <c r="E1371" s="195" t="n"/>
      <c r="I1371" s="195" t="n"/>
      <c r="J1371" s="195" t="n"/>
      <c r="K1371" s="195" t="n"/>
    </row>
    <row r="1372">
      <c r="E1372" s="195" t="n"/>
      <c r="I1372" s="195" t="n"/>
      <c r="J1372" s="195" t="n"/>
      <c r="K1372" s="195" t="n"/>
    </row>
    <row r="1373">
      <c r="E1373" s="195" t="n"/>
      <c r="I1373" s="195" t="n"/>
      <c r="J1373" s="195" t="n"/>
      <c r="K1373" s="195" t="n"/>
    </row>
    <row r="1374">
      <c r="E1374" s="195" t="n"/>
      <c r="I1374" s="195" t="n"/>
      <c r="J1374" s="195" t="n"/>
      <c r="K1374" s="195" t="n"/>
    </row>
    <row r="1375">
      <c r="E1375" s="195" t="n"/>
      <c r="I1375" s="195" t="n"/>
      <c r="J1375" s="195" t="n"/>
      <c r="K1375" s="195" t="n"/>
    </row>
    <row r="1376">
      <c r="E1376" s="195" t="n"/>
      <c r="I1376" s="195" t="n"/>
      <c r="J1376" s="195" t="n"/>
      <c r="K1376" s="195" t="n"/>
    </row>
    <row r="1377">
      <c r="E1377" s="195" t="n"/>
      <c r="I1377" s="195" t="n"/>
      <c r="J1377" s="195" t="n"/>
      <c r="K1377" s="195" t="n"/>
    </row>
    <row r="1378">
      <c r="E1378" s="195" t="n"/>
      <c r="I1378" s="195" t="n"/>
      <c r="J1378" s="195" t="n"/>
      <c r="K1378" s="195" t="n"/>
    </row>
    <row r="1379">
      <c r="E1379" s="195" t="n"/>
      <c r="I1379" s="195" t="n"/>
      <c r="J1379" s="195" t="n"/>
      <c r="K1379" s="195" t="n"/>
    </row>
    <row r="1380">
      <c r="E1380" s="195" t="n"/>
      <c r="I1380" s="195" t="n"/>
      <c r="J1380" s="195" t="n"/>
      <c r="K1380" s="195" t="n"/>
    </row>
    <row r="1381">
      <c r="E1381" s="195" t="n"/>
      <c r="I1381" s="195" t="n"/>
      <c r="J1381" s="195" t="n"/>
      <c r="K1381" s="195" t="n"/>
    </row>
    <row r="1382">
      <c r="E1382" s="195" t="n"/>
      <c r="I1382" s="195" t="n"/>
      <c r="J1382" s="195" t="n"/>
      <c r="K1382" s="195" t="n"/>
    </row>
    <row r="1383">
      <c r="E1383" s="195" t="n"/>
      <c r="I1383" s="195" t="n"/>
      <c r="J1383" s="195" t="n"/>
      <c r="K1383" s="195" t="n"/>
    </row>
    <row r="1384">
      <c r="E1384" s="195" t="n"/>
      <c r="I1384" s="195" t="n"/>
      <c r="J1384" s="195" t="n"/>
      <c r="K1384" s="195" t="n"/>
    </row>
    <row r="1385">
      <c r="E1385" s="195" t="n"/>
      <c r="I1385" s="195" t="n"/>
      <c r="J1385" s="195" t="n"/>
      <c r="K1385" s="195" t="n"/>
    </row>
    <row r="1386">
      <c r="E1386" s="195" t="n"/>
      <c r="I1386" s="195" t="n"/>
      <c r="J1386" s="195" t="n"/>
      <c r="K1386" s="195" t="n"/>
    </row>
    <row r="1387">
      <c r="E1387" s="195" t="n"/>
      <c r="I1387" s="195" t="n"/>
      <c r="J1387" s="195" t="n"/>
      <c r="K1387" s="195" t="n"/>
    </row>
    <row r="1388">
      <c r="E1388" s="195" t="n"/>
      <c r="I1388" s="195" t="n"/>
      <c r="J1388" s="195" t="n"/>
      <c r="K1388" s="195" t="n"/>
    </row>
    <row r="1389">
      <c r="E1389" s="195" t="n"/>
      <c r="I1389" s="195" t="n"/>
      <c r="J1389" s="195" t="n"/>
      <c r="K1389" s="195" t="n"/>
    </row>
    <row r="1390">
      <c r="E1390" s="195" t="n"/>
      <c r="I1390" s="195" t="n"/>
      <c r="J1390" s="195" t="n"/>
      <c r="K1390" s="195" t="n"/>
    </row>
    <row r="1391">
      <c r="E1391" s="195" t="n"/>
      <c r="I1391" s="195" t="n"/>
      <c r="J1391" s="195" t="n"/>
      <c r="K1391" s="195" t="n"/>
    </row>
    <row r="1392">
      <c r="E1392" s="195" t="n"/>
      <c r="I1392" s="195" t="n"/>
      <c r="J1392" s="195" t="n"/>
      <c r="K1392" s="195" t="n"/>
    </row>
    <row r="1393">
      <c r="E1393" s="195" t="n"/>
      <c r="I1393" s="195" t="n"/>
      <c r="J1393" s="195" t="n"/>
      <c r="K1393" s="195" t="n"/>
    </row>
    <row r="1394">
      <c r="E1394" s="195" t="n"/>
      <c r="I1394" s="195" t="n"/>
      <c r="J1394" s="195" t="n"/>
      <c r="K1394" s="195" t="n"/>
    </row>
    <row r="1395">
      <c r="E1395" s="195" t="n"/>
      <c r="I1395" s="195" t="n"/>
      <c r="J1395" s="195" t="n"/>
      <c r="K1395" s="195" t="n"/>
    </row>
    <row r="1396">
      <c r="E1396" s="195" t="n"/>
      <c r="I1396" s="195" t="n"/>
      <c r="J1396" s="195" t="n"/>
      <c r="K1396" s="195" t="n"/>
    </row>
    <row r="1397">
      <c r="E1397" s="195" t="n"/>
      <c r="I1397" s="195" t="n"/>
      <c r="J1397" s="195" t="n"/>
      <c r="K1397" s="195" t="n"/>
    </row>
    <row r="1398">
      <c r="E1398" s="195" t="n"/>
      <c r="I1398" s="195" t="n"/>
      <c r="J1398" s="195" t="n"/>
      <c r="K1398" s="195" t="n"/>
    </row>
    <row r="1399">
      <c r="E1399" s="195" t="n"/>
      <c r="I1399" s="195" t="n"/>
      <c r="J1399" s="195" t="n"/>
      <c r="K1399" s="195" t="n"/>
    </row>
    <row r="1400">
      <c r="E1400" s="195" t="n"/>
      <c r="I1400" s="195" t="n"/>
      <c r="J1400" s="195" t="n"/>
      <c r="K1400" s="195" t="n"/>
    </row>
    <row r="1401">
      <c r="E1401" s="195" t="n"/>
      <c r="I1401" s="195" t="n"/>
      <c r="J1401" s="195" t="n"/>
      <c r="K1401" s="195" t="n"/>
    </row>
    <row r="1402">
      <c r="E1402" s="195" t="n"/>
      <c r="I1402" s="195" t="n"/>
      <c r="J1402" s="195" t="n"/>
      <c r="K1402" s="195" t="n"/>
    </row>
    <row r="1403">
      <c r="E1403" s="195" t="n"/>
      <c r="I1403" s="195" t="n"/>
      <c r="J1403" s="195" t="n"/>
      <c r="K1403" s="195" t="n"/>
    </row>
    <row r="1404">
      <c r="E1404" s="195" t="n"/>
      <c r="I1404" s="195" t="n"/>
      <c r="J1404" s="195" t="n"/>
      <c r="K1404" s="195" t="n"/>
    </row>
    <row r="1405">
      <c r="E1405" s="195" t="n"/>
      <c r="I1405" s="195" t="n"/>
      <c r="J1405" s="195" t="n"/>
      <c r="K1405" s="195" t="n"/>
    </row>
    <row r="1406">
      <c r="E1406" s="195" t="n"/>
      <c r="I1406" s="195" t="n"/>
      <c r="J1406" s="195" t="n"/>
      <c r="K1406" s="195" t="n"/>
    </row>
    <row r="1407">
      <c r="E1407" s="195" t="n"/>
      <c r="I1407" s="195" t="n"/>
      <c r="J1407" s="195" t="n"/>
      <c r="K1407" s="195" t="n"/>
    </row>
    <row r="1408">
      <c r="E1408" s="195" t="n"/>
      <c r="I1408" s="195" t="n"/>
      <c r="J1408" s="195" t="n"/>
      <c r="K1408" s="195" t="n"/>
    </row>
    <row r="1409">
      <c r="E1409" s="195" t="n"/>
      <c r="I1409" s="195" t="n"/>
      <c r="J1409" s="195" t="n"/>
      <c r="K1409" s="195" t="n"/>
    </row>
    <row r="1410">
      <c r="E1410" s="195" t="n"/>
      <c r="I1410" s="195" t="n"/>
      <c r="J1410" s="195" t="n"/>
      <c r="K1410" s="195" t="n"/>
    </row>
    <row r="1411">
      <c r="E1411" s="195" t="n"/>
      <c r="I1411" s="195" t="n"/>
      <c r="J1411" s="195" t="n"/>
      <c r="K1411" s="195" t="n"/>
    </row>
    <row r="1412">
      <c r="E1412" s="195" t="n"/>
      <c r="I1412" s="195" t="n"/>
      <c r="J1412" s="195" t="n"/>
      <c r="K1412" s="195" t="n"/>
    </row>
    <row r="1413">
      <c r="E1413" s="195" t="n"/>
      <c r="I1413" s="195" t="n"/>
      <c r="J1413" s="195" t="n"/>
      <c r="K1413" s="195" t="n"/>
    </row>
    <row r="1414">
      <c r="E1414" s="195" t="n"/>
      <c r="I1414" s="195" t="n"/>
      <c r="J1414" s="195" t="n"/>
      <c r="K1414" s="195" t="n"/>
    </row>
    <row r="1415">
      <c r="E1415" s="195" t="n"/>
      <c r="I1415" s="195" t="n"/>
      <c r="J1415" s="195" t="n"/>
      <c r="K1415" s="195" t="n"/>
    </row>
    <row r="1416">
      <c r="E1416" s="195" t="n"/>
      <c r="I1416" s="195" t="n"/>
      <c r="J1416" s="195" t="n"/>
      <c r="K1416" s="195" t="n"/>
    </row>
    <row r="1417">
      <c r="E1417" s="195" t="n"/>
      <c r="I1417" s="195" t="n"/>
      <c r="J1417" s="195" t="n"/>
      <c r="K1417" s="195" t="n"/>
    </row>
    <row r="1418">
      <c r="E1418" s="195" t="n"/>
      <c r="I1418" s="195" t="n"/>
      <c r="J1418" s="195" t="n"/>
      <c r="K1418" s="195" t="n"/>
    </row>
    <row r="1419">
      <c r="E1419" s="195" t="n"/>
      <c r="I1419" s="195" t="n"/>
      <c r="J1419" s="195" t="n"/>
      <c r="K1419" s="195" t="n"/>
    </row>
    <row r="1420">
      <c r="E1420" s="195" t="n"/>
      <c r="I1420" s="195" t="n"/>
      <c r="J1420" s="195" t="n"/>
      <c r="K1420" s="195" t="n"/>
    </row>
    <row r="1421">
      <c r="E1421" s="195" t="n"/>
      <c r="I1421" s="195" t="n"/>
      <c r="J1421" s="195" t="n"/>
      <c r="K1421" s="195" t="n"/>
    </row>
    <row r="1422">
      <c r="E1422" s="195" t="n"/>
      <c r="I1422" s="195" t="n"/>
      <c r="J1422" s="195" t="n"/>
      <c r="K1422" s="195" t="n"/>
    </row>
    <row r="1423">
      <c r="E1423" s="195" t="n"/>
      <c r="I1423" s="195" t="n"/>
      <c r="J1423" s="195" t="n"/>
      <c r="K1423" s="195" t="n"/>
    </row>
    <row r="1424">
      <c r="E1424" s="195" t="n"/>
      <c r="I1424" s="195" t="n"/>
      <c r="J1424" s="195" t="n"/>
      <c r="K1424" s="195" t="n"/>
    </row>
    <row r="1425">
      <c r="E1425" s="195" t="n"/>
      <c r="I1425" s="195" t="n"/>
      <c r="J1425" s="195" t="n"/>
      <c r="K1425" s="195" t="n"/>
    </row>
    <row r="1426">
      <c r="E1426" s="195" t="n"/>
      <c r="I1426" s="195" t="n"/>
      <c r="J1426" s="195" t="n"/>
      <c r="K1426" s="195" t="n"/>
    </row>
    <row r="1427">
      <c r="E1427" s="195" t="n"/>
      <c r="I1427" s="195" t="n"/>
      <c r="J1427" s="195" t="n"/>
      <c r="K1427" s="195" t="n"/>
    </row>
    <row r="1428">
      <c r="E1428" s="195" t="n"/>
      <c r="I1428" s="195" t="n"/>
      <c r="J1428" s="195" t="n"/>
      <c r="K1428" s="195" t="n"/>
    </row>
    <row r="1429">
      <c r="E1429" s="195" t="n"/>
      <c r="I1429" s="195" t="n"/>
      <c r="J1429" s="195" t="n"/>
      <c r="K1429" s="195" t="n"/>
    </row>
    <row r="1430">
      <c r="E1430" s="195" t="n"/>
      <c r="I1430" s="195" t="n"/>
      <c r="J1430" s="195" t="n"/>
      <c r="K1430" s="195" t="n"/>
    </row>
    <row r="1431">
      <c r="E1431" s="195" t="n"/>
      <c r="I1431" s="195" t="n"/>
      <c r="J1431" s="195" t="n"/>
      <c r="K1431" s="195" t="n"/>
    </row>
    <row r="1432">
      <c r="E1432" s="195" t="n"/>
      <c r="I1432" s="195" t="n"/>
      <c r="J1432" s="195" t="n"/>
      <c r="K1432" s="195" t="n"/>
    </row>
    <row r="1433">
      <c r="E1433" s="195" t="n"/>
      <c r="I1433" s="195" t="n"/>
      <c r="J1433" s="195" t="n"/>
      <c r="K1433" s="195" t="n"/>
    </row>
    <row r="1434">
      <c r="E1434" s="195" t="n"/>
      <c r="I1434" s="195" t="n"/>
      <c r="J1434" s="195" t="n"/>
      <c r="K1434" s="195" t="n"/>
    </row>
    <row r="1435">
      <c r="E1435" s="195" t="n"/>
      <c r="I1435" s="195" t="n"/>
      <c r="J1435" s="195" t="n"/>
      <c r="K1435" s="195" t="n"/>
    </row>
    <row r="1436">
      <c r="E1436" s="195" t="n"/>
      <c r="I1436" s="195" t="n"/>
      <c r="J1436" s="195" t="n"/>
      <c r="K1436" s="195" t="n"/>
    </row>
    <row r="1437">
      <c r="E1437" s="195" t="n"/>
      <c r="I1437" s="195" t="n"/>
      <c r="J1437" s="195" t="n"/>
      <c r="K1437" s="195" t="n"/>
    </row>
    <row r="1438">
      <c r="E1438" s="195" t="n"/>
      <c r="I1438" s="195" t="n"/>
      <c r="J1438" s="195" t="n"/>
      <c r="K1438" s="195" t="n"/>
    </row>
    <row r="1439">
      <c r="E1439" s="195" t="n"/>
      <c r="I1439" s="195" t="n"/>
      <c r="J1439" s="195" t="n"/>
      <c r="K1439" s="195" t="n"/>
    </row>
    <row r="1440">
      <c r="E1440" s="195" t="n"/>
      <c r="I1440" s="195" t="n"/>
      <c r="J1440" s="195" t="n"/>
      <c r="K1440" s="195" t="n"/>
    </row>
    <row r="1441">
      <c r="E1441" s="195" t="n"/>
      <c r="I1441" s="195" t="n"/>
      <c r="J1441" s="195" t="n"/>
      <c r="K1441" s="195" t="n"/>
    </row>
    <row r="1442">
      <c r="E1442" s="195" t="n"/>
      <c r="I1442" s="195" t="n"/>
      <c r="J1442" s="195" t="n"/>
      <c r="K1442" s="195" t="n"/>
    </row>
    <row r="1443">
      <c r="E1443" s="195" t="n"/>
      <c r="I1443" s="195" t="n"/>
      <c r="J1443" s="195" t="n"/>
      <c r="K1443" s="195" t="n"/>
    </row>
    <row r="1444">
      <c r="E1444" s="195" t="n"/>
      <c r="I1444" s="195" t="n"/>
      <c r="J1444" s="195" t="n"/>
      <c r="K1444" s="195" t="n"/>
    </row>
    <row r="1445">
      <c r="E1445" s="195" t="n"/>
      <c r="I1445" s="195" t="n"/>
      <c r="J1445" s="195" t="n"/>
      <c r="K1445" s="195" t="n"/>
    </row>
    <row r="1446">
      <c r="E1446" s="195" t="n"/>
      <c r="I1446" s="195" t="n"/>
      <c r="J1446" s="195" t="n"/>
      <c r="K1446" s="195" t="n"/>
    </row>
    <row r="1447">
      <c r="E1447" s="195" t="n"/>
      <c r="I1447" s="195" t="n"/>
      <c r="J1447" s="195" t="n"/>
      <c r="K1447" s="195" t="n"/>
    </row>
    <row r="1448">
      <c r="E1448" s="195" t="n"/>
      <c r="I1448" s="195" t="n"/>
      <c r="J1448" s="195" t="n"/>
      <c r="K1448" s="195" t="n"/>
    </row>
    <row r="1449">
      <c r="E1449" s="195" t="n"/>
      <c r="I1449" s="195" t="n"/>
      <c r="J1449" s="195" t="n"/>
      <c r="K1449" s="195" t="n"/>
    </row>
    <row r="1450">
      <c r="E1450" s="195" t="n"/>
      <c r="I1450" s="195" t="n"/>
      <c r="J1450" s="195" t="n"/>
      <c r="K1450" s="195" t="n"/>
    </row>
    <row r="1451">
      <c r="E1451" s="195" t="n"/>
      <c r="I1451" s="195" t="n"/>
      <c r="J1451" s="195" t="n"/>
      <c r="K1451" s="195" t="n"/>
    </row>
    <row r="1452">
      <c r="E1452" s="195" t="n"/>
      <c r="I1452" s="195" t="n"/>
      <c r="J1452" s="195" t="n"/>
      <c r="K1452" s="195" t="n"/>
    </row>
    <row r="1453">
      <c r="E1453" s="195" t="n"/>
      <c r="I1453" s="195" t="n"/>
      <c r="J1453" s="195" t="n"/>
      <c r="K1453" s="195" t="n"/>
    </row>
    <row r="1454">
      <c r="E1454" s="195" t="n"/>
      <c r="I1454" s="195" t="n"/>
      <c r="J1454" s="195" t="n"/>
      <c r="K1454" s="195" t="n"/>
    </row>
    <row r="1455">
      <c r="E1455" s="195" t="n"/>
      <c r="I1455" s="195" t="n"/>
      <c r="J1455" s="195" t="n"/>
      <c r="K1455" s="195" t="n"/>
    </row>
    <row r="1456">
      <c r="E1456" s="195" t="n"/>
      <c r="I1456" s="195" t="n"/>
      <c r="J1456" s="195" t="n"/>
      <c r="K1456" s="195" t="n"/>
    </row>
    <row r="1457">
      <c r="E1457" s="195" t="n"/>
      <c r="I1457" s="195" t="n"/>
      <c r="J1457" s="195" t="n"/>
      <c r="K1457" s="195" t="n"/>
    </row>
    <row r="1458">
      <c r="E1458" s="195" t="n"/>
      <c r="I1458" s="195" t="n"/>
      <c r="J1458" s="195" t="n"/>
      <c r="K1458" s="195" t="n"/>
    </row>
    <row r="1459">
      <c r="E1459" s="195" t="n"/>
      <c r="I1459" s="195" t="n"/>
      <c r="J1459" s="195" t="n"/>
      <c r="K1459" s="195" t="n"/>
    </row>
    <row r="1460">
      <c r="E1460" s="195" t="n"/>
      <c r="I1460" s="195" t="n"/>
      <c r="J1460" s="195" t="n"/>
      <c r="K1460" s="195" t="n"/>
    </row>
    <row r="1461">
      <c r="E1461" s="195" t="n"/>
      <c r="I1461" s="195" t="n"/>
      <c r="J1461" s="195" t="n"/>
      <c r="K1461" s="195" t="n"/>
    </row>
    <row r="1462">
      <c r="E1462" s="195" t="n"/>
      <c r="I1462" s="195" t="n"/>
      <c r="J1462" s="195" t="n"/>
      <c r="K1462" s="195" t="n"/>
    </row>
    <row r="1463">
      <c r="E1463" s="195" t="n"/>
      <c r="I1463" s="195" t="n"/>
      <c r="J1463" s="195" t="n"/>
      <c r="K1463" s="195" t="n"/>
    </row>
    <row r="1464">
      <c r="E1464" s="195" t="n"/>
      <c r="I1464" s="195" t="n"/>
      <c r="J1464" s="195" t="n"/>
      <c r="K1464" s="195" t="n"/>
    </row>
    <row r="1465">
      <c r="E1465" s="195" t="n"/>
      <c r="I1465" s="195" t="n"/>
      <c r="J1465" s="195" t="n"/>
      <c r="K1465" s="195" t="n"/>
    </row>
    <row r="1466">
      <c r="E1466" s="195" t="n"/>
      <c r="I1466" s="195" t="n"/>
      <c r="J1466" s="195" t="n"/>
      <c r="K1466" s="195" t="n"/>
    </row>
    <row r="1467">
      <c r="E1467" s="195" t="n"/>
      <c r="I1467" s="195" t="n"/>
      <c r="J1467" s="195" t="n"/>
      <c r="K1467" s="195" t="n"/>
    </row>
    <row r="1468">
      <c r="E1468" s="195" t="n"/>
      <c r="I1468" s="195" t="n"/>
      <c r="J1468" s="195" t="n"/>
      <c r="K1468" s="195" t="n"/>
    </row>
    <row r="1469">
      <c r="E1469" s="195" t="n"/>
      <c r="I1469" s="195" t="n"/>
      <c r="J1469" s="195" t="n"/>
      <c r="K1469" s="195" t="n"/>
    </row>
    <row r="1470">
      <c r="E1470" s="195" t="n"/>
      <c r="I1470" s="195" t="n"/>
      <c r="J1470" s="195" t="n"/>
      <c r="K1470" s="195" t="n"/>
    </row>
    <row r="1471">
      <c r="E1471" s="195" t="n"/>
      <c r="I1471" s="195" t="n"/>
      <c r="J1471" s="195" t="n"/>
      <c r="K1471" s="195" t="n"/>
    </row>
    <row r="1472">
      <c r="E1472" s="195" t="n"/>
      <c r="I1472" s="195" t="n"/>
      <c r="J1472" s="195" t="n"/>
      <c r="K1472" s="195" t="n"/>
    </row>
    <row r="1473">
      <c r="E1473" s="195" t="n"/>
      <c r="I1473" s="195" t="n"/>
      <c r="J1473" s="195" t="n"/>
      <c r="K1473" s="195" t="n"/>
    </row>
    <row r="1474">
      <c r="E1474" s="195" t="n"/>
      <c r="I1474" s="195" t="n"/>
      <c r="J1474" s="195" t="n"/>
      <c r="K1474" s="195" t="n"/>
    </row>
    <row r="1475">
      <c r="E1475" s="195" t="n"/>
      <c r="I1475" s="195" t="n"/>
      <c r="J1475" s="195" t="n"/>
      <c r="K1475" s="195" t="n"/>
    </row>
    <row r="1476">
      <c r="E1476" s="195" t="n"/>
      <c r="I1476" s="195" t="n"/>
      <c r="J1476" s="195" t="n"/>
      <c r="K1476" s="195" t="n"/>
    </row>
    <row r="1477">
      <c r="E1477" s="195" t="n"/>
      <c r="I1477" s="195" t="n"/>
      <c r="J1477" s="195" t="n"/>
      <c r="K1477" s="195" t="n"/>
    </row>
    <row r="1478">
      <c r="E1478" s="195" t="n"/>
      <c r="I1478" s="195" t="n"/>
      <c r="J1478" s="195" t="n"/>
      <c r="K1478" s="195" t="n"/>
    </row>
    <row r="1479">
      <c r="E1479" s="195" t="n"/>
      <c r="I1479" s="195" t="n"/>
      <c r="J1479" s="195" t="n"/>
      <c r="K1479" s="195" t="n"/>
    </row>
    <row r="1480">
      <c r="E1480" s="195" t="n"/>
      <c r="I1480" s="195" t="n"/>
      <c r="J1480" s="195" t="n"/>
      <c r="K1480" s="195" t="n"/>
    </row>
    <row r="1481">
      <c r="E1481" s="195" t="n"/>
      <c r="I1481" s="195" t="n"/>
      <c r="J1481" s="195" t="n"/>
      <c r="K1481" s="195" t="n"/>
    </row>
    <row r="1482">
      <c r="E1482" s="195" t="n"/>
      <c r="I1482" s="195" t="n"/>
      <c r="J1482" s="195" t="n"/>
      <c r="K1482" s="195" t="n"/>
    </row>
    <row r="1483">
      <c r="E1483" s="195" t="n"/>
      <c r="I1483" s="195" t="n"/>
      <c r="J1483" s="195" t="n"/>
      <c r="K1483" s="195" t="n"/>
    </row>
    <row r="1484">
      <c r="E1484" s="195" t="n"/>
      <c r="I1484" s="195" t="n"/>
      <c r="J1484" s="195" t="n"/>
      <c r="K1484" s="195" t="n"/>
    </row>
    <row r="1485">
      <c r="E1485" s="195" t="n"/>
      <c r="I1485" s="195" t="n"/>
      <c r="J1485" s="195" t="n"/>
      <c r="K1485" s="195" t="n"/>
    </row>
    <row r="1486">
      <c r="E1486" s="195" t="n"/>
      <c r="I1486" s="195" t="n"/>
      <c r="J1486" s="195" t="n"/>
      <c r="K1486" s="195" t="n"/>
    </row>
    <row r="1487">
      <c r="E1487" s="195" t="n"/>
      <c r="I1487" s="195" t="n"/>
      <c r="J1487" s="195" t="n"/>
      <c r="K1487" s="195" t="n"/>
    </row>
    <row r="1488">
      <c r="E1488" s="195" t="n"/>
      <c r="I1488" s="195" t="n"/>
      <c r="J1488" s="195" t="n"/>
      <c r="K1488" s="195" t="n"/>
    </row>
    <row r="1489">
      <c r="E1489" s="195" t="n"/>
      <c r="I1489" s="195" t="n"/>
      <c r="J1489" s="195" t="n"/>
      <c r="K1489" s="195" t="n"/>
    </row>
    <row r="1490">
      <c r="E1490" s="195" t="n"/>
      <c r="I1490" s="195" t="n"/>
      <c r="J1490" s="195" t="n"/>
      <c r="K1490" s="195" t="n"/>
    </row>
    <row r="1491">
      <c r="E1491" s="195" t="n"/>
      <c r="I1491" s="195" t="n"/>
      <c r="J1491" s="195" t="n"/>
      <c r="K1491" s="195" t="n"/>
    </row>
    <row r="1492">
      <c r="E1492" s="195" t="n"/>
      <c r="I1492" s="195" t="n"/>
      <c r="J1492" s="195" t="n"/>
      <c r="K1492" s="195" t="n"/>
    </row>
    <row r="1493">
      <c r="E1493" s="195" t="n"/>
      <c r="I1493" s="195" t="n"/>
      <c r="J1493" s="195" t="n"/>
      <c r="K1493" s="195" t="n"/>
    </row>
    <row r="1494">
      <c r="E1494" s="195" t="n"/>
      <c r="I1494" s="195" t="n"/>
      <c r="J1494" s="195" t="n"/>
      <c r="K1494" s="195" t="n"/>
    </row>
    <row r="1495">
      <c r="E1495" s="195" t="n"/>
      <c r="I1495" s="195" t="n"/>
      <c r="J1495" s="195" t="n"/>
      <c r="K1495" s="195" t="n"/>
    </row>
    <row r="1496">
      <c r="E1496" s="195" t="n"/>
      <c r="I1496" s="195" t="n"/>
      <c r="J1496" s="195" t="n"/>
      <c r="K1496" s="195" t="n"/>
    </row>
    <row r="1497">
      <c r="E1497" s="195" t="n"/>
      <c r="I1497" s="195" t="n"/>
      <c r="J1497" s="195" t="n"/>
      <c r="K1497" s="195" t="n"/>
    </row>
    <row r="1498">
      <c r="E1498" s="195" t="n"/>
      <c r="I1498" s="195" t="n"/>
      <c r="J1498" s="195" t="n"/>
      <c r="K1498" s="195" t="n"/>
    </row>
    <row r="1499">
      <c r="E1499" s="195" t="n"/>
      <c r="I1499" s="195" t="n"/>
      <c r="J1499" s="195" t="n"/>
      <c r="K1499" s="195" t="n"/>
    </row>
    <row r="1500">
      <c r="E1500" s="195" t="n"/>
      <c r="I1500" s="195" t="n"/>
      <c r="J1500" s="195" t="n"/>
      <c r="K1500" s="195" t="n"/>
    </row>
    <row r="1501">
      <c r="E1501" s="195" t="n"/>
      <c r="I1501" s="195" t="n"/>
      <c r="J1501" s="195" t="n"/>
      <c r="K1501" s="195" t="n"/>
    </row>
    <row r="1502">
      <c r="E1502" s="195" t="n"/>
      <c r="I1502" s="195" t="n"/>
      <c r="J1502" s="195" t="n"/>
      <c r="K1502" s="195" t="n"/>
    </row>
    <row r="1503">
      <c r="E1503" s="195" t="n"/>
      <c r="I1503" s="195" t="n"/>
      <c r="J1503" s="195" t="n"/>
      <c r="K1503" s="195" t="n"/>
    </row>
    <row r="1504">
      <c r="E1504" s="195" t="n"/>
      <c r="I1504" s="195" t="n"/>
      <c r="J1504" s="195" t="n"/>
      <c r="K1504" s="195" t="n"/>
    </row>
    <row r="1505">
      <c r="E1505" s="195" t="n"/>
      <c r="I1505" s="195" t="n"/>
      <c r="J1505" s="195" t="n"/>
      <c r="K1505" s="195" t="n"/>
    </row>
    <row r="1506">
      <c r="E1506" s="195" t="n"/>
      <c r="I1506" s="195" t="n"/>
      <c r="J1506" s="195" t="n"/>
      <c r="K1506" s="195" t="n"/>
    </row>
    <row r="1507">
      <c r="E1507" s="195" t="n"/>
      <c r="I1507" s="195" t="n"/>
      <c r="J1507" s="195" t="n"/>
      <c r="K1507" s="195" t="n"/>
    </row>
    <row r="1508">
      <c r="E1508" s="195" t="n"/>
      <c r="I1508" s="195" t="n"/>
      <c r="J1508" s="195" t="n"/>
      <c r="K1508" s="195" t="n"/>
    </row>
    <row r="1509">
      <c r="E1509" s="195" t="n"/>
      <c r="I1509" s="195" t="n"/>
      <c r="J1509" s="195" t="n"/>
      <c r="K1509" s="195" t="n"/>
    </row>
    <row r="1510">
      <c r="E1510" s="195" t="n"/>
      <c r="I1510" s="195" t="n"/>
      <c r="J1510" s="195" t="n"/>
      <c r="K1510" s="195" t="n"/>
    </row>
    <row r="1511">
      <c r="E1511" s="195" t="n"/>
      <c r="I1511" s="195" t="n"/>
      <c r="J1511" s="195" t="n"/>
      <c r="K1511" s="195" t="n"/>
    </row>
    <row r="1512">
      <c r="E1512" s="195" t="n"/>
      <c r="I1512" s="195" t="n"/>
      <c r="J1512" s="195" t="n"/>
      <c r="K1512" s="195" t="n"/>
    </row>
    <row r="1513">
      <c r="E1513" s="195" t="n"/>
      <c r="I1513" s="195" t="n"/>
      <c r="J1513" s="195" t="n"/>
      <c r="K1513" s="195" t="n"/>
    </row>
    <row r="1514">
      <c r="E1514" s="195" t="n"/>
      <c r="I1514" s="195" t="n"/>
      <c r="J1514" s="195" t="n"/>
      <c r="K1514" s="195" t="n"/>
    </row>
    <row r="1515">
      <c r="E1515" s="195" t="n"/>
      <c r="I1515" s="195" t="n"/>
      <c r="J1515" s="195" t="n"/>
      <c r="K1515" s="195" t="n"/>
    </row>
    <row r="1516">
      <c r="E1516" s="195" t="n"/>
      <c r="I1516" s="195" t="n"/>
      <c r="J1516" s="195" t="n"/>
      <c r="K1516" s="195" t="n"/>
    </row>
    <row r="1517">
      <c r="E1517" s="195" t="n"/>
      <c r="I1517" s="195" t="n"/>
      <c r="J1517" s="195" t="n"/>
      <c r="K1517" s="195" t="n"/>
    </row>
    <row r="1518">
      <c r="E1518" s="195" t="n"/>
      <c r="I1518" s="195" t="n"/>
      <c r="J1518" s="195" t="n"/>
      <c r="K1518" s="195" t="n"/>
    </row>
    <row r="1519">
      <c r="E1519" s="195" t="n"/>
      <c r="I1519" s="195" t="n"/>
      <c r="J1519" s="195" t="n"/>
      <c r="K1519" s="195" t="n"/>
    </row>
    <row r="1520">
      <c r="E1520" s="195" t="n"/>
      <c r="I1520" s="195" t="n"/>
      <c r="J1520" s="195" t="n"/>
      <c r="K1520" s="195" t="n"/>
    </row>
    <row r="1521">
      <c r="E1521" s="195" t="n"/>
      <c r="I1521" s="195" t="n"/>
      <c r="J1521" s="195" t="n"/>
      <c r="K1521" s="195" t="n"/>
    </row>
    <row r="1522">
      <c r="E1522" s="195" t="n"/>
      <c r="I1522" s="195" t="n"/>
      <c r="J1522" s="195" t="n"/>
      <c r="K1522" s="195" t="n"/>
    </row>
    <row r="1523">
      <c r="E1523" s="195" t="n"/>
      <c r="I1523" s="195" t="n"/>
      <c r="J1523" s="195" t="n"/>
      <c r="K1523" s="195" t="n"/>
    </row>
    <row r="1524">
      <c r="E1524" s="195" t="n"/>
      <c r="I1524" s="195" t="n"/>
      <c r="J1524" s="195" t="n"/>
      <c r="K1524" s="195" t="n"/>
    </row>
    <row r="1525">
      <c r="E1525" s="195" t="n"/>
      <c r="I1525" s="195" t="n"/>
      <c r="J1525" s="195" t="n"/>
      <c r="K1525" s="195" t="n"/>
    </row>
    <row r="1526">
      <c r="E1526" s="195" t="n"/>
      <c r="I1526" s="195" t="n"/>
      <c r="J1526" s="195" t="n"/>
      <c r="K1526" s="195" t="n"/>
    </row>
    <row r="1527">
      <c r="E1527" s="195" t="n"/>
      <c r="I1527" s="195" t="n"/>
      <c r="J1527" s="195" t="n"/>
      <c r="K1527" s="195" t="n"/>
    </row>
    <row r="1528">
      <c r="E1528" s="195" t="n"/>
      <c r="I1528" s="195" t="n"/>
      <c r="J1528" s="195" t="n"/>
      <c r="K1528" s="195" t="n"/>
    </row>
    <row r="1529">
      <c r="E1529" s="195" t="n"/>
      <c r="I1529" s="195" t="n"/>
      <c r="J1529" s="195" t="n"/>
      <c r="K1529" s="195" t="n"/>
    </row>
    <row r="1530">
      <c r="E1530" s="195" t="n"/>
      <c r="I1530" s="195" t="n"/>
      <c r="J1530" s="195" t="n"/>
      <c r="K1530" s="195" t="n"/>
    </row>
    <row r="1531">
      <c r="E1531" s="195" t="n"/>
      <c r="I1531" s="195" t="n"/>
      <c r="J1531" s="195" t="n"/>
      <c r="K1531" s="195" t="n"/>
    </row>
    <row r="1532">
      <c r="E1532" s="195" t="n"/>
      <c r="I1532" s="195" t="n"/>
      <c r="J1532" s="195" t="n"/>
      <c r="K1532" s="195" t="n"/>
    </row>
    <row r="1533">
      <c r="E1533" s="195" t="n"/>
      <c r="I1533" s="195" t="n"/>
      <c r="J1533" s="195" t="n"/>
      <c r="K1533" s="195" t="n"/>
    </row>
    <row r="1534">
      <c r="E1534" s="195" t="n"/>
      <c r="I1534" s="195" t="n"/>
      <c r="J1534" s="195" t="n"/>
      <c r="K1534" s="195" t="n"/>
    </row>
    <row r="1535">
      <c r="E1535" s="195" t="n"/>
      <c r="I1535" s="195" t="n"/>
      <c r="J1535" s="195" t="n"/>
      <c r="K1535" s="195" t="n"/>
    </row>
    <row r="1536">
      <c r="E1536" s="195" t="n"/>
      <c r="I1536" s="195" t="n"/>
      <c r="J1536" s="195" t="n"/>
      <c r="K1536" s="195" t="n"/>
    </row>
    <row r="1537">
      <c r="E1537" s="195" t="n"/>
      <c r="I1537" s="195" t="n"/>
      <c r="J1537" s="195" t="n"/>
      <c r="K1537" s="195" t="n"/>
    </row>
    <row r="1538">
      <c r="E1538" s="195" t="n"/>
      <c r="I1538" s="195" t="n"/>
      <c r="J1538" s="195" t="n"/>
      <c r="K1538" s="195" t="n"/>
    </row>
    <row r="1539">
      <c r="E1539" s="195" t="n"/>
      <c r="I1539" s="195" t="n"/>
      <c r="J1539" s="195" t="n"/>
      <c r="K1539" s="195" t="n"/>
    </row>
    <row r="1540">
      <c r="E1540" s="195" t="n"/>
      <c r="I1540" s="195" t="n"/>
      <c r="J1540" s="195" t="n"/>
      <c r="K1540" s="195" t="n"/>
    </row>
    <row r="1541">
      <c r="E1541" s="195" t="n"/>
      <c r="I1541" s="195" t="n"/>
      <c r="J1541" s="195" t="n"/>
      <c r="K1541" s="195" t="n"/>
    </row>
    <row r="1542">
      <c r="E1542" s="195" t="n"/>
      <c r="I1542" s="195" t="n"/>
      <c r="J1542" s="195" t="n"/>
      <c r="K1542" s="195" t="n"/>
    </row>
    <row r="1543">
      <c r="E1543" s="195" t="n"/>
      <c r="I1543" s="195" t="n"/>
      <c r="J1543" s="195" t="n"/>
      <c r="K1543" s="195" t="n"/>
    </row>
    <row r="1544">
      <c r="E1544" s="195" t="n"/>
      <c r="I1544" s="195" t="n"/>
      <c r="J1544" s="195" t="n"/>
      <c r="K1544" s="195" t="n"/>
    </row>
    <row r="1545">
      <c r="E1545" s="195" t="n"/>
      <c r="I1545" s="195" t="n"/>
      <c r="J1545" s="195" t="n"/>
      <c r="K1545" s="195" t="n"/>
    </row>
    <row r="1546">
      <c r="E1546" s="195" t="n"/>
      <c r="I1546" s="195" t="n"/>
      <c r="J1546" s="195" t="n"/>
      <c r="K1546" s="195" t="n"/>
    </row>
    <row r="1547">
      <c r="E1547" s="195" t="n"/>
      <c r="I1547" s="195" t="n"/>
      <c r="J1547" s="195" t="n"/>
      <c r="K1547" s="195" t="n"/>
    </row>
    <row r="1548">
      <c r="E1548" s="195" t="n"/>
      <c r="I1548" s="195" t="n"/>
      <c r="J1548" s="195" t="n"/>
      <c r="K1548" s="195" t="n"/>
    </row>
    <row r="1549">
      <c r="E1549" s="195" t="n"/>
      <c r="I1549" s="195" t="n"/>
      <c r="J1549" s="195" t="n"/>
      <c r="K1549" s="195" t="n"/>
    </row>
    <row r="1550">
      <c r="E1550" s="195" t="n"/>
      <c r="I1550" s="195" t="n"/>
      <c r="J1550" s="195" t="n"/>
      <c r="K1550" s="195" t="n"/>
    </row>
    <row r="1551">
      <c r="E1551" s="195" t="n"/>
      <c r="I1551" s="195" t="n"/>
      <c r="J1551" s="195" t="n"/>
      <c r="K1551" s="195" t="n"/>
    </row>
    <row r="1552">
      <c r="E1552" s="195" t="n"/>
      <c r="I1552" s="195" t="n"/>
      <c r="J1552" s="195" t="n"/>
      <c r="K1552" s="195" t="n"/>
    </row>
    <row r="1553">
      <c r="E1553" s="195" t="n"/>
      <c r="I1553" s="195" t="n"/>
      <c r="J1553" s="195" t="n"/>
      <c r="K1553" s="195" t="n"/>
    </row>
    <row r="1554">
      <c r="E1554" s="195" t="n"/>
      <c r="I1554" s="195" t="n"/>
      <c r="J1554" s="195" t="n"/>
      <c r="K1554" s="195" t="n"/>
    </row>
    <row r="1555">
      <c r="E1555" s="195" t="n"/>
      <c r="I1555" s="195" t="n"/>
      <c r="J1555" s="195" t="n"/>
      <c r="K1555" s="195" t="n"/>
    </row>
    <row r="1556">
      <c r="E1556" s="195" t="n"/>
      <c r="I1556" s="195" t="n"/>
      <c r="J1556" s="195" t="n"/>
      <c r="K1556" s="195" t="n"/>
    </row>
    <row r="1557">
      <c r="E1557" s="195" t="n"/>
      <c r="I1557" s="195" t="n"/>
      <c r="J1557" s="195" t="n"/>
      <c r="K1557" s="195" t="n"/>
    </row>
    <row r="1558">
      <c r="E1558" s="195" t="n"/>
      <c r="I1558" s="195" t="n"/>
      <c r="J1558" s="195" t="n"/>
      <c r="K1558" s="195" t="n"/>
    </row>
    <row r="1559">
      <c r="E1559" s="195" t="n"/>
      <c r="I1559" s="195" t="n"/>
      <c r="J1559" s="195" t="n"/>
      <c r="K1559" s="195" t="n"/>
    </row>
    <row r="1560">
      <c r="E1560" s="195" t="n"/>
      <c r="I1560" s="195" t="n"/>
      <c r="J1560" s="195" t="n"/>
      <c r="K1560" s="195" t="n"/>
    </row>
    <row r="1561">
      <c r="E1561" s="195" t="n"/>
      <c r="I1561" s="195" t="n"/>
      <c r="J1561" s="195" t="n"/>
      <c r="K1561" s="195" t="n"/>
    </row>
    <row r="1562">
      <c r="E1562" s="195" t="n"/>
      <c r="I1562" s="195" t="n"/>
      <c r="J1562" s="195" t="n"/>
      <c r="K1562" s="195" t="n"/>
    </row>
    <row r="1563">
      <c r="E1563" s="195" t="n"/>
      <c r="I1563" s="195" t="n"/>
      <c r="J1563" s="195" t="n"/>
      <c r="K1563" s="195" t="n"/>
    </row>
    <row r="1564">
      <c r="E1564" s="195" t="n"/>
      <c r="I1564" s="195" t="n"/>
      <c r="J1564" s="195" t="n"/>
      <c r="K1564" s="195" t="n"/>
    </row>
    <row r="1565">
      <c r="E1565" s="195" t="n"/>
      <c r="I1565" s="195" t="n"/>
      <c r="J1565" s="195" t="n"/>
      <c r="K1565" s="195" t="n"/>
    </row>
    <row r="1566">
      <c r="E1566" s="195" t="n"/>
      <c r="I1566" s="195" t="n"/>
      <c r="J1566" s="195" t="n"/>
      <c r="K1566" s="195" t="n"/>
    </row>
    <row r="1567">
      <c r="E1567" s="195" t="n"/>
      <c r="I1567" s="195" t="n"/>
      <c r="J1567" s="195" t="n"/>
      <c r="K1567" s="195" t="n"/>
    </row>
    <row r="1568">
      <c r="E1568" s="195" t="n"/>
      <c r="I1568" s="195" t="n"/>
      <c r="J1568" s="195" t="n"/>
      <c r="K1568" s="195" t="n"/>
    </row>
    <row r="1569">
      <c r="E1569" s="195" t="n"/>
      <c r="I1569" s="195" t="n"/>
      <c r="J1569" s="195" t="n"/>
      <c r="K1569" s="195" t="n"/>
    </row>
    <row r="1570">
      <c r="E1570" s="195" t="n"/>
      <c r="I1570" s="195" t="n"/>
      <c r="J1570" s="195" t="n"/>
      <c r="K1570" s="195" t="n"/>
    </row>
    <row r="1571">
      <c r="E1571" s="195" t="n"/>
      <c r="I1571" s="195" t="n"/>
      <c r="J1571" s="195" t="n"/>
      <c r="K1571" s="195" t="n"/>
    </row>
    <row r="1572">
      <c r="E1572" s="195" t="n"/>
      <c r="I1572" s="195" t="n"/>
      <c r="J1572" s="195" t="n"/>
      <c r="K1572" s="195" t="n"/>
    </row>
    <row r="1573">
      <c r="E1573" s="195" t="n"/>
      <c r="I1573" s="195" t="n"/>
      <c r="J1573" s="195" t="n"/>
      <c r="K1573" s="195" t="n"/>
    </row>
    <row r="1574">
      <c r="E1574" s="195" t="n"/>
      <c r="I1574" s="195" t="n"/>
      <c r="J1574" s="195" t="n"/>
      <c r="K1574" s="195" t="n"/>
    </row>
    <row r="1575">
      <c r="E1575" s="195" t="n"/>
      <c r="I1575" s="195" t="n"/>
      <c r="J1575" s="195" t="n"/>
      <c r="K1575" s="195" t="n"/>
    </row>
    <row r="1576">
      <c r="E1576" s="195" t="n"/>
      <c r="I1576" s="195" t="n"/>
      <c r="J1576" s="195" t="n"/>
      <c r="K1576" s="195" t="n"/>
    </row>
    <row r="1577">
      <c r="E1577" s="195" t="n"/>
      <c r="I1577" s="195" t="n"/>
      <c r="J1577" s="195" t="n"/>
      <c r="K1577" s="195" t="n"/>
    </row>
    <row r="1578">
      <c r="E1578" s="195" t="n"/>
      <c r="I1578" s="195" t="n"/>
      <c r="J1578" s="195" t="n"/>
      <c r="K1578" s="195" t="n"/>
    </row>
    <row r="1579">
      <c r="E1579" s="195" t="n"/>
      <c r="I1579" s="195" t="n"/>
      <c r="J1579" s="195" t="n"/>
      <c r="K1579" s="195" t="n"/>
    </row>
    <row r="1580">
      <c r="E1580" s="195" t="n"/>
      <c r="I1580" s="195" t="n"/>
      <c r="J1580" s="195" t="n"/>
      <c r="K1580" s="195" t="n"/>
    </row>
    <row r="1581">
      <c r="E1581" s="195" t="n"/>
      <c r="I1581" s="195" t="n"/>
      <c r="J1581" s="195" t="n"/>
      <c r="K1581" s="195" t="n"/>
    </row>
    <row r="1582">
      <c r="E1582" s="195" t="n"/>
      <c r="I1582" s="195" t="n"/>
      <c r="J1582" s="195" t="n"/>
      <c r="K1582" s="195" t="n"/>
    </row>
    <row r="1583">
      <c r="E1583" s="195" t="n"/>
      <c r="I1583" s="195" t="n"/>
      <c r="J1583" s="195" t="n"/>
      <c r="K1583" s="195" t="n"/>
    </row>
    <row r="1584">
      <c r="E1584" s="195" t="n"/>
      <c r="I1584" s="195" t="n"/>
      <c r="J1584" s="195" t="n"/>
      <c r="K1584" s="195" t="n"/>
    </row>
    <row r="1585">
      <c r="E1585" s="195" t="n"/>
      <c r="I1585" s="195" t="n"/>
      <c r="J1585" s="195" t="n"/>
      <c r="K1585" s="195" t="n"/>
    </row>
    <row r="1586">
      <c r="E1586" s="195" t="n"/>
      <c r="I1586" s="195" t="n"/>
      <c r="J1586" s="195" t="n"/>
      <c r="K1586" s="195" t="n"/>
    </row>
    <row r="1587">
      <c r="E1587" s="195" t="n"/>
      <c r="I1587" s="195" t="n"/>
      <c r="J1587" s="195" t="n"/>
      <c r="K1587" s="195" t="n"/>
    </row>
    <row r="1588">
      <c r="E1588" s="195" t="n"/>
      <c r="I1588" s="195" t="n"/>
      <c r="J1588" s="195" t="n"/>
      <c r="K1588" s="195" t="n"/>
    </row>
    <row r="1589">
      <c r="E1589" s="195" t="n"/>
      <c r="I1589" s="195" t="n"/>
      <c r="J1589" s="195" t="n"/>
      <c r="K1589" s="195" t="n"/>
    </row>
    <row r="1590">
      <c r="E1590" s="195" t="n"/>
      <c r="I1590" s="195" t="n"/>
      <c r="J1590" s="195" t="n"/>
      <c r="K1590" s="195" t="n"/>
    </row>
    <row r="1591">
      <c r="E1591" s="195" t="n"/>
      <c r="I1591" s="195" t="n"/>
      <c r="J1591" s="195" t="n"/>
      <c r="K1591" s="195" t="n"/>
    </row>
    <row r="1592">
      <c r="E1592" s="195" t="n"/>
      <c r="I1592" s="195" t="n"/>
      <c r="J1592" s="195" t="n"/>
      <c r="K1592" s="195" t="n"/>
    </row>
    <row r="1593">
      <c r="E1593" s="195" t="n"/>
      <c r="I1593" s="195" t="n"/>
      <c r="J1593" s="195" t="n"/>
      <c r="K1593" s="195" t="n"/>
    </row>
    <row r="1594">
      <c r="E1594" s="195" t="n"/>
      <c r="I1594" s="195" t="n"/>
      <c r="J1594" s="195" t="n"/>
      <c r="K1594" s="195" t="n"/>
    </row>
    <row r="1595">
      <c r="E1595" s="195" t="n"/>
      <c r="I1595" s="195" t="n"/>
      <c r="J1595" s="195" t="n"/>
      <c r="K1595" s="195" t="n"/>
    </row>
    <row r="1596">
      <c r="E1596" s="195" t="n"/>
      <c r="I1596" s="195" t="n"/>
      <c r="J1596" s="195" t="n"/>
      <c r="K1596" s="195" t="n"/>
    </row>
    <row r="1597">
      <c r="E1597" s="195" t="n"/>
      <c r="I1597" s="195" t="n"/>
      <c r="J1597" s="195" t="n"/>
      <c r="K1597" s="195" t="n"/>
    </row>
    <row r="1598">
      <c r="E1598" s="195" t="n"/>
      <c r="I1598" s="195" t="n"/>
      <c r="J1598" s="195" t="n"/>
      <c r="K1598" s="195" t="n"/>
    </row>
    <row r="1599">
      <c r="E1599" s="195" t="n"/>
      <c r="I1599" s="195" t="n"/>
      <c r="J1599" s="195" t="n"/>
      <c r="K1599" s="195" t="n"/>
    </row>
    <row r="1600">
      <c r="E1600" s="195" t="n"/>
      <c r="I1600" s="195" t="n"/>
      <c r="J1600" s="195" t="n"/>
      <c r="K1600" s="195" t="n"/>
    </row>
    <row r="1601">
      <c r="E1601" s="195" t="n"/>
      <c r="I1601" s="195" t="n"/>
      <c r="J1601" s="195" t="n"/>
      <c r="K1601" s="195" t="n"/>
    </row>
    <row r="1602">
      <c r="E1602" s="195" t="n"/>
      <c r="I1602" s="195" t="n"/>
      <c r="J1602" s="195" t="n"/>
      <c r="K1602" s="195" t="n"/>
    </row>
    <row r="1603">
      <c r="E1603" s="195" t="n"/>
      <c r="I1603" s="195" t="n"/>
      <c r="J1603" s="195" t="n"/>
      <c r="K1603" s="195" t="n"/>
    </row>
    <row r="1604">
      <c r="E1604" s="195" t="n"/>
      <c r="I1604" s="195" t="n"/>
      <c r="J1604" s="195" t="n"/>
      <c r="K1604" s="195" t="n"/>
    </row>
    <row r="1605">
      <c r="E1605" s="195" t="n"/>
      <c r="I1605" s="195" t="n"/>
      <c r="J1605" s="195" t="n"/>
      <c r="K1605" s="195" t="n"/>
    </row>
    <row r="1606">
      <c r="E1606" s="195" t="n"/>
      <c r="I1606" s="195" t="n"/>
      <c r="J1606" s="195" t="n"/>
      <c r="K1606" s="195" t="n"/>
    </row>
    <row r="1607">
      <c r="E1607" s="195" t="n"/>
      <c r="I1607" s="195" t="n"/>
      <c r="J1607" s="195" t="n"/>
      <c r="K1607" s="195" t="n"/>
    </row>
    <row r="1608">
      <c r="E1608" s="195" t="n"/>
      <c r="I1608" s="195" t="n"/>
      <c r="J1608" s="195" t="n"/>
      <c r="K1608" s="195" t="n"/>
    </row>
    <row r="1609">
      <c r="E1609" s="195" t="n"/>
      <c r="I1609" s="195" t="n"/>
      <c r="J1609" s="195" t="n"/>
      <c r="K1609" s="195" t="n"/>
    </row>
    <row r="1610">
      <c r="E1610" s="195" t="n"/>
      <c r="I1610" s="195" t="n"/>
      <c r="J1610" s="195" t="n"/>
      <c r="K1610" s="195" t="n"/>
    </row>
    <row r="1611">
      <c r="E1611" s="195" t="n"/>
      <c r="I1611" s="195" t="n"/>
      <c r="J1611" s="195" t="n"/>
      <c r="K1611" s="195" t="n"/>
    </row>
    <row r="1612">
      <c r="E1612" s="195" t="n"/>
      <c r="I1612" s="195" t="n"/>
      <c r="J1612" s="195" t="n"/>
      <c r="K1612" s="195" t="n"/>
    </row>
    <row r="1613">
      <c r="E1613" s="195" t="n"/>
      <c r="I1613" s="195" t="n"/>
      <c r="J1613" s="195" t="n"/>
      <c r="K1613" s="195" t="n"/>
    </row>
    <row r="1614">
      <c r="E1614" s="195" t="n"/>
      <c r="I1614" s="195" t="n"/>
      <c r="J1614" s="195" t="n"/>
      <c r="K1614" s="195" t="n"/>
    </row>
    <row r="1615">
      <c r="E1615" s="195" t="n"/>
      <c r="I1615" s="195" t="n"/>
      <c r="J1615" s="195" t="n"/>
      <c r="K1615" s="195" t="n"/>
    </row>
    <row r="1616">
      <c r="E1616" s="195" t="n"/>
      <c r="I1616" s="195" t="n"/>
      <c r="J1616" s="195" t="n"/>
      <c r="K1616" s="195" t="n"/>
    </row>
    <row r="1617">
      <c r="E1617" s="195" t="n"/>
      <c r="I1617" s="195" t="n"/>
      <c r="J1617" s="195" t="n"/>
      <c r="K1617" s="195" t="n"/>
    </row>
    <row r="1618">
      <c r="E1618" s="195" t="n"/>
      <c r="I1618" s="195" t="n"/>
      <c r="J1618" s="195" t="n"/>
      <c r="K1618" s="195" t="n"/>
    </row>
    <row r="1619">
      <c r="E1619" s="195" t="n"/>
      <c r="I1619" s="195" t="n"/>
      <c r="J1619" s="195" t="n"/>
      <c r="K1619" s="195" t="n"/>
    </row>
    <row r="1620">
      <c r="E1620" s="195" t="n"/>
      <c r="I1620" s="195" t="n"/>
      <c r="J1620" s="195" t="n"/>
      <c r="K1620" s="195" t="n"/>
    </row>
    <row r="1621">
      <c r="E1621" s="195" t="n"/>
      <c r="I1621" s="195" t="n"/>
      <c r="J1621" s="195" t="n"/>
      <c r="K1621" s="195" t="n"/>
    </row>
    <row r="1622">
      <c r="E1622" s="195" t="n"/>
      <c r="I1622" s="195" t="n"/>
      <c r="J1622" s="195" t="n"/>
      <c r="K1622" s="195" t="n"/>
    </row>
    <row r="1623">
      <c r="E1623" s="195" t="n"/>
      <c r="I1623" s="195" t="n"/>
      <c r="J1623" s="195" t="n"/>
      <c r="K1623" s="195" t="n"/>
    </row>
    <row r="1624">
      <c r="E1624" s="195" t="n"/>
      <c r="I1624" s="195" t="n"/>
      <c r="J1624" s="195" t="n"/>
      <c r="K1624" s="195" t="n"/>
    </row>
    <row r="1625">
      <c r="E1625" s="195" t="n"/>
      <c r="I1625" s="195" t="n"/>
      <c r="J1625" s="195" t="n"/>
      <c r="K1625" s="195" t="n"/>
    </row>
    <row r="1626">
      <c r="E1626" s="195" t="n"/>
      <c r="I1626" s="195" t="n"/>
      <c r="J1626" s="195" t="n"/>
      <c r="K1626" s="195" t="n"/>
    </row>
    <row r="1627">
      <c r="E1627" s="195" t="n"/>
      <c r="I1627" s="195" t="n"/>
      <c r="J1627" s="195" t="n"/>
      <c r="K1627" s="195" t="n"/>
    </row>
    <row r="1628">
      <c r="E1628" s="195" t="n"/>
      <c r="I1628" s="195" t="n"/>
      <c r="J1628" s="195" t="n"/>
      <c r="K1628" s="195" t="n"/>
    </row>
    <row r="1629">
      <c r="E1629" s="195" t="n"/>
      <c r="I1629" s="195" t="n"/>
      <c r="J1629" s="195" t="n"/>
      <c r="K1629" s="195" t="n"/>
    </row>
    <row r="1630">
      <c r="E1630" s="195" t="n"/>
      <c r="I1630" s="195" t="n"/>
      <c r="J1630" s="195" t="n"/>
      <c r="K1630" s="195" t="n"/>
    </row>
    <row r="1631">
      <c r="E1631" s="195" t="n"/>
      <c r="I1631" s="195" t="n"/>
      <c r="J1631" s="195" t="n"/>
      <c r="K1631" s="195" t="n"/>
    </row>
    <row r="1632">
      <c r="E1632" s="195" t="n"/>
      <c r="I1632" s="195" t="n"/>
      <c r="J1632" s="195" t="n"/>
      <c r="K1632" s="195" t="n"/>
    </row>
    <row r="1633">
      <c r="E1633" s="195" t="n"/>
      <c r="I1633" s="195" t="n"/>
      <c r="J1633" s="195" t="n"/>
      <c r="K1633" s="195" t="n"/>
    </row>
    <row r="1634">
      <c r="E1634" s="195" t="n"/>
      <c r="I1634" s="195" t="n"/>
      <c r="J1634" s="195" t="n"/>
      <c r="K1634" s="195" t="n"/>
    </row>
    <row r="1635">
      <c r="E1635" s="195" t="n"/>
      <c r="I1635" s="195" t="n"/>
      <c r="J1635" s="195" t="n"/>
      <c r="K1635" s="195" t="n"/>
    </row>
    <row r="1636">
      <c r="E1636" s="195" t="n"/>
      <c r="I1636" s="195" t="n"/>
      <c r="J1636" s="195" t="n"/>
      <c r="K1636" s="195" t="n"/>
    </row>
    <row r="1637">
      <c r="E1637" s="195" t="n"/>
      <c r="I1637" s="195" t="n"/>
      <c r="J1637" s="195" t="n"/>
      <c r="K1637" s="195" t="n"/>
    </row>
    <row r="1638">
      <c r="E1638" s="195" t="n"/>
      <c r="I1638" s="195" t="n"/>
      <c r="J1638" s="195" t="n"/>
      <c r="K1638" s="195" t="n"/>
    </row>
    <row r="1639">
      <c r="E1639" s="195" t="n"/>
      <c r="I1639" s="195" t="n"/>
      <c r="J1639" s="195" t="n"/>
      <c r="K1639" s="195" t="n"/>
    </row>
    <row r="1640">
      <c r="E1640" s="195" t="n"/>
      <c r="I1640" s="195" t="n"/>
      <c r="J1640" s="195" t="n"/>
      <c r="K1640" s="195" t="n"/>
    </row>
    <row r="1641">
      <c r="E1641" s="195" t="n"/>
      <c r="I1641" s="195" t="n"/>
      <c r="J1641" s="195" t="n"/>
      <c r="K1641" s="195" t="n"/>
    </row>
    <row r="1642">
      <c r="E1642" s="195" t="n"/>
      <c r="I1642" s="195" t="n"/>
      <c r="J1642" s="195" t="n"/>
      <c r="K1642" s="195" t="n"/>
    </row>
    <row r="1643">
      <c r="E1643" s="195" t="n"/>
      <c r="I1643" s="195" t="n"/>
      <c r="J1643" s="195" t="n"/>
      <c r="K1643" s="195" t="n"/>
    </row>
    <row r="1644">
      <c r="E1644" s="195" t="n"/>
      <c r="I1644" s="195" t="n"/>
      <c r="J1644" s="195" t="n"/>
      <c r="K1644" s="195" t="n"/>
    </row>
    <row r="1645">
      <c r="E1645" s="195" t="n"/>
      <c r="I1645" s="195" t="n"/>
      <c r="J1645" s="195" t="n"/>
      <c r="K1645" s="195" t="n"/>
    </row>
    <row r="1646">
      <c r="E1646" s="195" t="n"/>
      <c r="I1646" s="195" t="n"/>
      <c r="J1646" s="195" t="n"/>
      <c r="K1646" s="195" t="n"/>
    </row>
    <row r="1647">
      <c r="E1647" s="195" t="n"/>
      <c r="I1647" s="195" t="n"/>
      <c r="J1647" s="195" t="n"/>
      <c r="K1647" s="195" t="n"/>
    </row>
    <row r="1648">
      <c r="E1648" s="195" t="n"/>
      <c r="I1648" s="195" t="n"/>
      <c r="J1648" s="195" t="n"/>
      <c r="K1648" s="195" t="n"/>
    </row>
    <row r="1649">
      <c r="E1649" s="195" t="n"/>
      <c r="I1649" s="195" t="n"/>
      <c r="J1649" s="195" t="n"/>
      <c r="K1649" s="195" t="n"/>
    </row>
    <row r="1650">
      <c r="E1650" s="195" t="n"/>
      <c r="I1650" s="195" t="n"/>
      <c r="J1650" s="195" t="n"/>
      <c r="K1650" s="195" t="n"/>
    </row>
    <row r="1651">
      <c r="E1651" s="195" t="n"/>
      <c r="I1651" s="195" t="n"/>
      <c r="J1651" s="195" t="n"/>
      <c r="K1651" s="195" t="n"/>
    </row>
    <row r="1652">
      <c r="E1652" s="195" t="n"/>
      <c r="I1652" s="195" t="n"/>
      <c r="J1652" s="195" t="n"/>
      <c r="K1652" s="195" t="n"/>
    </row>
    <row r="1653">
      <c r="E1653" s="195" t="n"/>
      <c r="I1653" s="195" t="n"/>
      <c r="J1653" s="195" t="n"/>
      <c r="K1653" s="195" t="n"/>
    </row>
    <row r="1654">
      <c r="E1654" s="195" t="n"/>
      <c r="I1654" s="195" t="n"/>
      <c r="J1654" s="195" t="n"/>
      <c r="K1654" s="195" t="n"/>
    </row>
    <row r="1655">
      <c r="E1655" s="195" t="n"/>
      <c r="I1655" s="195" t="n"/>
      <c r="J1655" s="195" t="n"/>
      <c r="K1655" s="195" t="n"/>
    </row>
    <row r="1656">
      <c r="E1656" s="195" t="n"/>
      <c r="I1656" s="195" t="n"/>
      <c r="J1656" s="195" t="n"/>
      <c r="K1656" s="195" t="n"/>
    </row>
    <row r="1657">
      <c r="E1657" s="195" t="n"/>
      <c r="I1657" s="195" t="n"/>
      <c r="J1657" s="195" t="n"/>
      <c r="K1657" s="195" t="n"/>
    </row>
    <row r="1658">
      <c r="E1658" s="195" t="n"/>
      <c r="I1658" s="195" t="n"/>
      <c r="J1658" s="195" t="n"/>
      <c r="K1658" s="195" t="n"/>
    </row>
    <row r="1659">
      <c r="E1659" s="195" t="n"/>
      <c r="I1659" s="195" t="n"/>
      <c r="J1659" s="195" t="n"/>
      <c r="K1659" s="195" t="n"/>
    </row>
    <row r="1660">
      <c r="E1660" s="195" t="n"/>
      <c r="I1660" s="195" t="n"/>
      <c r="J1660" s="195" t="n"/>
      <c r="K1660" s="195" t="n"/>
    </row>
    <row r="1661">
      <c r="E1661" s="195" t="n"/>
      <c r="I1661" s="195" t="n"/>
      <c r="J1661" s="195" t="n"/>
      <c r="K1661" s="195" t="n"/>
    </row>
    <row r="1662">
      <c r="E1662" s="195" t="n"/>
      <c r="I1662" s="195" t="n"/>
      <c r="J1662" s="195" t="n"/>
      <c r="K1662" s="195" t="n"/>
    </row>
    <row r="1663">
      <c r="E1663" s="195" t="n"/>
      <c r="I1663" s="195" t="n"/>
      <c r="J1663" s="195" t="n"/>
      <c r="K1663" s="195" t="n"/>
    </row>
    <row r="1664">
      <c r="E1664" s="195" t="n"/>
      <c r="I1664" s="195" t="n"/>
      <c r="J1664" s="195" t="n"/>
      <c r="K1664" s="195" t="n"/>
    </row>
    <row r="1665">
      <c r="E1665" s="195" t="n"/>
      <c r="I1665" s="195" t="n"/>
      <c r="J1665" s="195" t="n"/>
      <c r="K1665" s="195" t="n"/>
    </row>
    <row r="1666">
      <c r="E1666" s="195" t="n"/>
      <c r="I1666" s="195" t="n"/>
      <c r="J1666" s="195" t="n"/>
      <c r="K1666" s="195" t="n"/>
    </row>
    <row r="1667">
      <c r="E1667" s="195" t="n"/>
      <c r="I1667" s="195" t="n"/>
      <c r="J1667" s="195" t="n"/>
      <c r="K1667" s="195" t="n"/>
    </row>
    <row r="1668">
      <c r="E1668" s="195" t="n"/>
      <c r="I1668" s="195" t="n"/>
      <c r="J1668" s="195" t="n"/>
      <c r="K1668" s="195" t="n"/>
    </row>
    <row r="1669">
      <c r="E1669" s="195" t="n"/>
      <c r="I1669" s="195" t="n"/>
      <c r="J1669" s="195" t="n"/>
      <c r="K1669" s="195" t="n"/>
    </row>
    <row r="1670">
      <c r="E1670" s="195" t="n"/>
      <c r="I1670" s="195" t="n"/>
      <c r="J1670" s="195" t="n"/>
      <c r="K1670" s="195" t="n"/>
    </row>
    <row r="1671">
      <c r="E1671" s="195" t="n"/>
      <c r="I1671" s="195" t="n"/>
      <c r="J1671" s="195" t="n"/>
      <c r="K1671" s="195" t="n"/>
    </row>
    <row r="1672">
      <c r="E1672" s="195" t="n"/>
      <c r="I1672" s="195" t="n"/>
      <c r="J1672" s="195" t="n"/>
      <c r="K1672" s="195" t="n"/>
    </row>
    <row r="1673">
      <c r="E1673" s="195" t="n"/>
      <c r="I1673" s="195" t="n"/>
      <c r="J1673" s="195" t="n"/>
      <c r="K1673" s="195" t="n"/>
    </row>
    <row r="1674">
      <c r="E1674" s="195" t="n"/>
      <c r="I1674" s="195" t="n"/>
      <c r="J1674" s="195" t="n"/>
      <c r="K1674" s="195" t="n"/>
    </row>
    <row r="1675">
      <c r="E1675" s="195" t="n"/>
      <c r="I1675" s="195" t="n"/>
      <c r="J1675" s="195" t="n"/>
      <c r="K1675" s="195" t="n"/>
    </row>
    <row r="1676">
      <c r="E1676" s="195" t="n"/>
      <c r="I1676" s="195" t="n"/>
      <c r="J1676" s="195" t="n"/>
      <c r="K1676" s="195" t="n"/>
    </row>
    <row r="1677">
      <c r="E1677" s="195" t="n"/>
      <c r="I1677" s="195" t="n"/>
      <c r="J1677" s="195" t="n"/>
      <c r="K1677" s="195" t="n"/>
    </row>
    <row r="1678">
      <c r="E1678" s="195" t="n"/>
      <c r="I1678" s="195" t="n"/>
      <c r="J1678" s="195" t="n"/>
      <c r="K1678" s="195" t="n"/>
    </row>
    <row r="1679">
      <c r="E1679" s="195" t="n"/>
      <c r="I1679" s="195" t="n"/>
      <c r="J1679" s="195" t="n"/>
      <c r="K1679" s="195" t="n"/>
    </row>
    <row r="1680">
      <c r="E1680" s="195" t="n"/>
      <c r="I1680" s="195" t="n"/>
      <c r="J1680" s="195" t="n"/>
      <c r="K1680" s="195" t="n"/>
    </row>
    <row r="1681">
      <c r="E1681" s="195" t="n"/>
      <c r="I1681" s="195" t="n"/>
      <c r="J1681" s="195" t="n"/>
      <c r="K1681" s="195" t="n"/>
    </row>
    <row r="1682">
      <c r="E1682" s="195" t="n"/>
      <c r="I1682" s="195" t="n"/>
      <c r="J1682" s="195" t="n"/>
      <c r="K1682" s="195" t="n"/>
    </row>
    <row r="1683">
      <c r="E1683" s="195" t="n"/>
      <c r="I1683" s="195" t="n"/>
      <c r="J1683" s="195" t="n"/>
      <c r="K1683" s="195" t="n"/>
    </row>
    <row r="1684">
      <c r="E1684" s="195" t="n"/>
      <c r="I1684" s="195" t="n"/>
      <c r="J1684" s="195" t="n"/>
      <c r="K1684" s="195" t="n"/>
    </row>
    <row r="1685">
      <c r="E1685" s="195" t="n"/>
      <c r="I1685" s="195" t="n"/>
      <c r="J1685" s="195" t="n"/>
      <c r="K1685" s="195" t="n"/>
    </row>
    <row r="1686">
      <c r="E1686" s="195" t="n"/>
      <c r="I1686" s="195" t="n"/>
      <c r="J1686" s="195" t="n"/>
      <c r="K1686" s="195" t="n"/>
    </row>
    <row r="1687">
      <c r="E1687" s="195" t="n"/>
      <c r="I1687" s="195" t="n"/>
      <c r="J1687" s="195" t="n"/>
      <c r="K1687" s="195" t="n"/>
    </row>
    <row r="1688">
      <c r="E1688" s="195" t="n"/>
      <c r="I1688" s="195" t="n"/>
      <c r="J1688" s="195" t="n"/>
      <c r="K1688" s="195" t="n"/>
    </row>
    <row r="1689">
      <c r="E1689" s="195" t="n"/>
      <c r="I1689" s="195" t="n"/>
      <c r="J1689" s="195" t="n"/>
      <c r="K1689" s="195" t="n"/>
    </row>
    <row r="1690">
      <c r="E1690" s="195" t="n"/>
      <c r="I1690" s="195" t="n"/>
      <c r="J1690" s="195" t="n"/>
      <c r="K1690" s="195" t="n"/>
    </row>
    <row r="1691">
      <c r="E1691" s="195" t="n"/>
      <c r="I1691" s="195" t="n"/>
      <c r="J1691" s="195" t="n"/>
      <c r="K1691" s="195" t="n"/>
    </row>
    <row r="1692">
      <c r="E1692" s="195" t="n"/>
      <c r="I1692" s="195" t="n"/>
      <c r="J1692" s="195" t="n"/>
      <c r="K1692" s="195" t="n"/>
    </row>
    <row r="1693">
      <c r="E1693" s="195" t="n"/>
      <c r="I1693" s="195" t="n"/>
      <c r="J1693" s="195" t="n"/>
      <c r="K1693" s="195" t="n"/>
    </row>
    <row r="1694">
      <c r="E1694" s="195" t="n"/>
      <c r="I1694" s="195" t="n"/>
      <c r="J1694" s="195" t="n"/>
      <c r="K1694" s="195" t="n"/>
    </row>
    <row r="1695">
      <c r="E1695" s="195" t="n"/>
      <c r="I1695" s="195" t="n"/>
      <c r="J1695" s="195" t="n"/>
      <c r="K1695" s="195" t="n"/>
    </row>
    <row r="1696">
      <c r="E1696" s="195" t="n"/>
      <c r="I1696" s="195" t="n"/>
      <c r="J1696" s="195" t="n"/>
      <c r="K1696" s="195" t="n"/>
    </row>
    <row r="1697">
      <c r="E1697" s="195" t="n"/>
      <c r="I1697" s="195" t="n"/>
      <c r="J1697" s="195" t="n"/>
      <c r="K1697" s="195" t="n"/>
    </row>
    <row r="1698">
      <c r="E1698" s="195" t="n"/>
      <c r="I1698" s="195" t="n"/>
      <c r="J1698" s="195" t="n"/>
      <c r="K1698" s="195" t="n"/>
    </row>
    <row r="1699">
      <c r="E1699" s="195" t="n"/>
      <c r="I1699" s="195" t="n"/>
      <c r="J1699" s="195" t="n"/>
      <c r="K1699" s="195" t="n"/>
    </row>
    <row r="1700">
      <c r="E1700" s="195" t="n"/>
      <c r="I1700" s="195" t="n"/>
      <c r="J1700" s="195" t="n"/>
      <c r="K1700" s="195" t="n"/>
    </row>
    <row r="1701">
      <c r="E1701" s="195" t="n"/>
      <c r="I1701" s="195" t="n"/>
      <c r="J1701" s="195" t="n"/>
      <c r="K1701" s="195" t="n"/>
    </row>
    <row r="1702">
      <c r="E1702" s="195" t="n"/>
      <c r="I1702" s="195" t="n"/>
      <c r="J1702" s="195" t="n"/>
      <c r="K1702" s="195" t="n"/>
    </row>
    <row r="1703">
      <c r="E1703" s="195" t="n"/>
      <c r="I1703" s="195" t="n"/>
      <c r="J1703" s="195" t="n"/>
      <c r="K1703" s="195" t="n"/>
    </row>
    <row r="1704">
      <c r="E1704" s="195" t="n"/>
      <c r="I1704" s="195" t="n"/>
      <c r="J1704" s="195" t="n"/>
      <c r="K1704" s="195" t="n"/>
    </row>
    <row r="1705">
      <c r="E1705" s="195" t="n"/>
      <c r="I1705" s="195" t="n"/>
      <c r="J1705" s="195" t="n"/>
      <c r="K1705" s="195" t="n"/>
    </row>
    <row r="1706">
      <c r="E1706" s="195" t="n"/>
      <c r="I1706" s="195" t="n"/>
      <c r="J1706" s="195" t="n"/>
      <c r="K1706" s="195" t="n"/>
    </row>
    <row r="1707">
      <c r="E1707" s="195" t="n"/>
      <c r="I1707" s="195" t="n"/>
      <c r="J1707" s="195" t="n"/>
      <c r="K1707" s="195" t="n"/>
    </row>
    <row r="1708">
      <c r="E1708" s="195" t="n"/>
      <c r="I1708" s="195" t="n"/>
      <c r="J1708" s="195" t="n"/>
      <c r="K1708" s="195" t="n"/>
    </row>
    <row r="1709">
      <c r="E1709" s="195" t="n"/>
      <c r="I1709" s="195" t="n"/>
      <c r="J1709" s="195" t="n"/>
      <c r="K1709" s="195" t="n"/>
    </row>
    <row r="1710">
      <c r="E1710" s="195" t="n"/>
      <c r="I1710" s="195" t="n"/>
      <c r="J1710" s="195" t="n"/>
      <c r="K1710" s="195" t="n"/>
    </row>
    <row r="1711">
      <c r="E1711" s="195" t="n"/>
      <c r="I1711" s="195" t="n"/>
      <c r="J1711" s="195" t="n"/>
      <c r="K1711" s="195" t="n"/>
    </row>
    <row r="1712">
      <c r="E1712" s="195" t="n"/>
      <c r="I1712" s="195" t="n"/>
      <c r="J1712" s="195" t="n"/>
      <c r="K1712" s="195" t="n"/>
    </row>
    <row r="1713">
      <c r="E1713" s="195" t="n"/>
      <c r="I1713" s="195" t="n"/>
      <c r="J1713" s="195" t="n"/>
      <c r="K1713" s="195" t="n"/>
    </row>
    <row r="1714">
      <c r="E1714" s="195" t="n"/>
      <c r="I1714" s="195" t="n"/>
      <c r="J1714" s="195" t="n"/>
      <c r="K1714" s="195" t="n"/>
    </row>
    <row r="1715">
      <c r="E1715" s="195" t="n"/>
      <c r="I1715" s="195" t="n"/>
      <c r="J1715" s="195" t="n"/>
      <c r="K1715" s="195" t="n"/>
    </row>
    <row r="1716">
      <c r="E1716" s="195" t="n"/>
      <c r="I1716" s="195" t="n"/>
      <c r="J1716" s="195" t="n"/>
      <c r="K1716" s="195" t="n"/>
    </row>
    <row r="1717">
      <c r="E1717" s="195" t="n"/>
      <c r="I1717" s="195" t="n"/>
      <c r="J1717" s="195" t="n"/>
      <c r="K1717" s="195" t="n"/>
    </row>
    <row r="1718">
      <c r="E1718" s="195" t="n"/>
      <c r="I1718" s="195" t="n"/>
      <c r="J1718" s="195" t="n"/>
      <c r="K1718" s="195" t="n"/>
    </row>
    <row r="1719">
      <c r="E1719" s="195" t="n"/>
      <c r="I1719" s="195" t="n"/>
      <c r="J1719" s="195" t="n"/>
      <c r="K1719" s="195" t="n"/>
    </row>
    <row r="1720">
      <c r="E1720" s="195" t="n"/>
      <c r="I1720" s="195" t="n"/>
      <c r="J1720" s="195" t="n"/>
      <c r="K1720" s="195" t="n"/>
    </row>
    <row r="1721">
      <c r="E1721" s="195" t="n"/>
      <c r="I1721" s="195" t="n"/>
      <c r="J1721" s="195" t="n"/>
      <c r="K1721" s="195" t="n"/>
    </row>
    <row r="1722">
      <c r="E1722" s="195" t="n"/>
      <c r="I1722" s="195" t="n"/>
      <c r="J1722" s="195" t="n"/>
      <c r="K1722" s="195" t="n"/>
    </row>
    <row r="1723">
      <c r="E1723" s="195" t="n"/>
      <c r="I1723" s="195" t="n"/>
      <c r="J1723" s="195" t="n"/>
      <c r="K1723" s="195" t="n"/>
    </row>
    <row r="1724">
      <c r="E1724" s="195" t="n"/>
      <c r="I1724" s="195" t="n"/>
      <c r="J1724" s="195" t="n"/>
      <c r="K1724" s="195" t="n"/>
    </row>
    <row r="1725">
      <c r="E1725" s="195" t="n"/>
      <c r="I1725" s="195" t="n"/>
      <c r="J1725" s="195" t="n"/>
      <c r="K1725" s="195" t="n"/>
    </row>
    <row r="1726">
      <c r="E1726" s="195" t="n"/>
      <c r="I1726" s="195" t="n"/>
      <c r="J1726" s="195" t="n"/>
      <c r="K1726" s="195" t="n"/>
    </row>
    <row r="1727">
      <c r="E1727" s="195" t="n"/>
      <c r="I1727" s="195" t="n"/>
      <c r="J1727" s="195" t="n"/>
      <c r="K1727" s="195" t="n"/>
    </row>
    <row r="1728">
      <c r="E1728" s="195" t="n"/>
      <c r="I1728" s="195" t="n"/>
      <c r="J1728" s="195" t="n"/>
      <c r="K1728" s="195" t="n"/>
    </row>
    <row r="1729">
      <c r="E1729" s="195" t="n"/>
      <c r="I1729" s="195" t="n"/>
      <c r="J1729" s="195" t="n"/>
      <c r="K1729" s="195" t="n"/>
    </row>
    <row r="1730">
      <c r="E1730" s="195" t="n"/>
      <c r="I1730" s="195" t="n"/>
      <c r="J1730" s="195" t="n"/>
      <c r="K1730" s="195" t="n"/>
    </row>
    <row r="1731">
      <c r="E1731" s="195" t="n"/>
      <c r="I1731" s="195" t="n"/>
      <c r="J1731" s="195" t="n"/>
      <c r="K1731" s="195" t="n"/>
    </row>
    <row r="1732">
      <c r="E1732" s="195" t="n"/>
      <c r="I1732" s="195" t="n"/>
      <c r="J1732" s="195" t="n"/>
      <c r="K1732" s="195" t="n"/>
    </row>
  </sheetData>
  <autoFilter ref="B28:L28">
    <sortState ref="B30:L199">
      <sortCondition descending="1" ref="E29"/>
    </sortState>
  </autoFilter>
  <mergeCells count="1">
    <mergeCell ref="B3:F3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</dc:creator>
  <dcterms:created xsi:type="dcterms:W3CDTF">2022-02-03T06:36:49Z</dcterms:created>
  <dcterms:modified xsi:type="dcterms:W3CDTF">2025-07-08T08:29:42Z</dcterms:modified>
  <cp:lastModifiedBy>USER</cp:lastModifiedBy>
</cp:coreProperties>
</file>