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ml.chart+xml" PartName="/xl/charts/chart14.xml"/>
  <Override ContentType="application/vnd.openxmlformats-officedocument.drawingml.chart+xml" PartName="/xl/charts/chart15.xml"/>
  <Override ContentType="application/vnd.openxmlformats-officedocument.drawingml.chart+xml" PartName="/xl/charts/chart16.xml"/>
  <Override ContentType="application/vnd.openxmlformats-officedocument.drawingml.chart+xml" PartName="/xl/charts/chart17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ms-office.vbaProject" PartName="/xl/vbaProject.bin"/>
  <Override ContentType="application/vnd.ms-excel.sheet.macroEnabled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 codeName="{DD97A8EA-9A9A-E61F-A557-7D5A7D7259CE}"/>
  <workbookPr codeName="현재_통합_문서"/>
  <mc:AlternateContent>
    <mc:Choice Requires="x15">
      <x15ac:absPath xmlns:x15ac="http://schemas.microsoft.com/office/spreadsheetml/2010/11/ac" url="C:\Users\HJS\IdeaProjects\BusinessAutomation\src\main\java\me\hwangjoonsoung\automation\basedExcelFile\"/>
    </mc:Choice>
  </mc:AlternateContent>
  <xr:revisionPtr revIDLastSave="0" documentId="8_{39A52688-DC4B-4C52-8FB1-0BCB2961C6A4}" xr6:coauthVersionLast="47" xr6:coauthVersionMax="47" xr10:uidLastSave="{00000000-0000-0000-0000-000000000000}"/>
  <bookViews>
    <workbookView xWindow="-120" yWindow="-120" windowWidth="29040" windowHeight="15720" activeTab="5" xr2:uid="{00000000-000D-0000-FFFF-FFFF00000000}"/>
  </bookViews>
  <sheets>
    <sheet name="표지" sheetId="25" r:id="rId1"/>
    <sheet name="일자별" sheetId="32" r:id="rId2"/>
    <sheet name="시간별" sheetId="28" r:id="rId3"/>
    <sheet name="파워링크" sheetId="2" r:id="rId4"/>
    <sheet name="쇼핑검색" sheetId="34" r:id="rId5"/>
    <sheet name="플레이스" sheetId="33" r:id="rId6"/>
  </sheets>
  <definedNames>
    <definedName name="_xlnm._FilterDatabase" localSheetId="4" hidden="1">쇼핑검색!$B$28:$L$28</definedName>
    <definedName name="_xlnm._FilterDatabase" localSheetId="2" hidden="1">시간별!$B$60:$J$60</definedName>
    <definedName name="_xlnm._FilterDatabase" localSheetId="3" hidden="1">파워링크!$B$28:$L$28</definedName>
    <definedName name="_xlnm._FilterDatabase" localSheetId="5" hidden="1">플레이스!$B$28:$K$28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4" i="34" l="1"/>
  <c r="J24" i="34"/>
  <c r="I24" i="34"/>
  <c r="K23" i="34"/>
  <c r="J23" i="34"/>
  <c r="I23" i="34"/>
  <c r="K22" i="34"/>
  <c r="J22" i="34"/>
  <c r="I22" i="34"/>
  <c r="K21" i="34"/>
  <c r="J21" i="34"/>
  <c r="I21" i="34"/>
  <c r="K20" i="34"/>
  <c r="J20" i="34"/>
  <c r="I20" i="34"/>
  <c r="K17" i="34"/>
  <c r="J17" i="34"/>
  <c r="I17" i="34"/>
  <c r="K16" i="34"/>
  <c r="J16" i="34"/>
  <c r="I16" i="34"/>
  <c r="K15" i="34"/>
  <c r="J15" i="34"/>
  <c r="I15" i="34"/>
  <c r="K14" i="34"/>
  <c r="J14" i="34"/>
  <c r="I14" i="34"/>
  <c r="K13" i="34"/>
  <c r="J13" i="34"/>
  <c r="I13" i="34"/>
  <c r="K9" i="34"/>
  <c r="J9" i="34"/>
  <c r="I9" i="34"/>
  <c r="K8" i="34"/>
  <c r="J8" i="34"/>
  <c r="I8" i="34"/>
  <c r="K7" i="34"/>
  <c r="J7" i="34"/>
  <c r="I7" i="34"/>
  <c r="K24" i="33" l="1"/>
  <c r="J24" i="33"/>
  <c r="I24" i="33"/>
  <c r="K23" i="33"/>
  <c r="J23" i="33"/>
  <c r="I23" i="33"/>
  <c r="K22" i="33"/>
  <c r="J22" i="33" s="1"/>
  <c r="K21" i="33"/>
  <c r="J21" i="33" s="1"/>
  <c r="K20" i="33"/>
  <c r="J20" i="33"/>
  <c r="I20" i="33"/>
  <c r="K17" i="33"/>
  <c r="J17" i="33"/>
  <c r="I17" i="33"/>
  <c r="K16" i="33"/>
  <c r="I16" i="33" s="1"/>
  <c r="K15" i="33"/>
  <c r="J13" i="33" s="1"/>
  <c r="J15" i="33"/>
  <c r="K14" i="33"/>
  <c r="J14" i="33"/>
  <c r="I14" i="33"/>
  <c r="K13" i="33"/>
  <c r="I13" i="33"/>
  <c r="K9" i="33"/>
  <c r="J9" i="33"/>
  <c r="I9" i="33"/>
  <c r="J8" i="33"/>
  <c r="K8" i="33" s="1"/>
  <c r="I8" i="33"/>
  <c r="J7" i="33"/>
  <c r="I7" i="33"/>
  <c r="K7" i="33" s="1"/>
  <c r="AJ98" i="32"/>
  <c r="AI98" i="32"/>
  <c r="AH98" i="32"/>
  <c r="H98" i="32" s="1"/>
  <c r="AE98" i="32"/>
  <c r="AD98" i="32"/>
  <c r="W98" i="32"/>
  <c r="V98" i="32"/>
  <c r="I98" i="32" s="1"/>
  <c r="U98" i="32"/>
  <c r="Y98" i="32" s="1"/>
  <c r="R98" i="32"/>
  <c r="Q98" i="32"/>
  <c r="O98" i="32"/>
  <c r="AB98" i="32" s="1"/>
  <c r="C98" i="32"/>
  <c r="P98" i="32" s="1"/>
  <c r="AC98" i="32" s="1"/>
  <c r="AJ97" i="32"/>
  <c r="AM97" i="32" s="1"/>
  <c r="AI97" i="32"/>
  <c r="AH97" i="32"/>
  <c r="AE97" i="32"/>
  <c r="E97" i="32" s="1"/>
  <c r="AD97" i="32"/>
  <c r="D97" i="32" s="1"/>
  <c r="W97" i="32"/>
  <c r="J97" i="32" s="1"/>
  <c r="V97" i="32"/>
  <c r="U97" i="32"/>
  <c r="Z97" i="32" s="1"/>
  <c r="R97" i="32"/>
  <c r="Q97" i="32"/>
  <c r="O97" i="32"/>
  <c r="AB97" i="32" s="1"/>
  <c r="C97" i="32"/>
  <c r="P97" i="32" s="1"/>
  <c r="AC97" i="32" s="1"/>
  <c r="AK96" i="32"/>
  <c r="AJ96" i="32"/>
  <c r="AI96" i="32"/>
  <c r="AH96" i="32"/>
  <c r="H96" i="32" s="1"/>
  <c r="AG96" i="32"/>
  <c r="AE96" i="32"/>
  <c r="AD96" i="32"/>
  <c r="AF96" i="32" s="1"/>
  <c r="X96" i="32"/>
  <c r="W96" i="32"/>
  <c r="V96" i="32"/>
  <c r="U96" i="32"/>
  <c r="Y96" i="32" s="1"/>
  <c r="T96" i="32"/>
  <c r="S96" i="32"/>
  <c r="R96" i="32"/>
  <c r="Q96" i="32"/>
  <c r="D96" i="32" s="1"/>
  <c r="O96" i="32"/>
  <c r="AB96" i="32" s="1"/>
  <c r="K96" i="32"/>
  <c r="I96" i="32"/>
  <c r="E96" i="32"/>
  <c r="C96" i="32"/>
  <c r="P96" i="32" s="1"/>
  <c r="AC96" i="32" s="1"/>
  <c r="AJ95" i="32"/>
  <c r="AI95" i="32"/>
  <c r="I95" i="32" s="1"/>
  <c r="AH95" i="32"/>
  <c r="AL95" i="32" s="1"/>
  <c r="AE95" i="32"/>
  <c r="AD95" i="32"/>
  <c r="X95" i="32"/>
  <c r="W95" i="32"/>
  <c r="V95" i="32"/>
  <c r="U95" i="32"/>
  <c r="Y95" i="32" s="1"/>
  <c r="T95" i="32"/>
  <c r="R95" i="32"/>
  <c r="S95" i="32" s="1"/>
  <c r="Q95" i="32"/>
  <c r="D95" i="32" s="1"/>
  <c r="P95" i="32"/>
  <c r="AC95" i="32" s="1"/>
  <c r="O95" i="32"/>
  <c r="AB95" i="32" s="1"/>
  <c r="E95" i="32"/>
  <c r="C95" i="32"/>
  <c r="AL94" i="32"/>
  <c r="AJ94" i="32"/>
  <c r="AJ23" i="32" s="1"/>
  <c r="AI94" i="32"/>
  <c r="AH94" i="32"/>
  <c r="AE94" i="32"/>
  <c r="AK94" i="32" s="1"/>
  <c r="AD94" i="32"/>
  <c r="W94" i="32"/>
  <c r="J94" i="32" s="1"/>
  <c r="V94" i="32"/>
  <c r="I94" i="32" s="1"/>
  <c r="U94" i="32"/>
  <c r="R94" i="32"/>
  <c r="Q94" i="32"/>
  <c r="O94" i="32"/>
  <c r="AB94" i="32" s="1"/>
  <c r="D94" i="32"/>
  <c r="C94" i="32"/>
  <c r="P94" i="32" s="1"/>
  <c r="AC94" i="32" s="1"/>
  <c r="AK93" i="32"/>
  <c r="AJ93" i="32"/>
  <c r="AI93" i="32"/>
  <c r="AH93" i="32"/>
  <c r="AM93" i="32" s="1"/>
  <c r="AG93" i="32"/>
  <c r="AE93" i="32"/>
  <c r="AD93" i="32"/>
  <c r="W93" i="32"/>
  <c r="V93" i="32"/>
  <c r="I93" i="32" s="1"/>
  <c r="U93" i="32"/>
  <c r="R93" i="32"/>
  <c r="Q93" i="32"/>
  <c r="O93" i="32"/>
  <c r="AB93" i="32" s="1"/>
  <c r="H93" i="32"/>
  <c r="C93" i="32"/>
  <c r="P93" i="32" s="1"/>
  <c r="AC93" i="32" s="1"/>
  <c r="AJ92" i="32"/>
  <c r="AI92" i="32"/>
  <c r="AH92" i="32"/>
  <c r="AE92" i="32"/>
  <c r="AK92" i="32" s="1"/>
  <c r="AD92" i="32"/>
  <c r="AD23" i="32" s="1"/>
  <c r="W92" i="32"/>
  <c r="V92" i="32"/>
  <c r="I92" i="32" s="1"/>
  <c r="U92" i="32"/>
  <c r="R92" i="32"/>
  <c r="X92" i="32" s="1"/>
  <c r="Q92" i="32"/>
  <c r="O92" i="32"/>
  <c r="AB92" i="32" s="1"/>
  <c r="K92" i="32"/>
  <c r="E92" i="32"/>
  <c r="C92" i="32"/>
  <c r="P92" i="32" s="1"/>
  <c r="AC92" i="32" s="1"/>
  <c r="AJ91" i="32"/>
  <c r="AM91" i="32" s="1"/>
  <c r="AI91" i="32"/>
  <c r="AH91" i="32"/>
  <c r="H91" i="32" s="1"/>
  <c r="AE91" i="32"/>
  <c r="AD91" i="32"/>
  <c r="D91" i="32" s="1"/>
  <c r="AB91" i="32"/>
  <c r="Z91" i="32"/>
  <c r="W91" i="32"/>
  <c r="V91" i="32"/>
  <c r="U91" i="32"/>
  <c r="R91" i="32"/>
  <c r="Q91" i="32"/>
  <c r="O91" i="32"/>
  <c r="C91" i="32"/>
  <c r="P91" i="32" s="1"/>
  <c r="AC91" i="32" s="1"/>
  <c r="AJ90" i="32"/>
  <c r="AM90" i="32" s="1"/>
  <c r="AI90" i="32"/>
  <c r="AH90" i="32"/>
  <c r="AE90" i="32"/>
  <c r="AD90" i="32"/>
  <c r="D90" i="32" s="1"/>
  <c r="W90" i="32"/>
  <c r="V90" i="32"/>
  <c r="U90" i="32"/>
  <c r="R90" i="32"/>
  <c r="S90" i="32" s="1"/>
  <c r="Q90" i="32"/>
  <c r="O90" i="32"/>
  <c r="AB90" i="32" s="1"/>
  <c r="C90" i="32"/>
  <c r="P90" i="32" s="1"/>
  <c r="AC90" i="32" s="1"/>
  <c r="AJ89" i="32"/>
  <c r="AI89" i="32"/>
  <c r="AH89" i="32"/>
  <c r="AL89" i="32" s="1"/>
  <c r="AE89" i="32"/>
  <c r="AD89" i="32"/>
  <c r="W89" i="32"/>
  <c r="V89" i="32"/>
  <c r="U89" i="32"/>
  <c r="R89" i="32"/>
  <c r="X89" i="32" s="1"/>
  <c r="Q89" i="32"/>
  <c r="O89" i="32"/>
  <c r="AB89" i="32" s="1"/>
  <c r="E89" i="32"/>
  <c r="C89" i="32"/>
  <c r="P89" i="32" s="1"/>
  <c r="AC89" i="32" s="1"/>
  <c r="AK88" i="32"/>
  <c r="AJ88" i="32"/>
  <c r="AI88" i="32"/>
  <c r="I88" i="32" s="1"/>
  <c r="AH88" i="32"/>
  <c r="AG88" i="32"/>
  <c r="AE88" i="32"/>
  <c r="AD88" i="32"/>
  <c r="AF88" i="32" s="1"/>
  <c r="W88" i="32"/>
  <c r="W22" i="32" s="1"/>
  <c r="V88" i="32"/>
  <c r="U88" i="32"/>
  <c r="H88" i="32" s="1"/>
  <c r="S88" i="32"/>
  <c r="R88" i="32"/>
  <c r="X88" i="32" s="1"/>
  <c r="Q88" i="32"/>
  <c r="O88" i="32"/>
  <c r="AB88" i="32" s="1"/>
  <c r="K88" i="32"/>
  <c r="E88" i="32"/>
  <c r="C88" i="32"/>
  <c r="P88" i="32" s="1"/>
  <c r="AC88" i="32" s="1"/>
  <c r="AM87" i="32"/>
  <c r="AJ87" i="32"/>
  <c r="AI87" i="32"/>
  <c r="AH87" i="32"/>
  <c r="AE87" i="32"/>
  <c r="AF87" i="32" s="1"/>
  <c r="AD87" i="32"/>
  <c r="X87" i="32"/>
  <c r="W87" i="32"/>
  <c r="V87" i="32"/>
  <c r="I87" i="32" s="1"/>
  <c r="U87" i="32"/>
  <c r="T87" i="32"/>
  <c r="R87" i="32"/>
  <c r="S87" i="32" s="1"/>
  <c r="Q87" i="32"/>
  <c r="D87" i="32" s="1"/>
  <c r="O87" i="32"/>
  <c r="AB87" i="32" s="1"/>
  <c r="E87" i="32"/>
  <c r="C87" i="32"/>
  <c r="P87" i="32" s="1"/>
  <c r="AC87" i="32" s="1"/>
  <c r="AJ86" i="32"/>
  <c r="AI86" i="32"/>
  <c r="AH86" i="32"/>
  <c r="AE86" i="32"/>
  <c r="AD86" i="32"/>
  <c r="W86" i="32"/>
  <c r="V86" i="32"/>
  <c r="U86" i="32"/>
  <c r="Z86" i="32" s="1"/>
  <c r="R86" i="32"/>
  <c r="E86" i="32" s="1"/>
  <c r="Q86" i="32"/>
  <c r="O86" i="32"/>
  <c r="AB86" i="32" s="1"/>
  <c r="J86" i="32"/>
  <c r="C86" i="32"/>
  <c r="P86" i="32" s="1"/>
  <c r="AC86" i="32" s="1"/>
  <c r="AM85" i="32"/>
  <c r="AJ85" i="32"/>
  <c r="AI85" i="32"/>
  <c r="AK85" i="32" s="1"/>
  <c r="AH85" i="32"/>
  <c r="AE85" i="32"/>
  <c r="AD85" i="32"/>
  <c r="D85" i="32" s="1"/>
  <c r="Z85" i="32"/>
  <c r="W85" i="32"/>
  <c r="V85" i="32"/>
  <c r="U85" i="32"/>
  <c r="R85" i="32"/>
  <c r="E85" i="32" s="1"/>
  <c r="Q85" i="32"/>
  <c r="O85" i="32"/>
  <c r="AB85" i="32" s="1"/>
  <c r="J85" i="32"/>
  <c r="C85" i="32"/>
  <c r="P85" i="32" s="1"/>
  <c r="AC85" i="32" s="1"/>
  <c r="AJ84" i="32"/>
  <c r="AM84" i="32" s="1"/>
  <c r="AI84" i="32"/>
  <c r="AH84" i="32"/>
  <c r="AE84" i="32"/>
  <c r="AD84" i="32"/>
  <c r="W84" i="32"/>
  <c r="V84" i="32"/>
  <c r="I84" i="32" s="1"/>
  <c r="U84" i="32"/>
  <c r="R84" i="32"/>
  <c r="Q84" i="32"/>
  <c r="O84" i="32"/>
  <c r="AB84" i="32" s="1"/>
  <c r="H84" i="32"/>
  <c r="C84" i="32"/>
  <c r="P84" i="32" s="1"/>
  <c r="AC84" i="32" s="1"/>
  <c r="AJ83" i="32"/>
  <c r="AI83" i="32"/>
  <c r="AH83" i="32"/>
  <c r="AH21" i="32" s="1"/>
  <c r="AE83" i="32"/>
  <c r="AD83" i="32"/>
  <c r="D83" i="32" s="1"/>
  <c r="W83" i="32"/>
  <c r="V83" i="32"/>
  <c r="U83" i="32"/>
  <c r="Y83" i="32" s="1"/>
  <c r="R83" i="32"/>
  <c r="S83" i="32" s="1"/>
  <c r="Q83" i="32"/>
  <c r="O83" i="32"/>
  <c r="AB83" i="32" s="1"/>
  <c r="C83" i="32"/>
  <c r="P83" i="32" s="1"/>
  <c r="AC83" i="32" s="1"/>
  <c r="AJ82" i="32"/>
  <c r="AM82" i="32" s="1"/>
  <c r="AI82" i="32"/>
  <c r="AH82" i="32"/>
  <c r="AL82" i="32" s="1"/>
  <c r="AE82" i="32"/>
  <c r="AD82" i="32"/>
  <c r="W82" i="32"/>
  <c r="V82" i="32"/>
  <c r="U82" i="32"/>
  <c r="R82" i="32"/>
  <c r="S82" i="32" s="1"/>
  <c r="Q82" i="32"/>
  <c r="O82" i="32"/>
  <c r="AB82" i="32" s="1"/>
  <c r="I82" i="32"/>
  <c r="D82" i="32"/>
  <c r="C82" i="32"/>
  <c r="P82" i="32" s="1"/>
  <c r="AC82" i="32" s="1"/>
  <c r="AK81" i="32"/>
  <c r="AJ81" i="32"/>
  <c r="AI81" i="32"/>
  <c r="AH81" i="32"/>
  <c r="AM81" i="32" s="1"/>
  <c r="AG81" i="32"/>
  <c r="AE81" i="32"/>
  <c r="AD81" i="32"/>
  <c r="W81" i="32"/>
  <c r="V81" i="32"/>
  <c r="U81" i="32"/>
  <c r="H81" i="32" s="1"/>
  <c r="R81" i="32"/>
  <c r="Q81" i="32"/>
  <c r="D81" i="32" s="1"/>
  <c r="O81" i="32"/>
  <c r="AB81" i="32" s="1"/>
  <c r="C81" i="32"/>
  <c r="P81" i="32" s="1"/>
  <c r="AC81" i="32" s="1"/>
  <c r="AJ80" i="32"/>
  <c r="AI80" i="32"/>
  <c r="AH80" i="32"/>
  <c r="AE80" i="32"/>
  <c r="AD80" i="32"/>
  <c r="Z80" i="32"/>
  <c r="W80" i="32"/>
  <c r="V80" i="32"/>
  <c r="I80" i="32" s="1"/>
  <c r="U80" i="32"/>
  <c r="R80" i="32"/>
  <c r="Q80" i="32"/>
  <c r="O80" i="32"/>
  <c r="AB80" i="32" s="1"/>
  <c r="J80" i="32"/>
  <c r="M80" i="32" s="1"/>
  <c r="H80" i="32"/>
  <c r="D80" i="32"/>
  <c r="C80" i="32"/>
  <c r="P80" i="32" s="1"/>
  <c r="AC80" i="32" s="1"/>
  <c r="AJ79" i="32"/>
  <c r="AJ21" i="32" s="1"/>
  <c r="AM21" i="32" s="1"/>
  <c r="AI79" i="32"/>
  <c r="AH79" i="32"/>
  <c r="AE79" i="32"/>
  <c r="AK79" i="32" s="1"/>
  <c r="AD79" i="32"/>
  <c r="D79" i="32" s="1"/>
  <c r="W79" i="32"/>
  <c r="V79" i="32"/>
  <c r="U79" i="32"/>
  <c r="H79" i="32" s="1"/>
  <c r="R79" i="32"/>
  <c r="Q79" i="32"/>
  <c r="O79" i="32"/>
  <c r="AB79" i="32" s="1"/>
  <c r="K79" i="32"/>
  <c r="I79" i="32"/>
  <c r="E79" i="32"/>
  <c r="C79" i="32"/>
  <c r="P79" i="32" s="1"/>
  <c r="AC79" i="32" s="1"/>
  <c r="AJ78" i="32"/>
  <c r="AM78" i="32" s="1"/>
  <c r="AI78" i="32"/>
  <c r="AI21" i="32" s="1"/>
  <c r="AH78" i="32"/>
  <c r="AE78" i="32"/>
  <c r="AD78" i="32"/>
  <c r="W78" i="32"/>
  <c r="V78" i="32"/>
  <c r="U78" i="32"/>
  <c r="R78" i="32"/>
  <c r="Q78" i="32"/>
  <c r="D78" i="32" s="1"/>
  <c r="O78" i="32"/>
  <c r="AB78" i="32" s="1"/>
  <c r="J78" i="32"/>
  <c r="C78" i="32"/>
  <c r="P78" i="32" s="1"/>
  <c r="AC78" i="32" s="1"/>
  <c r="AJ77" i="32"/>
  <c r="AM77" i="32" s="1"/>
  <c r="AI77" i="32"/>
  <c r="AH77" i="32"/>
  <c r="AE77" i="32"/>
  <c r="AD77" i="32"/>
  <c r="W77" i="32"/>
  <c r="V77" i="32"/>
  <c r="U77" i="32"/>
  <c r="S77" i="32"/>
  <c r="R77" i="32"/>
  <c r="X77" i="32" s="1"/>
  <c r="Q77" i="32"/>
  <c r="O77" i="32"/>
  <c r="AB77" i="32" s="1"/>
  <c r="I77" i="32"/>
  <c r="D77" i="32"/>
  <c r="C77" i="32"/>
  <c r="P77" i="32" s="1"/>
  <c r="AC77" i="32" s="1"/>
  <c r="AJ76" i="32"/>
  <c r="AI76" i="32"/>
  <c r="AH76" i="32"/>
  <c r="AE76" i="32"/>
  <c r="AD76" i="32"/>
  <c r="D76" i="32" s="1"/>
  <c r="W76" i="32"/>
  <c r="V76" i="32"/>
  <c r="U76" i="32"/>
  <c r="H76" i="32" s="1"/>
  <c r="R76" i="32"/>
  <c r="Q76" i="32"/>
  <c r="O76" i="32"/>
  <c r="AB76" i="32" s="1"/>
  <c r="I76" i="32"/>
  <c r="C76" i="32"/>
  <c r="P76" i="32" s="1"/>
  <c r="AC76" i="32" s="1"/>
  <c r="AJ75" i="32"/>
  <c r="AI75" i="32"/>
  <c r="I75" i="32" s="1"/>
  <c r="AH75" i="32"/>
  <c r="AE75" i="32"/>
  <c r="AK75" i="32" s="1"/>
  <c r="AD75" i="32"/>
  <c r="W75" i="32"/>
  <c r="V75" i="32"/>
  <c r="U75" i="32"/>
  <c r="R75" i="32"/>
  <c r="Q75" i="32"/>
  <c r="O75" i="32"/>
  <c r="AB75" i="32" s="1"/>
  <c r="J75" i="32"/>
  <c r="H75" i="32"/>
  <c r="C75" i="32"/>
  <c r="P75" i="32" s="1"/>
  <c r="AC75" i="32" s="1"/>
  <c r="AJ74" i="32"/>
  <c r="AI74" i="32"/>
  <c r="AH74" i="32"/>
  <c r="AE74" i="32"/>
  <c r="AK74" i="32" s="1"/>
  <c r="AD74" i="32"/>
  <c r="W74" i="32"/>
  <c r="V74" i="32"/>
  <c r="I74" i="32" s="1"/>
  <c r="U74" i="32"/>
  <c r="R74" i="32"/>
  <c r="X74" i="32" s="1"/>
  <c r="Q74" i="32"/>
  <c r="D74" i="32" s="1"/>
  <c r="P74" i="32"/>
  <c r="AC74" i="32" s="1"/>
  <c r="O74" i="32"/>
  <c r="AB74" i="32" s="1"/>
  <c r="J74" i="32"/>
  <c r="C74" i="32"/>
  <c r="AJ73" i="32"/>
  <c r="AM73" i="32" s="1"/>
  <c r="AI73" i="32"/>
  <c r="AH73" i="32"/>
  <c r="AL73" i="32" s="1"/>
  <c r="AE73" i="32"/>
  <c r="AD73" i="32"/>
  <c r="W73" i="32"/>
  <c r="V73" i="32"/>
  <c r="I73" i="32" s="1"/>
  <c r="U73" i="32"/>
  <c r="R73" i="32"/>
  <c r="X73" i="32" s="1"/>
  <c r="Q73" i="32"/>
  <c r="D73" i="32" s="1"/>
  <c r="O73" i="32"/>
  <c r="AB73" i="32" s="1"/>
  <c r="E73" i="32"/>
  <c r="C73" i="32"/>
  <c r="P73" i="32" s="1"/>
  <c r="AC73" i="32" s="1"/>
  <c r="AJ72" i="32"/>
  <c r="AM72" i="32" s="1"/>
  <c r="AI72" i="32"/>
  <c r="AH72" i="32"/>
  <c r="AL72" i="32" s="1"/>
  <c r="AE72" i="32"/>
  <c r="AD72" i="32"/>
  <c r="D72" i="32" s="1"/>
  <c r="W72" i="32"/>
  <c r="V72" i="32"/>
  <c r="U72" i="32"/>
  <c r="R72" i="32"/>
  <c r="Q72" i="32"/>
  <c r="O72" i="32"/>
  <c r="AB72" i="32" s="1"/>
  <c r="C72" i="32"/>
  <c r="P72" i="32" s="1"/>
  <c r="AC72" i="32" s="1"/>
  <c r="AK71" i="32"/>
  <c r="AJ71" i="32"/>
  <c r="AI71" i="32"/>
  <c r="I71" i="32" s="1"/>
  <c r="AH71" i="32"/>
  <c r="AM71" i="32" s="1"/>
  <c r="AG71" i="32"/>
  <c r="AE71" i="32"/>
  <c r="AD71" i="32"/>
  <c r="W71" i="32"/>
  <c r="J71" i="32" s="1"/>
  <c r="V71" i="32"/>
  <c r="U71" i="32"/>
  <c r="R71" i="32"/>
  <c r="X71" i="32" s="1"/>
  <c r="Q71" i="32"/>
  <c r="D71" i="32" s="1"/>
  <c r="P71" i="32"/>
  <c r="AC71" i="32" s="1"/>
  <c r="O71" i="32"/>
  <c r="AB71" i="32" s="1"/>
  <c r="E71" i="32"/>
  <c r="K71" i="32" s="1"/>
  <c r="C71" i="32"/>
  <c r="AJ70" i="32"/>
  <c r="AI70" i="32"/>
  <c r="AH70" i="32"/>
  <c r="AE70" i="32"/>
  <c r="AK70" i="32" s="1"/>
  <c r="AD70" i="32"/>
  <c r="W70" i="32"/>
  <c r="V70" i="32"/>
  <c r="I70" i="32" s="1"/>
  <c r="U70" i="32"/>
  <c r="R70" i="32"/>
  <c r="Q70" i="32"/>
  <c r="S70" i="32" s="1"/>
  <c r="O70" i="32"/>
  <c r="AB70" i="32" s="1"/>
  <c r="J70" i="32"/>
  <c r="C70" i="32"/>
  <c r="P70" i="32" s="1"/>
  <c r="AC70" i="32" s="1"/>
  <c r="AK69" i="32"/>
  <c r="AJ69" i="32"/>
  <c r="AI69" i="32"/>
  <c r="AH69" i="32"/>
  <c r="AL69" i="32" s="1"/>
  <c r="AG69" i="32"/>
  <c r="AF69" i="32"/>
  <c r="AE69" i="32"/>
  <c r="AD69" i="32"/>
  <c r="W69" i="32"/>
  <c r="Z69" i="32" s="1"/>
  <c r="V69" i="32"/>
  <c r="I69" i="32" s="1"/>
  <c r="U69" i="32"/>
  <c r="R69" i="32"/>
  <c r="Q69" i="32"/>
  <c r="D69" i="32" s="1"/>
  <c r="O69" i="32"/>
  <c r="AB69" i="32" s="1"/>
  <c r="H69" i="32"/>
  <c r="C69" i="32"/>
  <c r="P69" i="32" s="1"/>
  <c r="AC69" i="32" s="1"/>
  <c r="AJ68" i="32"/>
  <c r="AM68" i="32" s="1"/>
  <c r="AI68" i="32"/>
  <c r="AH68" i="32"/>
  <c r="AL68" i="32" s="1"/>
  <c r="AE68" i="32"/>
  <c r="AD68" i="32"/>
  <c r="W68" i="32"/>
  <c r="V68" i="32"/>
  <c r="I68" i="32" s="1"/>
  <c r="U68" i="32"/>
  <c r="R68" i="32"/>
  <c r="Q68" i="32"/>
  <c r="D68" i="32" s="1"/>
  <c r="O68" i="32"/>
  <c r="AB68" i="32" s="1"/>
  <c r="H68" i="32"/>
  <c r="C68" i="32"/>
  <c r="P68" i="32" s="1"/>
  <c r="AC68" i="32" s="1"/>
  <c r="AJ67" i="32"/>
  <c r="J67" i="32" s="1"/>
  <c r="AI67" i="32"/>
  <c r="AH67" i="32"/>
  <c r="AG67" i="32" s="1"/>
  <c r="AE67" i="32"/>
  <c r="AK67" i="32" s="1"/>
  <c r="AD67" i="32"/>
  <c r="W67" i="32"/>
  <c r="V67" i="32"/>
  <c r="U67" i="32"/>
  <c r="R67" i="32"/>
  <c r="Q67" i="32"/>
  <c r="O67" i="32"/>
  <c r="AB67" i="32" s="1"/>
  <c r="I67" i="32"/>
  <c r="C67" i="32"/>
  <c r="P67" i="32" s="1"/>
  <c r="AC67" i="32" s="1"/>
  <c r="AJ66" i="32"/>
  <c r="AM66" i="32" s="1"/>
  <c r="AI66" i="32"/>
  <c r="AH66" i="32"/>
  <c r="AL66" i="32" s="1"/>
  <c r="AE66" i="32"/>
  <c r="AK66" i="32" s="1"/>
  <c r="AD66" i="32"/>
  <c r="W66" i="32"/>
  <c r="V66" i="32"/>
  <c r="I66" i="32" s="1"/>
  <c r="U66" i="32"/>
  <c r="T66" i="32" s="1"/>
  <c r="R66" i="32"/>
  <c r="Q66" i="32"/>
  <c r="D66" i="32" s="1"/>
  <c r="P66" i="32"/>
  <c r="AC66" i="32" s="1"/>
  <c r="O66" i="32"/>
  <c r="AB66" i="32" s="1"/>
  <c r="J66" i="32"/>
  <c r="E66" i="32"/>
  <c r="C66" i="32"/>
  <c r="AJ65" i="32"/>
  <c r="AM65" i="32" s="1"/>
  <c r="AI65" i="32"/>
  <c r="AH65" i="32"/>
  <c r="AE65" i="32"/>
  <c r="AD65" i="32"/>
  <c r="AD19" i="32" s="1"/>
  <c r="AB65" i="32"/>
  <c r="W65" i="32"/>
  <c r="V65" i="32"/>
  <c r="I65" i="32" s="1"/>
  <c r="U65" i="32"/>
  <c r="U19" i="32" s="1"/>
  <c r="T19" i="32" s="1"/>
  <c r="R65" i="32"/>
  <c r="Q65" i="32"/>
  <c r="D65" i="32" s="1"/>
  <c r="O65" i="32"/>
  <c r="C65" i="32"/>
  <c r="P65" i="32" s="1"/>
  <c r="AC65" i="32" s="1"/>
  <c r="AM64" i="32"/>
  <c r="AJ64" i="32"/>
  <c r="AI64" i="32"/>
  <c r="AH64" i="32"/>
  <c r="AL64" i="32" s="1"/>
  <c r="AE64" i="32"/>
  <c r="AD64" i="32"/>
  <c r="W64" i="32"/>
  <c r="Z64" i="32" s="1"/>
  <c r="V64" i="32"/>
  <c r="I64" i="32" s="1"/>
  <c r="U64" i="32"/>
  <c r="R64" i="32"/>
  <c r="Q64" i="32"/>
  <c r="D64" i="32" s="1"/>
  <c r="O64" i="32"/>
  <c r="AB64" i="32" s="1"/>
  <c r="H64" i="32"/>
  <c r="C64" i="32"/>
  <c r="P64" i="32" s="1"/>
  <c r="AC64" i="32" s="1"/>
  <c r="AJ63" i="32"/>
  <c r="AI63" i="32"/>
  <c r="AH63" i="32"/>
  <c r="AG63" i="32" s="1"/>
  <c r="AE63" i="32"/>
  <c r="AD63" i="32"/>
  <c r="W63" i="32"/>
  <c r="J63" i="32" s="1"/>
  <c r="V63" i="32"/>
  <c r="I63" i="32" s="1"/>
  <c r="U63" i="32"/>
  <c r="R63" i="32"/>
  <c r="Q63" i="32"/>
  <c r="D63" i="32" s="1"/>
  <c r="O63" i="32"/>
  <c r="AB63" i="32" s="1"/>
  <c r="E63" i="32"/>
  <c r="C63" i="32"/>
  <c r="P63" i="32" s="1"/>
  <c r="AC63" i="32" s="1"/>
  <c r="AJ62" i="32"/>
  <c r="AM62" i="32" s="1"/>
  <c r="AI62" i="32"/>
  <c r="AI18" i="32" s="1"/>
  <c r="AH62" i="32"/>
  <c r="AE62" i="32"/>
  <c r="AD62" i="32"/>
  <c r="AF62" i="32" s="1"/>
  <c r="W62" i="32"/>
  <c r="V62" i="32"/>
  <c r="U62" i="32"/>
  <c r="R62" i="32"/>
  <c r="Q62" i="32"/>
  <c r="O62" i="32"/>
  <c r="AB62" i="32" s="1"/>
  <c r="H62" i="32"/>
  <c r="C62" i="32"/>
  <c r="P62" i="32" s="1"/>
  <c r="AC62" i="32" s="1"/>
  <c r="AJ61" i="32"/>
  <c r="AI61" i="32"/>
  <c r="I61" i="32" s="1"/>
  <c r="AH61" i="32"/>
  <c r="AE61" i="32"/>
  <c r="AD61" i="32"/>
  <c r="W61" i="32"/>
  <c r="V61" i="32"/>
  <c r="U61" i="32"/>
  <c r="S61" i="32"/>
  <c r="R61" i="32"/>
  <c r="X61" i="32" s="1"/>
  <c r="Q61" i="32"/>
  <c r="O61" i="32"/>
  <c r="AB61" i="32" s="1"/>
  <c r="E61" i="32"/>
  <c r="D61" i="32"/>
  <c r="C61" i="32"/>
  <c r="P61" i="32" s="1"/>
  <c r="AC61" i="32" s="1"/>
  <c r="AJ60" i="32"/>
  <c r="AM60" i="32" s="1"/>
  <c r="AI60" i="32"/>
  <c r="AH60" i="32"/>
  <c r="AE60" i="32"/>
  <c r="AD60" i="32"/>
  <c r="Z60" i="32"/>
  <c r="W60" i="32"/>
  <c r="V60" i="32"/>
  <c r="U60" i="32"/>
  <c r="H60" i="32" s="1"/>
  <c r="R60" i="32"/>
  <c r="Q60" i="32"/>
  <c r="D60" i="32" s="1"/>
  <c r="O60" i="32"/>
  <c r="AB60" i="32" s="1"/>
  <c r="J60" i="32"/>
  <c r="M60" i="32" s="1"/>
  <c r="C60" i="32"/>
  <c r="P60" i="32" s="1"/>
  <c r="AC60" i="32" s="1"/>
  <c r="AJ59" i="32"/>
  <c r="AI59" i="32"/>
  <c r="AH59" i="32"/>
  <c r="AG59" i="32" s="1"/>
  <c r="AE59" i="32"/>
  <c r="E59" i="32" s="1"/>
  <c r="AD59" i="32"/>
  <c r="W59" i="32"/>
  <c r="V59" i="32"/>
  <c r="I59" i="32" s="1"/>
  <c r="U59" i="32"/>
  <c r="T59" i="32" s="1"/>
  <c r="R59" i="32"/>
  <c r="Q59" i="32"/>
  <c r="O59" i="32"/>
  <c r="AB59" i="32" s="1"/>
  <c r="J59" i="32"/>
  <c r="C59" i="32"/>
  <c r="P59" i="32" s="1"/>
  <c r="AC59" i="32" s="1"/>
  <c r="AM58" i="32"/>
  <c r="AJ58" i="32"/>
  <c r="AI58" i="32"/>
  <c r="AH58" i="32"/>
  <c r="AE58" i="32"/>
  <c r="AD58" i="32"/>
  <c r="AD18" i="32" s="1"/>
  <c r="W58" i="32"/>
  <c r="V58" i="32"/>
  <c r="I58" i="32" s="1"/>
  <c r="U58" i="32"/>
  <c r="R58" i="32"/>
  <c r="Q58" i="32"/>
  <c r="O58" i="32"/>
  <c r="AB58" i="32" s="1"/>
  <c r="J58" i="32"/>
  <c r="E58" i="32"/>
  <c r="C58" i="32"/>
  <c r="P58" i="32" s="1"/>
  <c r="AC58" i="32" s="1"/>
  <c r="AJ57" i="32"/>
  <c r="AI57" i="32"/>
  <c r="I57" i="32" s="1"/>
  <c r="AH57" i="32"/>
  <c r="AL57" i="32" s="1"/>
  <c r="AE57" i="32"/>
  <c r="AD57" i="32"/>
  <c r="W57" i="32"/>
  <c r="V57" i="32"/>
  <c r="U57" i="32"/>
  <c r="Y57" i="32" s="1"/>
  <c r="R57" i="32"/>
  <c r="Q57" i="32"/>
  <c r="O57" i="32"/>
  <c r="AB57" i="32" s="1"/>
  <c r="H57" i="32"/>
  <c r="D57" i="32"/>
  <c r="C57" i="32"/>
  <c r="P57" i="32" s="1"/>
  <c r="AC57" i="32" s="1"/>
  <c r="AJ56" i="32"/>
  <c r="AI56" i="32"/>
  <c r="AH56" i="32"/>
  <c r="AE56" i="32"/>
  <c r="AD56" i="32"/>
  <c r="W56" i="32"/>
  <c r="J56" i="32" s="1"/>
  <c r="M56" i="32" s="1"/>
  <c r="V56" i="32"/>
  <c r="U56" i="32"/>
  <c r="R56" i="32"/>
  <c r="Q56" i="32"/>
  <c r="D56" i="32" s="1"/>
  <c r="O56" i="32"/>
  <c r="AB56" i="32" s="1"/>
  <c r="H56" i="32"/>
  <c r="C56" i="32"/>
  <c r="P56" i="32" s="1"/>
  <c r="AC56" i="32" s="1"/>
  <c r="AJ55" i="32"/>
  <c r="AM55" i="32" s="1"/>
  <c r="AI55" i="32"/>
  <c r="AH55" i="32"/>
  <c r="AE55" i="32"/>
  <c r="E55" i="32" s="1"/>
  <c r="K55" i="32" s="1"/>
  <c r="AD55" i="32"/>
  <c r="W55" i="32"/>
  <c r="J55" i="32" s="1"/>
  <c r="V55" i="32"/>
  <c r="I55" i="32" s="1"/>
  <c r="U55" i="32"/>
  <c r="T55" i="32" s="1"/>
  <c r="R55" i="32"/>
  <c r="Q55" i="32"/>
  <c r="S55" i="32" s="1"/>
  <c r="O55" i="32"/>
  <c r="AB55" i="32" s="1"/>
  <c r="C55" i="32"/>
  <c r="P55" i="32" s="1"/>
  <c r="AC55" i="32" s="1"/>
  <c r="AJ54" i="32"/>
  <c r="AM54" i="32" s="1"/>
  <c r="AI54" i="32"/>
  <c r="AI17" i="32" s="1"/>
  <c r="AL17" i="32" s="1"/>
  <c r="AH54" i="32"/>
  <c r="AE54" i="32"/>
  <c r="AD54" i="32"/>
  <c r="W54" i="32"/>
  <c r="Z54" i="32" s="1"/>
  <c r="V54" i="32"/>
  <c r="U54" i="32"/>
  <c r="R54" i="32"/>
  <c r="Q54" i="32"/>
  <c r="D54" i="32" s="1"/>
  <c r="O54" i="32"/>
  <c r="AB54" i="32" s="1"/>
  <c r="H54" i="32"/>
  <c r="C54" i="32"/>
  <c r="P54" i="32" s="1"/>
  <c r="AC54" i="32" s="1"/>
  <c r="AJ53" i="32"/>
  <c r="AM53" i="32" s="1"/>
  <c r="AI53" i="32"/>
  <c r="AH53" i="32"/>
  <c r="AE53" i="32"/>
  <c r="AD53" i="32"/>
  <c r="D53" i="32" s="1"/>
  <c r="W53" i="32"/>
  <c r="V53" i="32"/>
  <c r="U53" i="32"/>
  <c r="S53" i="32"/>
  <c r="R53" i="32"/>
  <c r="Q53" i="32"/>
  <c r="O53" i="32"/>
  <c r="AB53" i="32" s="1"/>
  <c r="I53" i="32"/>
  <c r="C53" i="32"/>
  <c r="P53" i="32" s="1"/>
  <c r="AC53" i="32" s="1"/>
  <c r="AJ52" i="32"/>
  <c r="AM52" i="32" s="1"/>
  <c r="AI52" i="32"/>
  <c r="AH52" i="32"/>
  <c r="AE52" i="32"/>
  <c r="AD52" i="32"/>
  <c r="D52" i="32" s="1"/>
  <c r="W52" i="32"/>
  <c r="V52" i="32"/>
  <c r="U52" i="32"/>
  <c r="H52" i="32" s="1"/>
  <c r="R52" i="32"/>
  <c r="Q52" i="32"/>
  <c r="O52" i="32"/>
  <c r="AB52" i="32" s="1"/>
  <c r="C52" i="32"/>
  <c r="P52" i="32" s="1"/>
  <c r="AC52" i="32" s="1"/>
  <c r="AJ51" i="32"/>
  <c r="AI51" i="32"/>
  <c r="AH51" i="32"/>
  <c r="AE51" i="32"/>
  <c r="E51" i="32" s="1"/>
  <c r="K51" i="32" s="1"/>
  <c r="AD51" i="32"/>
  <c r="W51" i="32"/>
  <c r="V51" i="32"/>
  <c r="I51" i="32" s="1"/>
  <c r="U51" i="32"/>
  <c r="R51" i="32"/>
  <c r="Q51" i="32"/>
  <c r="S51" i="32" s="1"/>
  <c r="O51" i="32"/>
  <c r="AB51" i="32" s="1"/>
  <c r="J51" i="32"/>
  <c r="C51" i="32"/>
  <c r="P51" i="32" s="1"/>
  <c r="AC51" i="32" s="1"/>
  <c r="AJ50" i="32"/>
  <c r="AI50" i="32"/>
  <c r="AH50" i="32"/>
  <c r="AH17" i="32" s="1"/>
  <c r="AE50" i="32"/>
  <c r="AD50" i="32"/>
  <c r="Z50" i="32"/>
  <c r="W50" i="32"/>
  <c r="V50" i="32"/>
  <c r="U50" i="32"/>
  <c r="R50" i="32"/>
  <c r="Q50" i="32"/>
  <c r="D50" i="32" s="1"/>
  <c r="O50" i="32"/>
  <c r="AB50" i="32" s="1"/>
  <c r="J50" i="32"/>
  <c r="I50" i="32"/>
  <c r="E50" i="32"/>
  <c r="C50" i="32"/>
  <c r="P50" i="32" s="1"/>
  <c r="AC50" i="32" s="1"/>
  <c r="AJ49" i="32"/>
  <c r="AI49" i="32"/>
  <c r="AH49" i="32"/>
  <c r="AE49" i="32"/>
  <c r="AD49" i="32"/>
  <c r="AB49" i="32"/>
  <c r="W49" i="32"/>
  <c r="V49" i="32"/>
  <c r="U49" i="32"/>
  <c r="R49" i="32"/>
  <c r="Q49" i="32"/>
  <c r="O49" i="32"/>
  <c r="E49" i="32"/>
  <c r="C49" i="32"/>
  <c r="P49" i="32" s="1"/>
  <c r="AC49" i="32" s="1"/>
  <c r="AJ48" i="32"/>
  <c r="AM48" i="32" s="1"/>
  <c r="AI48" i="32"/>
  <c r="AH48" i="32"/>
  <c r="AL48" i="32" s="1"/>
  <c r="AE48" i="32"/>
  <c r="AD48" i="32"/>
  <c r="W48" i="32"/>
  <c r="V48" i="32"/>
  <c r="U48" i="32"/>
  <c r="Y48" i="32" s="1"/>
  <c r="R48" i="32"/>
  <c r="Q48" i="32"/>
  <c r="D48" i="32" s="1"/>
  <c r="O48" i="32"/>
  <c r="AB48" i="32" s="1"/>
  <c r="I48" i="32"/>
  <c r="H48" i="32"/>
  <c r="E48" i="32"/>
  <c r="C48" i="32"/>
  <c r="P48" i="32" s="1"/>
  <c r="AC48" i="32" s="1"/>
  <c r="AJ47" i="32"/>
  <c r="AI47" i="32"/>
  <c r="I47" i="32" s="1"/>
  <c r="AH47" i="32"/>
  <c r="AE47" i="32"/>
  <c r="AD47" i="32"/>
  <c r="AF47" i="32" s="1"/>
  <c r="W47" i="32"/>
  <c r="Z47" i="32" s="1"/>
  <c r="V47" i="32"/>
  <c r="U47" i="32"/>
  <c r="R47" i="32"/>
  <c r="X47" i="32" s="1"/>
  <c r="Q47" i="32"/>
  <c r="Q16" i="32" s="1"/>
  <c r="O47" i="32"/>
  <c r="AB47" i="32" s="1"/>
  <c r="E47" i="32"/>
  <c r="C47" i="32"/>
  <c r="P47" i="32" s="1"/>
  <c r="AC47" i="32" s="1"/>
  <c r="AJ46" i="32"/>
  <c r="AM46" i="32" s="1"/>
  <c r="AI46" i="32"/>
  <c r="AH46" i="32"/>
  <c r="AL46" i="32" s="1"/>
  <c r="AE46" i="32"/>
  <c r="AF46" i="32" s="1"/>
  <c r="AD46" i="32"/>
  <c r="W46" i="32"/>
  <c r="J46" i="32" s="1"/>
  <c r="M46" i="32" s="1"/>
  <c r="V46" i="32"/>
  <c r="U46" i="32"/>
  <c r="Y46" i="32" s="1"/>
  <c r="R46" i="32"/>
  <c r="X46" i="32" s="1"/>
  <c r="Q46" i="32"/>
  <c r="O46" i="32"/>
  <c r="AB46" i="32" s="1"/>
  <c r="I46" i="32"/>
  <c r="H46" i="32"/>
  <c r="L46" i="32" s="1"/>
  <c r="D46" i="32"/>
  <c r="C46" i="32"/>
  <c r="P46" i="32" s="1"/>
  <c r="AC46" i="32" s="1"/>
  <c r="AJ45" i="32"/>
  <c r="AI45" i="32"/>
  <c r="AK45" i="32" s="1"/>
  <c r="AH45" i="32"/>
  <c r="AE45" i="32"/>
  <c r="AD45" i="32"/>
  <c r="D45" i="32" s="1"/>
  <c r="AB45" i="32"/>
  <c r="W45" i="32"/>
  <c r="V45" i="32"/>
  <c r="U45" i="32"/>
  <c r="R45" i="32"/>
  <c r="X45" i="32" s="1"/>
  <c r="Q45" i="32"/>
  <c r="O45" i="32"/>
  <c r="E45" i="32"/>
  <c r="C45" i="32"/>
  <c r="P45" i="32" s="1"/>
  <c r="AC45" i="32" s="1"/>
  <c r="AJ44" i="32"/>
  <c r="J44" i="32" s="1"/>
  <c r="AI44" i="32"/>
  <c r="AH44" i="32"/>
  <c r="AE44" i="32"/>
  <c r="AD44" i="32"/>
  <c r="AD12" i="32" s="1"/>
  <c r="W44" i="32"/>
  <c r="V44" i="32"/>
  <c r="I44" i="32" s="1"/>
  <c r="U44" i="32"/>
  <c r="Y44" i="32" s="1"/>
  <c r="R44" i="32"/>
  <c r="Q44" i="32"/>
  <c r="O44" i="32"/>
  <c r="AB44" i="32" s="1"/>
  <c r="E44" i="32"/>
  <c r="D44" i="32"/>
  <c r="C44" i="32"/>
  <c r="P44" i="32" s="1"/>
  <c r="AC44" i="32" s="1"/>
  <c r="AJ43" i="32"/>
  <c r="AM43" i="32" s="1"/>
  <c r="AI43" i="32"/>
  <c r="AI12" i="32" s="1"/>
  <c r="AH43" i="32"/>
  <c r="AE43" i="32"/>
  <c r="AK43" i="32" s="1"/>
  <c r="AD43" i="32"/>
  <c r="AF43" i="32" s="1"/>
  <c r="Y43" i="32"/>
  <c r="W43" i="32"/>
  <c r="V43" i="32"/>
  <c r="U43" i="32"/>
  <c r="R43" i="32"/>
  <c r="X43" i="32" s="1"/>
  <c r="Q43" i="32"/>
  <c r="O43" i="32"/>
  <c r="AB43" i="32" s="1"/>
  <c r="J43" i="32"/>
  <c r="C43" i="32"/>
  <c r="P43" i="32" s="1"/>
  <c r="AC43" i="32" s="1"/>
  <c r="AK42" i="32"/>
  <c r="AJ42" i="32"/>
  <c r="AM42" i="32" s="1"/>
  <c r="AI42" i="32"/>
  <c r="AH42" i="32"/>
  <c r="AG42" i="32"/>
  <c r="AE42" i="32"/>
  <c r="AD42" i="32"/>
  <c r="W42" i="32"/>
  <c r="Z42" i="32" s="1"/>
  <c r="V42" i="32"/>
  <c r="I42" i="32" s="1"/>
  <c r="U42" i="32"/>
  <c r="R42" i="32"/>
  <c r="S42" i="32" s="1"/>
  <c r="Q42" i="32"/>
  <c r="D42" i="32" s="1"/>
  <c r="O42" i="32"/>
  <c r="AB42" i="32" s="1"/>
  <c r="H42" i="32"/>
  <c r="L42" i="32" s="1"/>
  <c r="C42" i="32"/>
  <c r="P42" i="32" s="1"/>
  <c r="AC42" i="32" s="1"/>
  <c r="AJ41" i="32"/>
  <c r="AM41" i="32" s="1"/>
  <c r="AI41" i="32"/>
  <c r="AH41" i="32"/>
  <c r="AL41" i="32" s="1"/>
  <c r="AE41" i="32"/>
  <c r="AK41" i="32" s="1"/>
  <c r="AD41" i="32"/>
  <c r="W41" i="32"/>
  <c r="V41" i="32"/>
  <c r="I41" i="32" s="1"/>
  <c r="U41" i="32"/>
  <c r="Y41" i="32" s="1"/>
  <c r="R41" i="32"/>
  <c r="Q41" i="32"/>
  <c r="D41" i="32" s="1"/>
  <c r="O41" i="32"/>
  <c r="AB41" i="32" s="1"/>
  <c r="H41" i="32"/>
  <c r="L41" i="32" s="1"/>
  <c r="C41" i="32"/>
  <c r="P41" i="32" s="1"/>
  <c r="AC41" i="32" s="1"/>
  <c r="AJ40" i="32"/>
  <c r="AI40" i="32"/>
  <c r="AH40" i="32"/>
  <c r="AE40" i="32"/>
  <c r="AD40" i="32"/>
  <c r="D40" i="32" s="1"/>
  <c r="W40" i="32"/>
  <c r="V40" i="32"/>
  <c r="I40" i="32" s="1"/>
  <c r="U40" i="32"/>
  <c r="R40" i="32"/>
  <c r="Q40" i="32"/>
  <c r="O40" i="32"/>
  <c r="AB40" i="32" s="1"/>
  <c r="H40" i="32"/>
  <c r="C40" i="32"/>
  <c r="P40" i="32" s="1"/>
  <c r="AC40" i="32" s="1"/>
  <c r="AJ39" i="32"/>
  <c r="AM39" i="32" s="1"/>
  <c r="AI39" i="32"/>
  <c r="AH39" i="32"/>
  <c r="AG39" i="32" s="1"/>
  <c r="AE39" i="32"/>
  <c r="AD39" i="32"/>
  <c r="AF39" i="32" s="1"/>
  <c r="W39" i="32"/>
  <c r="V39" i="32"/>
  <c r="I39" i="32" s="1"/>
  <c r="U39" i="32"/>
  <c r="R39" i="32"/>
  <c r="X39" i="32" s="1"/>
  <c r="Q39" i="32"/>
  <c r="O39" i="32"/>
  <c r="AB39" i="32" s="1"/>
  <c r="E39" i="32"/>
  <c r="C39" i="32"/>
  <c r="P39" i="32" s="1"/>
  <c r="AC39" i="32" s="1"/>
  <c r="AJ38" i="32"/>
  <c r="AM38" i="32" s="1"/>
  <c r="AI38" i="32"/>
  <c r="AK38" i="32" s="1"/>
  <c r="AH38" i="32"/>
  <c r="AG38" i="32"/>
  <c r="AE38" i="32"/>
  <c r="AD38" i="32"/>
  <c r="X38" i="32"/>
  <c r="W38" i="32"/>
  <c r="Z38" i="32" s="1"/>
  <c r="V38" i="32"/>
  <c r="U38" i="32"/>
  <c r="T38" i="32"/>
  <c r="R38" i="32"/>
  <c r="S38" i="32" s="1"/>
  <c r="Q38" i="32"/>
  <c r="O38" i="32"/>
  <c r="AB38" i="32" s="1"/>
  <c r="M38" i="32"/>
  <c r="J38" i="32"/>
  <c r="H38" i="32"/>
  <c r="G38" i="32"/>
  <c r="E38" i="32"/>
  <c r="C38" i="32"/>
  <c r="P38" i="32" s="1"/>
  <c r="AC38" i="32" s="1"/>
  <c r="AJ37" i="32"/>
  <c r="AM37" i="32" s="1"/>
  <c r="AI37" i="32"/>
  <c r="AI15" i="32" s="1"/>
  <c r="AH37" i="32"/>
  <c r="AE37" i="32"/>
  <c r="AD37" i="32"/>
  <c r="W37" i="32"/>
  <c r="V37" i="32"/>
  <c r="U37" i="32"/>
  <c r="S37" i="32"/>
  <c r="R37" i="32"/>
  <c r="Q37" i="32"/>
  <c r="O37" i="32"/>
  <c r="AB37" i="32" s="1"/>
  <c r="I37" i="32"/>
  <c r="C37" i="32"/>
  <c r="P37" i="32" s="1"/>
  <c r="AC37" i="32" s="1"/>
  <c r="AJ36" i="32"/>
  <c r="AM36" i="32" s="1"/>
  <c r="AI36" i="32"/>
  <c r="AH36" i="32"/>
  <c r="AE36" i="32"/>
  <c r="AD36" i="32"/>
  <c r="Z36" i="32"/>
  <c r="W36" i="32"/>
  <c r="V36" i="32"/>
  <c r="U36" i="32"/>
  <c r="H36" i="32" s="1"/>
  <c r="R36" i="32"/>
  <c r="Q36" i="32"/>
  <c r="O36" i="32"/>
  <c r="AB36" i="32" s="1"/>
  <c r="J36" i="32"/>
  <c r="M36" i="32" s="1"/>
  <c r="D36" i="32"/>
  <c r="C36" i="32"/>
  <c r="P36" i="32" s="1"/>
  <c r="AC36" i="32" s="1"/>
  <c r="AJ35" i="32"/>
  <c r="AI35" i="32"/>
  <c r="I35" i="32" s="1"/>
  <c r="AH35" i="32"/>
  <c r="AE35" i="32"/>
  <c r="AK35" i="32" s="1"/>
  <c r="AD35" i="32"/>
  <c r="AF35" i="32" s="1"/>
  <c r="W35" i="32"/>
  <c r="J35" i="32" s="1"/>
  <c r="V35" i="32"/>
  <c r="U35" i="32"/>
  <c r="R35" i="32"/>
  <c r="X35" i="32" s="1"/>
  <c r="Q35" i="32"/>
  <c r="O35" i="32"/>
  <c r="AB35" i="32" s="1"/>
  <c r="E35" i="32"/>
  <c r="C35" i="32"/>
  <c r="P35" i="32" s="1"/>
  <c r="AC35" i="32" s="1"/>
  <c r="AK34" i="32"/>
  <c r="AJ34" i="32"/>
  <c r="AI34" i="32"/>
  <c r="AH34" i="32"/>
  <c r="AM34" i="32" s="1"/>
  <c r="AG34" i="32"/>
  <c r="AE34" i="32"/>
  <c r="AD34" i="32"/>
  <c r="W34" i="32"/>
  <c r="J34" i="32" s="1"/>
  <c r="V34" i="32"/>
  <c r="U34" i="32"/>
  <c r="R34" i="32"/>
  <c r="Q34" i="32"/>
  <c r="D34" i="32" s="1"/>
  <c r="O34" i="32"/>
  <c r="AB34" i="32" s="1"/>
  <c r="C34" i="32"/>
  <c r="P34" i="32" s="1"/>
  <c r="AC34" i="32" s="1"/>
  <c r="AJ33" i="32"/>
  <c r="AM33" i="32" s="1"/>
  <c r="AI33" i="32"/>
  <c r="AH33" i="32"/>
  <c r="AL33" i="32" s="1"/>
  <c r="AE33" i="32"/>
  <c r="AD33" i="32"/>
  <c r="AD4" i="32" s="1"/>
  <c r="W33" i="32"/>
  <c r="V33" i="32"/>
  <c r="U33" i="32"/>
  <c r="R33" i="32"/>
  <c r="S33" i="32" s="1"/>
  <c r="Q33" i="32"/>
  <c r="D33" i="32" s="1"/>
  <c r="O33" i="32"/>
  <c r="AB33" i="32" s="1"/>
  <c r="J33" i="32"/>
  <c r="C33" i="32"/>
  <c r="P33" i="32" s="1"/>
  <c r="AC33" i="32" s="1"/>
  <c r="AL32" i="32"/>
  <c r="AJ32" i="32"/>
  <c r="AI32" i="32"/>
  <c r="AH32" i="32"/>
  <c r="AG32" i="32" s="1"/>
  <c r="AF32" i="32"/>
  <c r="AE32" i="32"/>
  <c r="AD32" i="32"/>
  <c r="Y32" i="32"/>
  <c r="W32" i="32"/>
  <c r="Z32" i="32" s="1"/>
  <c r="V32" i="32"/>
  <c r="U32" i="32"/>
  <c r="H32" i="32" s="1"/>
  <c r="R32" i="32"/>
  <c r="X32" i="32" s="1"/>
  <c r="Q32" i="32"/>
  <c r="O32" i="32"/>
  <c r="AB32" i="32" s="1"/>
  <c r="I32" i="32"/>
  <c r="C32" i="32"/>
  <c r="P32" i="32" s="1"/>
  <c r="AC32" i="32" s="1"/>
  <c r="AJ31" i="32"/>
  <c r="J31" i="32" s="1"/>
  <c r="AI31" i="32"/>
  <c r="AH31" i="32"/>
  <c r="AE31" i="32"/>
  <c r="AD31" i="32"/>
  <c r="D31" i="32" s="1"/>
  <c r="W31" i="32"/>
  <c r="V31" i="32"/>
  <c r="U31" i="32"/>
  <c r="R31" i="32"/>
  <c r="S31" i="32" s="1"/>
  <c r="Q31" i="32"/>
  <c r="O31" i="32"/>
  <c r="AB31" i="32" s="1"/>
  <c r="I31" i="32"/>
  <c r="C31" i="32"/>
  <c r="P31" i="32" s="1"/>
  <c r="AC31" i="32" s="1"/>
  <c r="AJ30" i="32"/>
  <c r="J30" i="32" s="1"/>
  <c r="AI30" i="32"/>
  <c r="AH30" i="32"/>
  <c r="AE30" i="32"/>
  <c r="AK30" i="32" s="1"/>
  <c r="AD30" i="32"/>
  <c r="AF30" i="32" s="1"/>
  <c r="W30" i="32"/>
  <c r="V30" i="32"/>
  <c r="U30" i="32"/>
  <c r="Y30" i="32" s="1"/>
  <c r="R30" i="32"/>
  <c r="X30" i="32" s="1"/>
  <c r="Q30" i="32"/>
  <c r="O30" i="32"/>
  <c r="AB30" i="32" s="1"/>
  <c r="I30" i="32"/>
  <c r="C30" i="32"/>
  <c r="P30" i="32" s="1"/>
  <c r="AC30" i="32" s="1"/>
  <c r="AJ29" i="32"/>
  <c r="AM29" i="32" s="1"/>
  <c r="AI29" i="32"/>
  <c r="AH29" i="32"/>
  <c r="AL29" i="32" s="1"/>
  <c r="AE29" i="32"/>
  <c r="AF29" i="32" s="1"/>
  <c r="AD29" i="32"/>
  <c r="W29" i="32"/>
  <c r="J29" i="32" s="1"/>
  <c r="V29" i="32"/>
  <c r="U29" i="32"/>
  <c r="T29" i="32" s="1"/>
  <c r="R29" i="32"/>
  <c r="X29" i="32" s="1"/>
  <c r="Q29" i="32"/>
  <c r="O29" i="32"/>
  <c r="AB29" i="32" s="1"/>
  <c r="D29" i="32"/>
  <c r="C29" i="32"/>
  <c r="P29" i="32" s="1"/>
  <c r="AC29" i="32" s="1"/>
  <c r="AI23" i="32"/>
  <c r="AC23" i="32"/>
  <c r="AB23" i="32"/>
  <c r="R23" i="32"/>
  <c r="P23" i="32"/>
  <c r="O23" i="32"/>
  <c r="AI22" i="32"/>
  <c r="AE22" i="32"/>
  <c r="AC22" i="32"/>
  <c r="AB22" i="32"/>
  <c r="R22" i="32"/>
  <c r="Q22" i="32"/>
  <c r="P22" i="32"/>
  <c r="O22" i="32"/>
  <c r="AC21" i="32"/>
  <c r="AB21" i="32"/>
  <c r="U21" i="32"/>
  <c r="P21" i="32"/>
  <c r="O21" i="32"/>
  <c r="AJ20" i="32"/>
  <c r="AM20" i="32" s="1"/>
  <c r="AI20" i="32"/>
  <c r="AH20" i="32"/>
  <c r="AE20" i="32"/>
  <c r="AC20" i="32"/>
  <c r="AB20" i="32"/>
  <c r="W20" i="32"/>
  <c r="V20" i="32"/>
  <c r="P20" i="32"/>
  <c r="O20" i="32"/>
  <c r="AI19" i="32"/>
  <c r="AH19" i="32"/>
  <c r="AL19" i="32" s="1"/>
  <c r="AC19" i="32"/>
  <c r="AB19" i="32"/>
  <c r="W19" i="32"/>
  <c r="R19" i="32"/>
  <c r="Q19" i="32"/>
  <c r="P19" i="32"/>
  <c r="O19" i="32"/>
  <c r="AJ18" i="32"/>
  <c r="AC18" i="32"/>
  <c r="AB18" i="32"/>
  <c r="W18" i="32"/>
  <c r="R18" i="32"/>
  <c r="P18" i="32"/>
  <c r="O18" i="32"/>
  <c r="AJ17" i="32"/>
  <c r="AM17" i="32" s="1"/>
  <c r="AD17" i="32"/>
  <c r="AC17" i="32"/>
  <c r="AB17" i="32"/>
  <c r="W17" i="32"/>
  <c r="V17" i="32"/>
  <c r="P17" i="32"/>
  <c r="O17" i="32"/>
  <c r="AI16" i="32"/>
  <c r="AC16" i="32"/>
  <c r="AB16" i="32"/>
  <c r="V16" i="32"/>
  <c r="P16" i="32"/>
  <c r="O16" i="32"/>
  <c r="AH15" i="32"/>
  <c r="AL15" i="32" s="1"/>
  <c r="AE15" i="32"/>
  <c r="AC15" i="32"/>
  <c r="AB15" i="32"/>
  <c r="V15" i="32"/>
  <c r="U15" i="32"/>
  <c r="P15" i="32"/>
  <c r="O15" i="32"/>
  <c r="AC14" i="32"/>
  <c r="AB14" i="32"/>
  <c r="P14" i="32"/>
  <c r="O14" i="32"/>
  <c r="AC13" i="32"/>
  <c r="AB13" i="32"/>
  <c r="V13" i="32"/>
  <c r="Q13" i="32"/>
  <c r="P13" i="32"/>
  <c r="O13" i="32"/>
  <c r="AJ12" i="32"/>
  <c r="AC12" i="32"/>
  <c r="AB12" i="32"/>
  <c r="V12" i="32"/>
  <c r="Q12" i="32"/>
  <c r="P12" i="32"/>
  <c r="O12" i="32"/>
  <c r="AI11" i="32"/>
  <c r="AH11" i="32"/>
  <c r="AG11" i="32" s="1"/>
  <c r="AE11" i="32"/>
  <c r="AC11" i="32"/>
  <c r="AB11" i="32"/>
  <c r="V11" i="32"/>
  <c r="U11" i="32"/>
  <c r="Y11" i="32" s="1"/>
  <c r="P11" i="32"/>
  <c r="O11" i="32"/>
  <c r="AC10" i="32"/>
  <c r="AB10" i="32"/>
  <c r="P10" i="32"/>
  <c r="O10" i="32"/>
  <c r="AC5" i="32"/>
  <c r="AB5" i="32"/>
  <c r="P5" i="32"/>
  <c r="O5" i="32"/>
  <c r="AC4" i="32"/>
  <c r="AB4" i="32"/>
  <c r="P4" i="32"/>
  <c r="O4" i="32"/>
  <c r="I22" i="33" l="1"/>
  <c r="I15" i="33"/>
  <c r="J16" i="33"/>
  <c r="I21" i="33"/>
  <c r="L98" i="32"/>
  <c r="U23" i="32"/>
  <c r="T23" i="32" s="1"/>
  <c r="H95" i="32"/>
  <c r="AF95" i="32"/>
  <c r="F96" i="32"/>
  <c r="S97" i="32"/>
  <c r="AL97" i="32"/>
  <c r="AM95" i="32"/>
  <c r="AG95" i="32"/>
  <c r="AK95" i="32"/>
  <c r="T97" i="32"/>
  <c r="X97" i="32"/>
  <c r="I97" i="32"/>
  <c r="AM98" i="32"/>
  <c r="AE23" i="32"/>
  <c r="AK23" i="32" s="1"/>
  <c r="I23" i="32"/>
  <c r="E94" i="32"/>
  <c r="AF94" i="32"/>
  <c r="V23" i="32"/>
  <c r="Z94" i="32"/>
  <c r="AG94" i="32"/>
  <c r="AI24" i="32"/>
  <c r="J83" i="32"/>
  <c r="M83" i="32" s="1"/>
  <c r="Z83" i="32"/>
  <c r="AK84" i="32"/>
  <c r="AG84" i="32"/>
  <c r="AF84" i="32"/>
  <c r="T89" i="32"/>
  <c r="U22" i="32"/>
  <c r="T22" i="32" s="1"/>
  <c r="Y90" i="32"/>
  <c r="H90" i="32"/>
  <c r="Y77" i="32"/>
  <c r="H77" i="32"/>
  <c r="L77" i="32" s="1"/>
  <c r="AK20" i="32"/>
  <c r="U5" i="32"/>
  <c r="E78" i="32"/>
  <c r="X78" i="32"/>
  <c r="R21" i="32"/>
  <c r="S78" i="32"/>
  <c r="AK82" i="32"/>
  <c r="AF82" i="32"/>
  <c r="I91" i="32"/>
  <c r="V22" i="32"/>
  <c r="X22" i="32" s="1"/>
  <c r="AL92" i="32"/>
  <c r="AG92" i="32"/>
  <c r="AH23" i="32"/>
  <c r="AM23" i="32" s="1"/>
  <c r="AK77" i="32"/>
  <c r="AF77" i="32"/>
  <c r="AD22" i="32"/>
  <c r="AF86" i="32"/>
  <c r="AJ19" i="32"/>
  <c r="AM19" i="32" s="1"/>
  <c r="Q20" i="32"/>
  <c r="AL20" i="32"/>
  <c r="V21" i="32"/>
  <c r="V24" i="32" s="1"/>
  <c r="Y23" i="32"/>
  <c r="L69" i="32"/>
  <c r="E70" i="32"/>
  <c r="K70" i="32" s="1"/>
  <c r="J72" i="32"/>
  <c r="Y72" i="32"/>
  <c r="H72" i="32"/>
  <c r="Y74" i="32"/>
  <c r="T74" i="32"/>
  <c r="H74" i="32"/>
  <c r="Z76" i="32"/>
  <c r="E77" i="32"/>
  <c r="T78" i="32"/>
  <c r="AK78" i="32"/>
  <c r="AG78" i="32"/>
  <c r="AF78" i="32"/>
  <c r="AE21" i="32"/>
  <c r="AK21" i="32" s="1"/>
  <c r="H83" i="32"/>
  <c r="AL87" i="32"/>
  <c r="AG87" i="32"/>
  <c r="AH22" i="32"/>
  <c r="AH24" i="32" s="1"/>
  <c r="H87" i="32"/>
  <c r="J89" i="32"/>
  <c r="AD21" i="32"/>
  <c r="AE5" i="32"/>
  <c r="E64" i="32"/>
  <c r="F66" i="32"/>
  <c r="K66" i="32"/>
  <c r="M74" i="32"/>
  <c r="AE19" i="32"/>
  <c r="AK19" i="32" s="1"/>
  <c r="AD20" i="32"/>
  <c r="AF20" i="32" s="1"/>
  <c r="AK22" i="32"/>
  <c r="AF22" i="32"/>
  <c r="AD5" i="32"/>
  <c r="AJ5" i="32"/>
  <c r="Y65" i="32"/>
  <c r="H65" i="32"/>
  <c r="L65" i="32" s="1"/>
  <c r="X67" i="32"/>
  <c r="E67" i="32"/>
  <c r="K67" i="32" s="1"/>
  <c r="Z68" i="32"/>
  <c r="J68" i="32"/>
  <c r="M68" i="32" s="1"/>
  <c r="AM69" i="32"/>
  <c r="J69" i="32"/>
  <c r="M69" i="32" s="1"/>
  <c r="K73" i="32"/>
  <c r="F73" i="32"/>
  <c r="Y73" i="32"/>
  <c r="H73" i="32"/>
  <c r="L73" i="32" s="1"/>
  <c r="AK73" i="32"/>
  <c r="AF73" i="32"/>
  <c r="AL74" i="32"/>
  <c r="AG74" i="32"/>
  <c r="S75" i="32"/>
  <c r="E75" i="32"/>
  <c r="K75" i="32" s="1"/>
  <c r="X75" i="32"/>
  <c r="J76" i="32"/>
  <c r="M76" i="32" s="1"/>
  <c r="AM76" i="32"/>
  <c r="I78" i="32"/>
  <c r="J79" i="32"/>
  <c r="J81" i="32"/>
  <c r="Z81" i="32"/>
  <c r="W21" i="32"/>
  <c r="W24" i="32" s="1"/>
  <c r="E84" i="32"/>
  <c r="K84" i="32" s="1"/>
  <c r="X84" i="32"/>
  <c r="F87" i="32"/>
  <c r="AM89" i="32"/>
  <c r="AJ22" i="32"/>
  <c r="AM22" i="32" s="1"/>
  <c r="AF23" i="32"/>
  <c r="D93" i="32"/>
  <c r="Q23" i="32"/>
  <c r="S23" i="32" s="1"/>
  <c r="W23" i="32"/>
  <c r="J93" i="32"/>
  <c r="Z93" i="32"/>
  <c r="AK65" i="32"/>
  <c r="S66" i="32"/>
  <c r="Z66" i="32"/>
  <c r="AG66" i="32"/>
  <c r="T67" i="32"/>
  <c r="X69" i="32"/>
  <c r="D75" i="32"/>
  <c r="D20" i="32" s="1"/>
  <c r="Z78" i="32"/>
  <c r="AL80" i="32"/>
  <c r="I83" i="32"/>
  <c r="L84" i="32"/>
  <c r="Y87" i="32"/>
  <c r="T88" i="32"/>
  <c r="AL88" i="32"/>
  <c r="D89" i="32"/>
  <c r="J91" i="32"/>
  <c r="M91" i="32" s="1"/>
  <c r="AL23" i="32"/>
  <c r="J64" i="32"/>
  <c r="X65" i="32"/>
  <c r="Z65" i="32"/>
  <c r="AF65" i="32"/>
  <c r="H66" i="32"/>
  <c r="X66" i="32"/>
  <c r="E69" i="32"/>
  <c r="S69" i="32"/>
  <c r="T70" i="32"/>
  <c r="X70" i="32"/>
  <c r="Z73" i="32"/>
  <c r="S74" i="32"/>
  <c r="Z74" i="32"/>
  <c r="AF74" i="32"/>
  <c r="AM74" i="32"/>
  <c r="AL76" i="32"/>
  <c r="Z77" i="32"/>
  <c r="AL77" i="32"/>
  <c r="H78" i="32"/>
  <c r="AM83" i="32"/>
  <c r="I86" i="32"/>
  <c r="X91" i="32"/>
  <c r="AF92" i="32"/>
  <c r="AM92" i="32"/>
  <c r="AI5" i="32"/>
  <c r="Y64" i="32"/>
  <c r="E65" i="32"/>
  <c r="J65" i="32"/>
  <c r="M65" i="32" s="1"/>
  <c r="S65" i="32"/>
  <c r="AL65" i="32"/>
  <c r="Y66" i="32"/>
  <c r="AF66" i="32"/>
  <c r="D67" i="32"/>
  <c r="Z67" i="32"/>
  <c r="I19" i="32"/>
  <c r="Y69" i="32"/>
  <c r="Y70" i="32"/>
  <c r="AF71" i="32"/>
  <c r="I72" i="32"/>
  <c r="I5" i="32" s="1"/>
  <c r="S73" i="32"/>
  <c r="E74" i="32"/>
  <c r="Y78" i="32"/>
  <c r="AL78" i="32"/>
  <c r="S79" i="32"/>
  <c r="X79" i="32"/>
  <c r="I81" i="32"/>
  <c r="AF81" i="32"/>
  <c r="T84" i="32"/>
  <c r="AL84" i="32"/>
  <c r="D86" i="32"/>
  <c r="F86" i="32" s="1"/>
  <c r="AG86" i="32"/>
  <c r="Z87" i="32"/>
  <c r="AK87" i="32"/>
  <c r="Y91" i="32"/>
  <c r="Q18" i="32"/>
  <c r="H63" i="32"/>
  <c r="V5" i="32"/>
  <c r="Q5" i="32"/>
  <c r="W5" i="32"/>
  <c r="Z5" i="32" s="1"/>
  <c r="K63" i="32"/>
  <c r="AH5" i="32"/>
  <c r="AL5" i="32" s="1"/>
  <c r="X63" i="32"/>
  <c r="T63" i="32"/>
  <c r="AF63" i="32"/>
  <c r="AK63" i="32"/>
  <c r="R5" i="32"/>
  <c r="S5" i="32" s="1"/>
  <c r="F45" i="32"/>
  <c r="S35" i="32"/>
  <c r="D35" i="32"/>
  <c r="F35" i="32" s="1"/>
  <c r="AJ15" i="32"/>
  <c r="AM15" i="32" s="1"/>
  <c r="AJ11" i="32"/>
  <c r="AJ4" i="32"/>
  <c r="AM40" i="32"/>
  <c r="F49" i="32"/>
  <c r="S18" i="32"/>
  <c r="M44" i="32"/>
  <c r="E34" i="32"/>
  <c r="F34" i="32" s="1"/>
  <c r="X34" i="32"/>
  <c r="S34" i="32"/>
  <c r="AD11" i="32"/>
  <c r="AD15" i="32"/>
  <c r="D37" i="32"/>
  <c r="Z39" i="32"/>
  <c r="J39" i="32"/>
  <c r="W11" i="32"/>
  <c r="Z11" i="32" s="1"/>
  <c r="X41" i="32"/>
  <c r="S41" i="32"/>
  <c r="E41" i="32"/>
  <c r="R11" i="32"/>
  <c r="X11" i="32" s="1"/>
  <c r="R15" i="32"/>
  <c r="X15" i="32" s="1"/>
  <c r="I43" i="32"/>
  <c r="I12" i="32" s="1"/>
  <c r="Y45" i="32"/>
  <c r="H45" i="32"/>
  <c r="AL61" i="32"/>
  <c r="AG61" i="32"/>
  <c r="D62" i="32"/>
  <c r="Y37" i="32"/>
  <c r="H37" i="32"/>
  <c r="L37" i="32" s="1"/>
  <c r="AK37" i="32"/>
  <c r="K39" i="32"/>
  <c r="T42" i="32"/>
  <c r="X42" i="32"/>
  <c r="T43" i="32"/>
  <c r="H43" i="32"/>
  <c r="AM44" i="32"/>
  <c r="T46" i="32"/>
  <c r="AG46" i="32"/>
  <c r="AK46" i="32"/>
  <c r="Y49" i="32"/>
  <c r="H49" i="32"/>
  <c r="L49" i="32" s="1"/>
  <c r="AK51" i="32"/>
  <c r="Y53" i="32"/>
  <c r="H53" i="32"/>
  <c r="L53" i="32" s="1"/>
  <c r="AK53" i="32"/>
  <c r="AF53" i="32"/>
  <c r="J54" i="32"/>
  <c r="M54" i="32" s="1"/>
  <c r="S54" i="32"/>
  <c r="X54" i="32"/>
  <c r="T54" i="32"/>
  <c r="D58" i="32"/>
  <c r="K61" i="32"/>
  <c r="F61" i="32"/>
  <c r="E42" i="32"/>
  <c r="K45" i="32"/>
  <c r="Z48" i="32"/>
  <c r="J48" i="32"/>
  <c r="M48" i="32" s="1"/>
  <c r="Y58" i="32"/>
  <c r="T58" i="32"/>
  <c r="H58" i="32"/>
  <c r="R12" i="32"/>
  <c r="AH13" i="32"/>
  <c r="W16" i="32"/>
  <c r="AD16" i="32"/>
  <c r="AJ16" i="32"/>
  <c r="Q17" i="32"/>
  <c r="AE17" i="32"/>
  <c r="AF17" i="32" s="1"/>
  <c r="AK11" i="32"/>
  <c r="AE12" i="32"/>
  <c r="AK12" i="32" s="1"/>
  <c r="Y13" i="32"/>
  <c r="AD13" i="32"/>
  <c r="AJ13" i="32"/>
  <c r="T15" i="32"/>
  <c r="R16" i="32"/>
  <c r="X16" i="32" s="1"/>
  <c r="AE16" i="32"/>
  <c r="U17" i="32"/>
  <c r="Y17" i="32" s="1"/>
  <c r="U18" i="32"/>
  <c r="T18" i="32" s="1"/>
  <c r="T34" i="32"/>
  <c r="U4" i="32"/>
  <c r="I34" i="32"/>
  <c r="K34" i="32" s="1"/>
  <c r="E37" i="32"/>
  <c r="AF37" i="32"/>
  <c r="D38" i="32"/>
  <c r="I38" i="32"/>
  <c r="L38" i="32" s="1"/>
  <c r="AF38" i="32"/>
  <c r="AK39" i="32"/>
  <c r="AF41" i="32"/>
  <c r="D43" i="32"/>
  <c r="F43" i="32" s="1"/>
  <c r="H44" i="32"/>
  <c r="I45" i="32"/>
  <c r="Z45" i="32"/>
  <c r="AF45" i="32"/>
  <c r="Z46" i="32"/>
  <c r="J47" i="32"/>
  <c r="T47" i="32"/>
  <c r="AK47" i="32"/>
  <c r="I49" i="32"/>
  <c r="K49" i="32" s="1"/>
  <c r="AK49" i="32"/>
  <c r="AF49" i="32"/>
  <c r="M50" i="32"/>
  <c r="Y50" i="32"/>
  <c r="T50" i="32"/>
  <c r="H50" i="32"/>
  <c r="AG51" i="32"/>
  <c r="E54" i="32"/>
  <c r="AF54" i="32"/>
  <c r="AK54" i="32"/>
  <c r="AG54" i="32"/>
  <c r="Z56" i="32"/>
  <c r="AI13" i="32"/>
  <c r="L57" i="32"/>
  <c r="X57" i="32"/>
  <c r="E57" i="32"/>
  <c r="F58" i="32"/>
  <c r="K58" i="32"/>
  <c r="AL58" i="32"/>
  <c r="AG58" i="32"/>
  <c r="I62" i="32"/>
  <c r="Y62" i="32"/>
  <c r="T62" i="32"/>
  <c r="AK62" i="32"/>
  <c r="E62" i="32"/>
  <c r="S46" i="32"/>
  <c r="E46" i="32"/>
  <c r="K47" i="32"/>
  <c r="F50" i="32"/>
  <c r="K50" i="32"/>
  <c r="AL50" i="32"/>
  <c r="AG50" i="32"/>
  <c r="AK55" i="32"/>
  <c r="M58" i="32"/>
  <c r="W12" i="32"/>
  <c r="Z12" i="32" s="1"/>
  <c r="U13" i="32"/>
  <c r="U12" i="32"/>
  <c r="Y12" i="32" s="1"/>
  <c r="W13" i="32"/>
  <c r="Z13" i="32" s="1"/>
  <c r="AE13" i="32"/>
  <c r="AF13" i="32" s="1"/>
  <c r="AK15" i="32"/>
  <c r="U16" i="32"/>
  <c r="Z18" i="32"/>
  <c r="W4" i="32"/>
  <c r="AI4" i="32"/>
  <c r="Q4" i="32"/>
  <c r="Q6" i="32" s="1"/>
  <c r="V4" i="32"/>
  <c r="AG35" i="32"/>
  <c r="I36" i="32"/>
  <c r="I15" i="32" s="1"/>
  <c r="F38" i="32"/>
  <c r="K38" i="32"/>
  <c r="Z40" i="32"/>
  <c r="J40" i="32"/>
  <c r="M40" i="32" s="1"/>
  <c r="J42" i="32"/>
  <c r="M42" i="32" s="1"/>
  <c r="AF42" i="32"/>
  <c r="E43" i="32"/>
  <c r="Z44" i="32"/>
  <c r="J45" i="32"/>
  <c r="M45" i="32" s="1"/>
  <c r="S45" i="32"/>
  <c r="AL45" i="32"/>
  <c r="D49" i="32"/>
  <c r="AM50" i="32"/>
  <c r="J52" i="32"/>
  <c r="M52" i="32" s="1"/>
  <c r="Z52" i="32"/>
  <c r="E53" i="32"/>
  <c r="I54" i="32"/>
  <c r="X55" i="32"/>
  <c r="AM56" i="32"/>
  <c r="S57" i="32"/>
  <c r="Z58" i="32"/>
  <c r="K59" i="32"/>
  <c r="AK59" i="32"/>
  <c r="Y61" i="32"/>
  <c r="H61" i="32"/>
  <c r="L61" i="32" s="1"/>
  <c r="AK61" i="32"/>
  <c r="AF61" i="32"/>
  <c r="AG62" i="32"/>
  <c r="X49" i="32"/>
  <c r="Z49" i="32"/>
  <c r="S50" i="32"/>
  <c r="AF50" i="32"/>
  <c r="L54" i="32"/>
  <c r="AG55" i="32"/>
  <c r="AK57" i="32"/>
  <c r="AM57" i="32"/>
  <c r="S58" i="32"/>
  <c r="AF58" i="32"/>
  <c r="Z59" i="32"/>
  <c r="AM61" i="32"/>
  <c r="J62" i="32"/>
  <c r="M62" i="32" s="1"/>
  <c r="S62" i="32"/>
  <c r="Z62" i="32"/>
  <c r="AM35" i="32"/>
  <c r="X37" i="32"/>
  <c r="AL37" i="32"/>
  <c r="Y38" i="32"/>
  <c r="AL38" i="32"/>
  <c r="Y42" i="32"/>
  <c r="AL42" i="32"/>
  <c r="S43" i="32"/>
  <c r="AG43" i="32"/>
  <c r="AL44" i="32"/>
  <c r="AM45" i="32"/>
  <c r="AH12" i="32"/>
  <c r="S49" i="32"/>
  <c r="AL49" i="32"/>
  <c r="X50" i="32"/>
  <c r="AK50" i="32"/>
  <c r="X51" i="32"/>
  <c r="AF51" i="32"/>
  <c r="AM51" i="32"/>
  <c r="X53" i="32"/>
  <c r="AL53" i="32"/>
  <c r="Y54" i="32"/>
  <c r="AL54" i="32"/>
  <c r="AF57" i="32"/>
  <c r="X58" i="32"/>
  <c r="AK58" i="32"/>
  <c r="X59" i="32"/>
  <c r="Z61" i="32"/>
  <c r="X62" i="32"/>
  <c r="AL62" i="32"/>
  <c r="M33" i="32"/>
  <c r="W14" i="32"/>
  <c r="T33" i="32"/>
  <c r="Z33" i="32"/>
  <c r="AH4" i="32"/>
  <c r="R4" i="32"/>
  <c r="H33" i="32"/>
  <c r="X33" i="32"/>
  <c r="AF33" i="32"/>
  <c r="AE4" i="32"/>
  <c r="AF4" i="32" s="1"/>
  <c r="W10" i="32"/>
  <c r="T31" i="32"/>
  <c r="S30" i="32"/>
  <c r="Q10" i="32"/>
  <c r="AF31" i="32"/>
  <c r="J32" i="32"/>
  <c r="J10" i="32" s="1"/>
  <c r="S32" i="32"/>
  <c r="Z30" i="32"/>
  <c r="AG30" i="32"/>
  <c r="AM31" i="32"/>
  <c r="E32" i="32"/>
  <c r="K32" i="32" s="1"/>
  <c r="E30" i="32"/>
  <c r="K30" i="32" s="1"/>
  <c r="T30" i="32"/>
  <c r="AK32" i="32"/>
  <c r="AM32" i="32"/>
  <c r="Z29" i="32"/>
  <c r="H29" i="32"/>
  <c r="AH28" i="32"/>
  <c r="AJ10" i="32"/>
  <c r="AJ14" i="32"/>
  <c r="AJ28" i="32"/>
  <c r="Q14" i="32"/>
  <c r="Z4" i="32"/>
  <c r="Z6" i="32" s="1"/>
  <c r="AG12" i="32"/>
  <c r="AL12" i="32"/>
  <c r="AK4" i="32"/>
  <c r="W6" i="32"/>
  <c r="AD6" i="32"/>
  <c r="AD14" i="32"/>
  <c r="Z19" i="32"/>
  <c r="AL30" i="32"/>
  <c r="Y34" i="32"/>
  <c r="S39" i="32"/>
  <c r="D39" i="32"/>
  <c r="G43" i="32"/>
  <c r="L43" i="32"/>
  <c r="X56" i="32"/>
  <c r="T56" i="32"/>
  <c r="S56" i="32"/>
  <c r="E56" i="32"/>
  <c r="AL59" i="32"/>
  <c r="AK68" i="32"/>
  <c r="AF68" i="32"/>
  <c r="Z71" i="32"/>
  <c r="T71" i="32"/>
  <c r="H71" i="32"/>
  <c r="Y71" i="32"/>
  <c r="T82" i="32"/>
  <c r="Y82" i="32"/>
  <c r="H82" i="32"/>
  <c r="Z82" i="32"/>
  <c r="AI6" i="32"/>
  <c r="T5" i="32"/>
  <c r="AH10" i="32"/>
  <c r="I11" i="32"/>
  <c r="T12" i="32"/>
  <c r="R13" i="32"/>
  <c r="Q15" i="32"/>
  <c r="AF15" i="32"/>
  <c r="Z17" i="32"/>
  <c r="AK17" i="32"/>
  <c r="V19" i="32"/>
  <c r="AF19" i="32"/>
  <c r="AG20" i="32"/>
  <c r="Q21" i="32"/>
  <c r="Q24" i="32" s="1"/>
  <c r="AF21" i="32"/>
  <c r="AF24" i="32" s="1"/>
  <c r="AL21" i="32"/>
  <c r="AM24" i="32"/>
  <c r="Z23" i="32"/>
  <c r="U28" i="32"/>
  <c r="AD28" i="32"/>
  <c r="AI28" i="32"/>
  <c r="Y29" i="32"/>
  <c r="AE14" i="32"/>
  <c r="AE10" i="32"/>
  <c r="AI14" i="32"/>
  <c r="AI10" i="32"/>
  <c r="H31" i="32"/>
  <c r="Z31" i="32"/>
  <c r="AG31" i="32"/>
  <c r="AK31" i="32"/>
  <c r="D32" i="32"/>
  <c r="T32" i="32"/>
  <c r="H34" i="32"/>
  <c r="AL34" i="32"/>
  <c r="AL35" i="32"/>
  <c r="X36" i="32"/>
  <c r="T36" i="32"/>
  <c r="S36" i="32"/>
  <c r="E36" i="32"/>
  <c r="Z41" i="32"/>
  <c r="J41" i="32"/>
  <c r="M41" i="32" s="1"/>
  <c r="S47" i="32"/>
  <c r="D47" i="32"/>
  <c r="D4" i="32" s="1"/>
  <c r="I52" i="32"/>
  <c r="S59" i="32"/>
  <c r="D59" i="32"/>
  <c r="L63" i="32"/>
  <c r="L68" i="32"/>
  <c r="Y4" i="32"/>
  <c r="AL4" i="32"/>
  <c r="AM11" i="32"/>
  <c r="Y16" i="32"/>
  <c r="Z21" i="32"/>
  <c r="Y22" i="32"/>
  <c r="AE24" i="32"/>
  <c r="Y31" i="32"/>
  <c r="T35" i="32"/>
  <c r="Y35" i="32"/>
  <c r="H35" i="32"/>
  <c r="AG47" i="32"/>
  <c r="AL47" i="32"/>
  <c r="U6" i="32"/>
  <c r="AD10" i="32"/>
  <c r="T11" i="32"/>
  <c r="U14" i="32"/>
  <c r="AG15" i="32"/>
  <c r="Z16" i="32"/>
  <c r="AH18" i="32"/>
  <c r="AG19" i="32"/>
  <c r="S22" i="32"/>
  <c r="U24" i="32"/>
  <c r="Q28" i="32"/>
  <c r="M29" i="32"/>
  <c r="V28" i="32"/>
  <c r="V14" i="32"/>
  <c r="D30" i="32"/>
  <c r="H30" i="32"/>
  <c r="AL31" i="32"/>
  <c r="I33" i="32"/>
  <c r="M34" i="32"/>
  <c r="Z34" i="32"/>
  <c r="Z35" i="32"/>
  <c r="T39" i="32"/>
  <c r="Y39" i="32"/>
  <c r="H39" i="32"/>
  <c r="M39" i="32" s="1"/>
  <c r="X40" i="32"/>
  <c r="T40" i="32"/>
  <c r="S40" i="32"/>
  <c r="E40" i="32"/>
  <c r="K44" i="32"/>
  <c r="G44" i="32"/>
  <c r="F44" i="32"/>
  <c r="E16" i="32"/>
  <c r="AM49" i="32"/>
  <c r="J49" i="32"/>
  <c r="Z53" i="32"/>
  <c r="J53" i="32"/>
  <c r="I56" i="32"/>
  <c r="L56" i="32" s="1"/>
  <c r="I60" i="32"/>
  <c r="I18" i="32" s="1"/>
  <c r="V18" i="32"/>
  <c r="AK60" i="32"/>
  <c r="AF60" i="32"/>
  <c r="AE18" i="32"/>
  <c r="K64" i="32"/>
  <c r="F64" i="32"/>
  <c r="AL67" i="32"/>
  <c r="X72" i="32"/>
  <c r="S72" i="32"/>
  <c r="E72" i="32"/>
  <c r="R20" i="32"/>
  <c r="L72" i="32"/>
  <c r="I20" i="32"/>
  <c r="G75" i="32"/>
  <c r="M75" i="32"/>
  <c r="L75" i="32"/>
  <c r="T75" i="32"/>
  <c r="Z75" i="32"/>
  <c r="Y75" i="32"/>
  <c r="Z37" i="32"/>
  <c r="J37" i="32"/>
  <c r="J4" i="32" s="1"/>
  <c r="AJ6" i="32"/>
  <c r="U10" i="32"/>
  <c r="W15" i="32"/>
  <c r="Z15" i="32" s="1"/>
  <c r="X19" i="32"/>
  <c r="AG21" i="32"/>
  <c r="Z22" i="32"/>
  <c r="Z24" i="32" s="1"/>
  <c r="W28" i="32"/>
  <c r="AE28" i="32"/>
  <c r="R28" i="32"/>
  <c r="R14" i="32"/>
  <c r="AM30" i="32"/>
  <c r="AG5" i="32"/>
  <c r="R10" i="32"/>
  <c r="V10" i="32"/>
  <c r="Q11" i="32"/>
  <c r="S11" i="32" s="1"/>
  <c r="AF11" i="32"/>
  <c r="AL11" i="32"/>
  <c r="AM12" i="32"/>
  <c r="T13" i="32"/>
  <c r="AK13" i="32"/>
  <c r="AH14" i="32"/>
  <c r="S15" i="32"/>
  <c r="Y15" i="32"/>
  <c r="AH16" i="32"/>
  <c r="R17" i="32"/>
  <c r="AG17" i="32"/>
  <c r="S19" i="32"/>
  <c r="Y19" i="32"/>
  <c r="U20" i="32"/>
  <c r="Z20" i="32" s="1"/>
  <c r="S21" i="32"/>
  <c r="Y21" i="32"/>
  <c r="X23" i="32"/>
  <c r="AJ24" i="32"/>
  <c r="E29" i="32"/>
  <c r="I29" i="32"/>
  <c r="S29" i="32"/>
  <c r="AG29" i="32"/>
  <c r="AK29" i="32"/>
  <c r="E31" i="32"/>
  <c r="X31" i="32"/>
  <c r="F32" i="32"/>
  <c r="L32" i="32"/>
  <c r="E33" i="32"/>
  <c r="Y33" i="32"/>
  <c r="AG33" i="32"/>
  <c r="AK33" i="32"/>
  <c r="M35" i="32"/>
  <c r="AK36" i="32"/>
  <c r="AG36" i="32"/>
  <c r="AF36" i="32"/>
  <c r="I16" i="32"/>
  <c r="T51" i="32"/>
  <c r="Y51" i="32"/>
  <c r="H51" i="32"/>
  <c r="X52" i="32"/>
  <c r="T52" i="32"/>
  <c r="S52" i="32"/>
  <c r="E52" i="32"/>
  <c r="AF55" i="32"/>
  <c r="D55" i="32"/>
  <c r="F55" i="32" s="1"/>
  <c r="Z57" i="32"/>
  <c r="J57" i="32"/>
  <c r="AF34" i="32"/>
  <c r="AL36" i="32"/>
  <c r="Y40" i="32"/>
  <c r="Z43" i="32"/>
  <c r="AL43" i="32"/>
  <c r="L44" i="32"/>
  <c r="AK44" i="32"/>
  <c r="AG44" i="32"/>
  <c r="AF44" i="32"/>
  <c r="Y47" i="32"/>
  <c r="X48" i="32"/>
  <c r="T48" i="32"/>
  <c r="S48" i="32"/>
  <c r="Y52" i="32"/>
  <c r="Z55" i="32"/>
  <c r="Y56" i="32"/>
  <c r="Y59" i="32"/>
  <c r="AL60" i="32"/>
  <c r="Z63" i="32"/>
  <c r="AL63" i="32"/>
  <c r="L64" i="32"/>
  <c r="AK64" i="32"/>
  <c r="AF64" i="32"/>
  <c r="Y67" i="32"/>
  <c r="AG70" i="32"/>
  <c r="H70" i="32"/>
  <c r="AL70" i="32"/>
  <c r="M81" i="32"/>
  <c r="L81" i="32"/>
  <c r="S84" i="32"/>
  <c r="D84" i="32"/>
  <c r="F84" i="32" s="1"/>
  <c r="F85" i="32"/>
  <c r="AL39" i="32"/>
  <c r="L40" i="32"/>
  <c r="AK40" i="32"/>
  <c r="AG40" i="32"/>
  <c r="AF40" i="32"/>
  <c r="M43" i="32"/>
  <c r="AM47" i="32"/>
  <c r="K48" i="32"/>
  <c r="G48" i="32"/>
  <c r="F48" i="32"/>
  <c r="Z51" i="32"/>
  <c r="AL51" i="32"/>
  <c r="L52" i="32"/>
  <c r="AK52" i="32"/>
  <c r="AG52" i="32"/>
  <c r="AF52" i="32"/>
  <c r="AL55" i="32"/>
  <c r="AK56" i="32"/>
  <c r="AG56" i="32"/>
  <c r="AF56" i="32"/>
  <c r="AM59" i="32"/>
  <c r="X60" i="32"/>
  <c r="S60" i="32"/>
  <c r="Y63" i="32"/>
  <c r="AM67" i="32"/>
  <c r="X68" i="32"/>
  <c r="S68" i="32"/>
  <c r="F89" i="32"/>
  <c r="K35" i="32"/>
  <c r="Y36" i="32"/>
  <c r="AL40" i="32"/>
  <c r="X44" i="32"/>
  <c r="T44" i="32"/>
  <c r="S44" i="32"/>
  <c r="H47" i="32"/>
  <c r="M47" i="32" s="1"/>
  <c r="L48" i="32"/>
  <c r="AK48" i="32"/>
  <c r="AG48" i="32"/>
  <c r="AF48" i="32"/>
  <c r="D51" i="32"/>
  <c r="AL52" i="32"/>
  <c r="H55" i="32"/>
  <c r="M55" i="32" s="1"/>
  <c r="Y55" i="32"/>
  <c r="AL56" i="32"/>
  <c r="H59" i="32"/>
  <c r="M59" i="32" s="1"/>
  <c r="AF59" i="32"/>
  <c r="E60" i="32"/>
  <c r="Y60" i="32"/>
  <c r="J61" i="32"/>
  <c r="M61" i="32" s="1"/>
  <c r="AM63" i="32"/>
  <c r="X64" i="32"/>
  <c r="S64" i="32"/>
  <c r="H67" i="32"/>
  <c r="AF67" i="32"/>
  <c r="E68" i="32"/>
  <c r="Y68" i="32"/>
  <c r="AF70" i="32"/>
  <c r="D70" i="32"/>
  <c r="D5" i="32" s="1"/>
  <c r="G79" i="32"/>
  <c r="M79" i="32"/>
  <c r="L79" i="32"/>
  <c r="T79" i="32"/>
  <c r="Z79" i="32"/>
  <c r="Y79" i="32"/>
  <c r="T37" i="32"/>
  <c r="AG37" i="32"/>
  <c r="G41" i="32"/>
  <c r="T41" i="32"/>
  <c r="AG41" i="32"/>
  <c r="G45" i="32"/>
  <c r="T45" i="32"/>
  <c r="AG45" i="32"/>
  <c r="G49" i="32"/>
  <c r="T49" i="32"/>
  <c r="AG49" i="32"/>
  <c r="G53" i="32"/>
  <c r="T53" i="32"/>
  <c r="AG53" i="32"/>
  <c r="G57" i="32"/>
  <c r="T57" i="32"/>
  <c r="AG57" i="32"/>
  <c r="G61" i="32"/>
  <c r="T61" i="32"/>
  <c r="L62" i="32"/>
  <c r="G65" i="32"/>
  <c r="T65" i="32"/>
  <c r="AG65" i="32"/>
  <c r="L66" i="32"/>
  <c r="G69" i="32"/>
  <c r="T69" i="32"/>
  <c r="AL71" i="32"/>
  <c r="M72" i="32"/>
  <c r="T72" i="32"/>
  <c r="Z72" i="32"/>
  <c r="X76" i="32"/>
  <c r="S76" i="32"/>
  <c r="X80" i="32"/>
  <c r="S80" i="32"/>
  <c r="E83" i="32"/>
  <c r="AK83" i="32"/>
  <c r="AG83" i="32"/>
  <c r="AF83" i="32"/>
  <c r="S85" i="32"/>
  <c r="X85" i="32"/>
  <c r="T85" i="32"/>
  <c r="AL85" i="32"/>
  <c r="T60" i="32"/>
  <c r="AG60" i="32"/>
  <c r="F63" i="32"/>
  <c r="S63" i="32"/>
  <c r="G64" i="32"/>
  <c r="T64" i="32"/>
  <c r="AG64" i="32"/>
  <c r="F67" i="32"/>
  <c r="S67" i="32"/>
  <c r="G68" i="32"/>
  <c r="T68" i="32"/>
  <c r="AG68" i="32"/>
  <c r="AM70" i="32"/>
  <c r="S71" i="32"/>
  <c r="J73" i="32"/>
  <c r="AF75" i="32"/>
  <c r="E76" i="32"/>
  <c r="G76" i="32" s="1"/>
  <c r="Y76" i="32"/>
  <c r="J77" i="32"/>
  <c r="M77" i="32" s="1"/>
  <c r="AF79" i="32"/>
  <c r="E80" i="32"/>
  <c r="Y80" i="32"/>
  <c r="Y81" i="32"/>
  <c r="Z88" i="32"/>
  <c r="J88" i="32"/>
  <c r="M88" i="32" s="1"/>
  <c r="Z96" i="32"/>
  <c r="J96" i="32"/>
  <c r="M96" i="32" s="1"/>
  <c r="Z70" i="32"/>
  <c r="F71" i="32"/>
  <c r="AK72" i="32"/>
  <c r="AF72" i="32"/>
  <c r="F75" i="32"/>
  <c r="AG75" i="32"/>
  <c r="AM75" i="32"/>
  <c r="AL75" i="32"/>
  <c r="L76" i="32"/>
  <c r="AK76" i="32"/>
  <c r="AF76" i="32"/>
  <c r="F79" i="32"/>
  <c r="AG79" i="32"/>
  <c r="AM79" i="32"/>
  <c r="AL79" i="32"/>
  <c r="L80" i="32"/>
  <c r="AK80" i="32"/>
  <c r="AF80" i="32"/>
  <c r="I85" i="32"/>
  <c r="I22" i="32" s="1"/>
  <c r="AL90" i="32"/>
  <c r="I90" i="32"/>
  <c r="L90" i="32" s="1"/>
  <c r="M93" i="32"/>
  <c r="L93" i="32"/>
  <c r="G73" i="32"/>
  <c r="T73" i="32"/>
  <c r="AG73" i="32"/>
  <c r="G77" i="32"/>
  <c r="T77" i="32"/>
  <c r="AG77" i="32"/>
  <c r="AM80" i="32"/>
  <c r="S81" i="32"/>
  <c r="AL81" i="32"/>
  <c r="E82" i="32"/>
  <c r="J82" i="32"/>
  <c r="AG82" i="32"/>
  <c r="L83" i="32"/>
  <c r="Z84" i="32"/>
  <c r="J84" i="32"/>
  <c r="M84" i="32" s="1"/>
  <c r="H85" i="32"/>
  <c r="Z89" i="32"/>
  <c r="H89" i="32"/>
  <c r="Y89" i="32"/>
  <c r="L91" i="32"/>
  <c r="AK91" i="32"/>
  <c r="AG91" i="32"/>
  <c r="AF91" i="32"/>
  <c r="T92" i="32"/>
  <c r="H92" i="32"/>
  <c r="Y92" i="32"/>
  <c r="M94" i="32"/>
  <c r="T94" i="32"/>
  <c r="Y94" i="32"/>
  <c r="H94" i="32"/>
  <c r="Z95" i="32"/>
  <c r="J95" i="32"/>
  <c r="D98" i="32"/>
  <c r="J98" i="32"/>
  <c r="M98" i="32" s="1"/>
  <c r="Z98" i="32"/>
  <c r="AL98" i="32"/>
  <c r="AG72" i="32"/>
  <c r="T76" i="32"/>
  <c r="AG76" i="32"/>
  <c r="G80" i="32"/>
  <c r="T80" i="32"/>
  <c r="AG80" i="32"/>
  <c r="E81" i="32"/>
  <c r="G81" i="32" s="1"/>
  <c r="T81" i="32"/>
  <c r="X81" i="32"/>
  <c r="X82" i="32"/>
  <c r="G84" i="32"/>
  <c r="Y85" i="32"/>
  <c r="AG85" i="32"/>
  <c r="X86" i="32"/>
  <c r="AL86" i="32"/>
  <c r="K87" i="32"/>
  <c r="G87" i="32"/>
  <c r="J87" i="32"/>
  <c r="D88" i="32"/>
  <c r="L88" i="32"/>
  <c r="G88" i="32"/>
  <c r="I89" i="32"/>
  <c r="K89" i="32" s="1"/>
  <c r="AK90" i="32"/>
  <c r="AF90" i="32"/>
  <c r="Y93" i="32"/>
  <c r="K95" i="32"/>
  <c r="G95" i="32"/>
  <c r="F95" i="32"/>
  <c r="L96" i="32"/>
  <c r="G96" i="32"/>
  <c r="X98" i="32"/>
  <c r="E98" i="32"/>
  <c r="S98" i="32"/>
  <c r="X83" i="32"/>
  <c r="T83" i="32"/>
  <c r="Y84" i="32"/>
  <c r="K86" i="32"/>
  <c r="T86" i="32"/>
  <c r="Y86" i="32"/>
  <c r="H86" i="32"/>
  <c r="M86" i="32" s="1"/>
  <c r="AM86" i="32"/>
  <c r="AF89" i="32"/>
  <c r="AK89" i="32"/>
  <c r="AG89" i="32"/>
  <c r="X90" i="32"/>
  <c r="E90" i="32"/>
  <c r="J90" i="32"/>
  <c r="M90" i="32" s="1"/>
  <c r="Z90" i="32"/>
  <c r="S92" i="32"/>
  <c r="D92" i="32"/>
  <c r="F97" i="32"/>
  <c r="K97" i="32"/>
  <c r="S93" i="32"/>
  <c r="AL93" i="32"/>
  <c r="K94" i="32"/>
  <c r="AM94" i="32"/>
  <c r="AL96" i="32"/>
  <c r="Y97" i="32"/>
  <c r="AF97" i="32"/>
  <c r="G98" i="32"/>
  <c r="AK98" i="32"/>
  <c r="Y88" i="32"/>
  <c r="T90" i="32"/>
  <c r="E91" i="32"/>
  <c r="S91" i="32"/>
  <c r="Z92" i="32"/>
  <c r="E93" i="32"/>
  <c r="T93" i="32"/>
  <c r="X93" i="32"/>
  <c r="F94" i="32"/>
  <c r="X94" i="32"/>
  <c r="H97" i="32"/>
  <c r="AG97" i="32"/>
  <c r="AK97" i="32"/>
  <c r="T98" i="32"/>
  <c r="AF98" i="32"/>
  <c r="AL83" i="32"/>
  <c r="AF85" i="32"/>
  <c r="S86" i="32"/>
  <c r="AK86" i="32"/>
  <c r="L87" i="32"/>
  <c r="AM88" i="32"/>
  <c r="S89" i="32"/>
  <c r="AG90" i="32"/>
  <c r="T91" i="32"/>
  <c r="AL91" i="32"/>
  <c r="J92" i="32"/>
  <c r="AF93" i="32"/>
  <c r="S94" i="32"/>
  <c r="L95" i="32"/>
  <c r="AM96" i="32"/>
  <c r="AG98" i="32"/>
  <c r="E56" i="28"/>
  <c r="D56" i="28"/>
  <c r="C56" i="28"/>
  <c r="E55" i="28"/>
  <c r="D55" i="28"/>
  <c r="C55" i="28"/>
  <c r="E54" i="28"/>
  <c r="D54" i="28"/>
  <c r="C54" i="28"/>
  <c r="E53" i="28"/>
  <c r="D53" i="28"/>
  <c r="C53" i="28"/>
  <c r="E52" i="28"/>
  <c r="D52" i="28"/>
  <c r="C52" i="28"/>
  <c r="E51" i="28"/>
  <c r="D51" i="28"/>
  <c r="C51" i="28"/>
  <c r="E50" i="28"/>
  <c r="D50" i="28"/>
  <c r="C50" i="28"/>
  <c r="E49" i="28"/>
  <c r="D49" i="28"/>
  <c r="C49" i="28"/>
  <c r="E48" i="28"/>
  <c r="D48" i="28"/>
  <c r="C48" i="28"/>
  <c r="E47" i="28"/>
  <c r="D47" i="28"/>
  <c r="C47" i="28"/>
  <c r="E46" i="28"/>
  <c r="D46" i="28"/>
  <c r="C46" i="28"/>
  <c r="E45" i="28"/>
  <c r="D45" i="28"/>
  <c r="C45" i="28"/>
  <c r="E44" i="28"/>
  <c r="D44" i="28"/>
  <c r="C44" i="28"/>
  <c r="E43" i="28"/>
  <c r="D43" i="28"/>
  <c r="C43" i="28"/>
  <c r="E42" i="28"/>
  <c r="D42" i="28"/>
  <c r="C42" i="28"/>
  <c r="E41" i="28"/>
  <c r="D41" i="28"/>
  <c r="C41" i="28"/>
  <c r="E40" i="28"/>
  <c r="D40" i="28"/>
  <c r="C40" i="28"/>
  <c r="J39" i="28"/>
  <c r="I39" i="28"/>
  <c r="H39" i="28"/>
  <c r="E39" i="28"/>
  <c r="D39" i="28"/>
  <c r="C39" i="28"/>
  <c r="J38" i="28"/>
  <c r="I38" i="28"/>
  <c r="H38" i="28"/>
  <c r="E38" i="28"/>
  <c r="D38" i="28"/>
  <c r="C38" i="28"/>
  <c r="J37" i="28"/>
  <c r="I37" i="28"/>
  <c r="H37" i="28"/>
  <c r="E37" i="28"/>
  <c r="D37" i="28"/>
  <c r="C37" i="28"/>
  <c r="J36" i="28"/>
  <c r="I36" i="28"/>
  <c r="H36" i="28"/>
  <c r="E36" i="28"/>
  <c r="D36" i="28"/>
  <c r="C36" i="28"/>
  <c r="J35" i="28"/>
  <c r="I35" i="28"/>
  <c r="H35" i="28"/>
  <c r="E35" i="28"/>
  <c r="D35" i="28"/>
  <c r="C35" i="28"/>
  <c r="J34" i="28"/>
  <c r="I34" i="28"/>
  <c r="H34" i="28"/>
  <c r="E34" i="28"/>
  <c r="D34" i="28"/>
  <c r="C34" i="28"/>
  <c r="J33" i="28"/>
  <c r="I33" i="28"/>
  <c r="H33" i="28"/>
  <c r="E33" i="28"/>
  <c r="D33" i="28"/>
  <c r="C33" i="28"/>
  <c r="M95" i="32" l="1"/>
  <c r="AM28" i="32"/>
  <c r="AG23" i="32"/>
  <c r="H5" i="32"/>
  <c r="J5" i="32"/>
  <c r="L78" i="32"/>
  <c r="G78" i="32"/>
  <c r="K69" i="32"/>
  <c r="F69" i="32"/>
  <c r="M78" i="32"/>
  <c r="I24" i="32"/>
  <c r="K65" i="32"/>
  <c r="F65" i="32"/>
  <c r="E5" i="32"/>
  <c r="K77" i="32"/>
  <c r="F77" i="32"/>
  <c r="AD24" i="32"/>
  <c r="X21" i="32"/>
  <c r="X24" i="32" s="1"/>
  <c r="R24" i="32"/>
  <c r="M66" i="32"/>
  <c r="G66" i="32"/>
  <c r="M64" i="32"/>
  <c r="J19" i="32"/>
  <c r="T21" i="32"/>
  <c r="T24" i="32" s="1"/>
  <c r="K74" i="32"/>
  <c r="F74" i="32"/>
  <c r="I21" i="32"/>
  <c r="AL22" i="32"/>
  <c r="AL24" i="32" s="1"/>
  <c r="AG22" i="32"/>
  <c r="AG24" i="32" s="1"/>
  <c r="AK24" i="32"/>
  <c r="L74" i="32"/>
  <c r="G74" i="32"/>
  <c r="K78" i="32"/>
  <c r="F78" i="32"/>
  <c r="AL6" i="32"/>
  <c r="M63" i="32"/>
  <c r="G63" i="32"/>
  <c r="AM5" i="32"/>
  <c r="F46" i="32"/>
  <c r="K46" i="32"/>
  <c r="G46" i="32"/>
  <c r="K37" i="32"/>
  <c r="F37" i="32"/>
  <c r="AG13" i="32"/>
  <c r="K41" i="32"/>
  <c r="F41" i="32"/>
  <c r="H4" i="32"/>
  <c r="L50" i="32"/>
  <c r="G50" i="32"/>
  <c r="L36" i="32"/>
  <c r="X12" i="32"/>
  <c r="S12" i="32"/>
  <c r="F42" i="32"/>
  <c r="K42" i="32"/>
  <c r="G42" i="32"/>
  <c r="S16" i="32"/>
  <c r="AF12" i="32"/>
  <c r="G37" i="32"/>
  <c r="L60" i="32"/>
  <c r="I4" i="32"/>
  <c r="AM13" i="32"/>
  <c r="K53" i="32"/>
  <c r="F53" i="32"/>
  <c r="T16" i="32"/>
  <c r="F62" i="32"/>
  <c r="K62" i="32"/>
  <c r="AL13" i="32"/>
  <c r="L58" i="32"/>
  <c r="G58" i="32"/>
  <c r="G62" i="32"/>
  <c r="L45" i="32"/>
  <c r="E4" i="32"/>
  <c r="E12" i="32"/>
  <c r="K43" i="32"/>
  <c r="K57" i="32"/>
  <c r="F57" i="32"/>
  <c r="F54" i="32"/>
  <c r="G54" i="32"/>
  <c r="K54" i="32"/>
  <c r="AF16" i="32"/>
  <c r="AK16" i="32"/>
  <c r="AG4" i="32"/>
  <c r="AG6" i="32" s="1"/>
  <c r="AM14" i="32"/>
  <c r="AH6" i="32"/>
  <c r="AM4" i="32"/>
  <c r="J14" i="32"/>
  <c r="M32" i="32"/>
  <c r="AM10" i="32"/>
  <c r="G32" i="32"/>
  <c r="AL28" i="32"/>
  <c r="Z28" i="32"/>
  <c r="M97" i="32"/>
  <c r="L97" i="32"/>
  <c r="G97" i="32"/>
  <c r="F91" i="32"/>
  <c r="K91" i="32"/>
  <c r="G91" i="32"/>
  <c r="M82" i="32"/>
  <c r="J21" i="32"/>
  <c r="K68" i="32"/>
  <c r="F68" i="32"/>
  <c r="E19" i="32"/>
  <c r="M37" i="32"/>
  <c r="J11" i="32"/>
  <c r="J15" i="32"/>
  <c r="K72" i="32"/>
  <c r="F72" i="32"/>
  <c r="E20" i="32"/>
  <c r="AL18" i="32"/>
  <c r="AG18" i="32"/>
  <c r="Y14" i="32"/>
  <c r="T14" i="32"/>
  <c r="F47" i="32"/>
  <c r="D16" i="32"/>
  <c r="D12" i="32"/>
  <c r="K36" i="32"/>
  <c r="G36" i="32"/>
  <c r="F36" i="32"/>
  <c r="E11" i="32"/>
  <c r="E15" i="32"/>
  <c r="AK10" i="32"/>
  <c r="AF10" i="32"/>
  <c r="X4" i="32"/>
  <c r="S4" i="32"/>
  <c r="S6" i="32" s="1"/>
  <c r="K56" i="32"/>
  <c r="G56" i="32"/>
  <c r="F56" i="32"/>
  <c r="AM18" i="32"/>
  <c r="M92" i="32"/>
  <c r="J23" i="32"/>
  <c r="F93" i="32"/>
  <c r="K93" i="32"/>
  <c r="E23" i="32"/>
  <c r="G94" i="32"/>
  <c r="L94" i="32"/>
  <c r="M89" i="32"/>
  <c r="L89" i="32"/>
  <c r="G89" i="32"/>
  <c r="K82" i="32"/>
  <c r="F82" i="32"/>
  <c r="G93" i="32"/>
  <c r="K80" i="32"/>
  <c r="F80" i="32"/>
  <c r="E21" i="32"/>
  <c r="K76" i="32"/>
  <c r="F76" i="32"/>
  <c r="F70" i="32"/>
  <c r="D19" i="32"/>
  <c r="G55" i="32"/>
  <c r="L55" i="32"/>
  <c r="G47" i="32"/>
  <c r="L47" i="32"/>
  <c r="H12" i="32"/>
  <c r="M57" i="32"/>
  <c r="J18" i="32"/>
  <c r="K52" i="32"/>
  <c r="G52" i="32"/>
  <c r="F52" i="32"/>
  <c r="E13" i="32"/>
  <c r="E17" i="32"/>
  <c r="G51" i="32"/>
  <c r="L51" i="32"/>
  <c r="H17" i="32"/>
  <c r="H13" i="32"/>
  <c r="F33" i="32"/>
  <c r="K33" i="32"/>
  <c r="G33" i="32"/>
  <c r="F31" i="32"/>
  <c r="K31" i="32"/>
  <c r="I14" i="32"/>
  <c r="I10" i="32"/>
  <c r="I28" i="32"/>
  <c r="V6" i="32"/>
  <c r="X5" i="32"/>
  <c r="X28" i="32"/>
  <c r="S28" i="32"/>
  <c r="M53" i="32"/>
  <c r="J13" i="32"/>
  <c r="M13" i="32" s="1"/>
  <c r="J17" i="32"/>
  <c r="F12" i="32"/>
  <c r="K12" i="32"/>
  <c r="Y24" i="32"/>
  <c r="F59" i="32"/>
  <c r="D18" i="32"/>
  <c r="M31" i="32"/>
  <c r="L31" i="32"/>
  <c r="G31" i="32"/>
  <c r="AK14" i="32"/>
  <c r="AF14" i="32"/>
  <c r="Y28" i="32"/>
  <c r="T28" i="32"/>
  <c r="E14" i="32"/>
  <c r="E28" i="32"/>
  <c r="E10" i="32"/>
  <c r="K29" i="32"/>
  <c r="G29" i="32"/>
  <c r="F29" i="32"/>
  <c r="Y20" i="32"/>
  <c r="T20" i="32"/>
  <c r="X17" i="32"/>
  <c r="S17" i="32"/>
  <c r="AL14" i="32"/>
  <c r="AG14" i="32"/>
  <c r="I6" i="32"/>
  <c r="AK28" i="32"/>
  <c r="AF28" i="32"/>
  <c r="Y10" i="32"/>
  <c r="T10" i="32"/>
  <c r="X18" i="32"/>
  <c r="Y18" i="32"/>
  <c r="F16" i="32"/>
  <c r="K16" i="32"/>
  <c r="K40" i="32"/>
  <c r="G40" i="32"/>
  <c r="F40" i="32"/>
  <c r="G39" i="32"/>
  <c r="L39" i="32"/>
  <c r="H15" i="32"/>
  <c r="H11" i="32"/>
  <c r="H10" i="32"/>
  <c r="L30" i="32"/>
  <c r="G30" i="32"/>
  <c r="H28" i="32"/>
  <c r="H14" i="32"/>
  <c r="M14" i="32" s="1"/>
  <c r="S24" i="32"/>
  <c r="H16" i="32"/>
  <c r="G35" i="32"/>
  <c r="L35" i="32"/>
  <c r="M30" i="32"/>
  <c r="G34" i="32"/>
  <c r="L34" i="32"/>
  <c r="T17" i="32"/>
  <c r="G82" i="32"/>
  <c r="L82" i="32"/>
  <c r="H21" i="32"/>
  <c r="M71" i="32"/>
  <c r="L71" i="32"/>
  <c r="H20" i="32"/>
  <c r="G71" i="32"/>
  <c r="F39" i="32"/>
  <c r="D15" i="32"/>
  <c r="D11" i="32"/>
  <c r="AG28" i="32"/>
  <c r="R6" i="32"/>
  <c r="T4" i="32"/>
  <c r="T6" i="32" s="1"/>
  <c r="Z10" i="32"/>
  <c r="J28" i="32"/>
  <c r="M28" i="32" s="1"/>
  <c r="G86" i="32"/>
  <c r="L86" i="32"/>
  <c r="K98" i="32"/>
  <c r="F98" i="32"/>
  <c r="K60" i="32"/>
  <c r="F60" i="32"/>
  <c r="E18" i="32"/>
  <c r="F51" i="32"/>
  <c r="D13" i="32"/>
  <c r="D17" i="32"/>
  <c r="AF5" i="32"/>
  <c r="AF6" i="32" s="1"/>
  <c r="AE6" i="32"/>
  <c r="AK5" i="32"/>
  <c r="AK6" i="32" s="1"/>
  <c r="S14" i="32"/>
  <c r="X14" i="32"/>
  <c r="F92" i="32"/>
  <c r="D23" i="32"/>
  <c r="K90" i="32"/>
  <c r="F90" i="32"/>
  <c r="E22" i="32"/>
  <c r="G90" i="32"/>
  <c r="F88" i="32"/>
  <c r="D22" i="32"/>
  <c r="L92" i="32"/>
  <c r="G92" i="32"/>
  <c r="H23" i="32"/>
  <c r="G60" i="32"/>
  <c r="F83" i="32"/>
  <c r="K83" i="32"/>
  <c r="G83" i="32"/>
  <c r="G72" i="32"/>
  <c r="G67" i="32"/>
  <c r="M67" i="32"/>
  <c r="L67" i="32"/>
  <c r="H19" i="32"/>
  <c r="G59" i="32"/>
  <c r="L59" i="32"/>
  <c r="H18" i="32"/>
  <c r="M87" i="32"/>
  <c r="J22" i="32"/>
  <c r="F81" i="32"/>
  <c r="K81" i="32"/>
  <c r="G85" i="32"/>
  <c r="M85" i="32"/>
  <c r="L85" i="32"/>
  <c r="H22" i="32"/>
  <c r="M73" i="32"/>
  <c r="J20" i="32"/>
  <c r="M51" i="32"/>
  <c r="K85" i="32"/>
  <c r="L70" i="32"/>
  <c r="G70" i="32"/>
  <c r="AL16" i="32"/>
  <c r="AG16" i="32"/>
  <c r="Z14" i="32"/>
  <c r="X10" i="32"/>
  <c r="S10" i="32"/>
  <c r="X20" i="32"/>
  <c r="S20" i="32"/>
  <c r="M70" i="32"/>
  <c r="AF18" i="32"/>
  <c r="AK18" i="32"/>
  <c r="M49" i="32"/>
  <c r="J16" i="32"/>
  <c r="M16" i="32" s="1"/>
  <c r="J12" i="32"/>
  <c r="M12" i="32" s="1"/>
  <c r="D28" i="32"/>
  <c r="D14" i="32"/>
  <c r="D10" i="32"/>
  <c r="F30" i="32"/>
  <c r="L29" i="32"/>
  <c r="I13" i="32"/>
  <c r="I17" i="32"/>
  <c r="L33" i="32"/>
  <c r="AM16" i="32"/>
  <c r="X13" i="32"/>
  <c r="S13" i="32"/>
  <c r="AL10" i="32"/>
  <c r="AG10" i="32"/>
  <c r="D21" i="32"/>
  <c r="Y5" i="32"/>
  <c r="Y6" i="32" s="1"/>
  <c r="J8" i="2"/>
  <c r="I8" i="2"/>
  <c r="D24" i="32" l="1"/>
  <c r="AM6" i="32"/>
  <c r="M15" i="32"/>
  <c r="X6" i="32"/>
  <c r="H24" i="32"/>
  <c r="L22" i="32"/>
  <c r="G22" i="32"/>
  <c r="G24" i="32" s="1"/>
  <c r="L18" i="32"/>
  <c r="G18" i="32"/>
  <c r="G21" i="32"/>
  <c r="L21" i="32"/>
  <c r="L10" i="32"/>
  <c r="G10" i="32"/>
  <c r="M10" i="32"/>
  <c r="M18" i="32"/>
  <c r="M21" i="32"/>
  <c r="G23" i="32"/>
  <c r="L23" i="32"/>
  <c r="K18" i="32"/>
  <c r="F18" i="32"/>
  <c r="L20" i="32"/>
  <c r="G20" i="32"/>
  <c r="G28" i="32"/>
  <c r="L28" i="32"/>
  <c r="G11" i="32"/>
  <c r="L11" i="32"/>
  <c r="K11" i="32"/>
  <c r="F11" i="32"/>
  <c r="K20" i="32"/>
  <c r="F20" i="32"/>
  <c r="M4" i="32"/>
  <c r="F5" i="32"/>
  <c r="E6" i="32"/>
  <c r="K5" i="32"/>
  <c r="L5" i="32"/>
  <c r="G5" i="32"/>
  <c r="H6" i="32"/>
  <c r="K13" i="32"/>
  <c r="F13" i="32"/>
  <c r="K19" i="32"/>
  <c r="F19" i="32"/>
  <c r="M5" i="32"/>
  <c r="J6" i="32"/>
  <c r="M20" i="32"/>
  <c r="M22" i="32"/>
  <c r="J24" i="32"/>
  <c r="L16" i="32"/>
  <c r="G16" i="32"/>
  <c r="G15" i="32"/>
  <c r="L15" i="32"/>
  <c r="K10" i="32"/>
  <c r="F10" i="32"/>
  <c r="L12" i="32"/>
  <c r="G12" i="32"/>
  <c r="M23" i="32"/>
  <c r="M11" i="32"/>
  <c r="G4" i="32"/>
  <c r="L4" i="32"/>
  <c r="G14" i="32"/>
  <c r="L14" i="32"/>
  <c r="K14" i="32"/>
  <c r="F14" i="32"/>
  <c r="G17" i="32"/>
  <c r="L17" i="32"/>
  <c r="K21" i="32"/>
  <c r="F21" i="32"/>
  <c r="K15" i="32"/>
  <c r="F15" i="32"/>
  <c r="G19" i="32"/>
  <c r="L19" i="32"/>
  <c r="M19" i="32"/>
  <c r="E24" i="32"/>
  <c r="K22" i="32"/>
  <c r="K24" i="32" s="1"/>
  <c r="F22" i="32"/>
  <c r="F24" i="32" s="1"/>
  <c r="K28" i="32"/>
  <c r="F28" i="32"/>
  <c r="M17" i="32"/>
  <c r="K4" i="32"/>
  <c r="F4" i="32"/>
  <c r="G13" i="32"/>
  <c r="L13" i="32"/>
  <c r="K17" i="32"/>
  <c r="F17" i="32"/>
  <c r="D6" i="32"/>
  <c r="K23" i="32"/>
  <c r="F23" i="32"/>
  <c r="K8" i="2"/>
  <c r="K24" i="2"/>
  <c r="I24" i="2" s="1"/>
  <c r="K23" i="2"/>
  <c r="J23" i="2" s="1"/>
  <c r="K22" i="2"/>
  <c r="J22" i="2" s="1"/>
  <c r="K21" i="2"/>
  <c r="K20" i="2"/>
  <c r="K17" i="2"/>
  <c r="J17" i="2" s="1"/>
  <c r="K16" i="2"/>
  <c r="J16" i="2" s="1"/>
  <c r="K15" i="2"/>
  <c r="K14" i="2"/>
  <c r="K13" i="2"/>
  <c r="J9" i="2"/>
  <c r="I9" i="2"/>
  <c r="J7" i="2"/>
  <c r="I7" i="2"/>
  <c r="L6" i="32" l="1"/>
  <c r="G6" i="32"/>
  <c r="F6" i="32"/>
  <c r="M6" i="32"/>
  <c r="K6" i="32"/>
  <c r="L24" i="32"/>
  <c r="M24" i="32"/>
  <c r="J24" i="2"/>
  <c r="I17" i="2"/>
  <c r="J20" i="2"/>
  <c r="I20" i="2"/>
  <c r="J21" i="2"/>
  <c r="I23" i="2"/>
  <c r="J14" i="2"/>
  <c r="I21" i="2"/>
  <c r="J13" i="2"/>
  <c r="J15" i="2"/>
  <c r="K7" i="2"/>
  <c r="K9" i="2"/>
  <c r="I14" i="2"/>
  <c r="I16" i="2"/>
  <c r="I22" i="2"/>
  <c r="I13" i="2"/>
  <c r="I15" i="2"/>
</calcChain>
</file>

<file path=xl/sharedStrings.xml><?xml version="1.0" encoding="utf-8"?>
<sst xmlns="http://schemas.openxmlformats.org/spreadsheetml/2006/main" count="888" uniqueCount="270">
  <si>
    <t>검색어 평균/합계 비교</t>
    <phoneticPr fontId="2" type="noConversion"/>
  </si>
  <si>
    <t>구분</t>
    <phoneticPr fontId="2" type="noConversion"/>
  </si>
  <si>
    <t>PC</t>
    <phoneticPr fontId="2" type="noConversion"/>
  </si>
  <si>
    <t>모바일</t>
    <phoneticPr fontId="2" type="noConversion"/>
  </si>
  <si>
    <t>합계</t>
    <phoneticPr fontId="2" type="noConversion"/>
  </si>
  <si>
    <t>체류시간 (초)</t>
    <phoneticPr fontId="2" type="noConversion"/>
  </si>
  <si>
    <t>클릭수</t>
    <phoneticPr fontId="2" type="noConversion"/>
  </si>
  <si>
    <t>총비용</t>
    <phoneticPr fontId="2" type="noConversion"/>
  </si>
  <si>
    <t>검색어 클릭수/총비용 순위</t>
    <phoneticPr fontId="2" type="noConversion"/>
  </si>
  <si>
    <t>키워드</t>
  </si>
  <si>
    <t>PC/모바일 매체</t>
  </si>
  <si>
    <t>노출수</t>
  </si>
  <si>
    <t>클릭수</t>
  </si>
  <si>
    <t>평균클릭비용(VAT포함,원)</t>
  </si>
  <si>
    <t>총비용(VAT포함,원)</t>
  </si>
  <si>
    <t>평균노출순위</t>
  </si>
  <si>
    <t>방문당 평균페이지뷰</t>
  </si>
  <si>
    <t>방문당 평균체류시간(초)</t>
  </si>
  <si>
    <t>전환수</t>
  </si>
  <si>
    <t>전환매출액(원)</t>
  </si>
  <si>
    <t>순위</t>
    <phoneticPr fontId="2" type="noConversion"/>
  </si>
  <si>
    <t>PC/모바일</t>
    <phoneticPr fontId="2" type="noConversion"/>
  </si>
  <si>
    <t>키워드</t>
    <phoneticPr fontId="2" type="noConversion"/>
  </si>
  <si>
    <t>총비용</t>
    <phoneticPr fontId="2" type="noConversion"/>
  </si>
  <si>
    <t>클릭수</t>
    <phoneticPr fontId="2" type="noConversion"/>
  </si>
  <si>
    <t>시간 별 클릭수</t>
    <phoneticPr fontId="2" type="noConversion"/>
  </si>
  <si>
    <t>요일</t>
  </si>
  <si>
    <t>00시~01시</t>
  </si>
  <si>
    <t>12시~13시</t>
  </si>
  <si>
    <t>월요일</t>
  </si>
  <si>
    <t>01시~02시</t>
  </si>
  <si>
    <t>13시~14시</t>
  </si>
  <si>
    <t>화요일</t>
  </si>
  <si>
    <t>02시~03시</t>
  </si>
  <si>
    <t>14시~15시</t>
  </si>
  <si>
    <t>수요일</t>
  </si>
  <si>
    <t>03시~04시</t>
  </si>
  <si>
    <t>15시~16시</t>
  </si>
  <si>
    <t>목요일</t>
  </si>
  <si>
    <t>04시~05시</t>
  </si>
  <si>
    <t>16시~17시</t>
  </si>
  <si>
    <t>금요일</t>
  </si>
  <si>
    <t>05시~06시</t>
  </si>
  <si>
    <t>17시~18시</t>
  </si>
  <si>
    <t>토요일</t>
  </si>
  <si>
    <t>06시~07시</t>
  </si>
  <si>
    <t>18시~19시</t>
  </si>
  <si>
    <t>일요일</t>
  </si>
  <si>
    <t>07시~08시</t>
  </si>
  <si>
    <t>19시~20시</t>
  </si>
  <si>
    <t>08시~09시</t>
  </si>
  <si>
    <t>20시~21시</t>
  </si>
  <si>
    <t>09시~10시</t>
  </si>
  <si>
    <t>21시~22시</t>
  </si>
  <si>
    <t>10시~11시</t>
  </si>
  <si>
    <t>22시~23시</t>
  </si>
  <si>
    <t>11시~12시</t>
  </si>
  <si>
    <t>23시~00시</t>
  </si>
  <si>
    <t>요일별</t>
  </si>
  <si>
    <t>시간대별</t>
  </si>
  <si>
    <t>클릭률(%)</t>
  </si>
  <si>
    <t>&lt;VAT포함&gt;</t>
  </si>
  <si>
    <t>광고비</t>
  </si>
  <si>
    <t>광고주 ID</t>
  </si>
  <si>
    <t>보고서 기간</t>
  </si>
  <si>
    <t>sheet1</t>
  </si>
  <si>
    <t>sheet2</t>
  </si>
  <si>
    <t>sheet3</t>
  </si>
  <si>
    <t>sheet6</t>
  </si>
  <si>
    <t>설명</t>
    <phoneticPr fontId="23" type="noConversion"/>
  </si>
  <si>
    <t>플레이스</t>
    <phoneticPr fontId="23" type="noConversion"/>
  </si>
  <si>
    <t>문의 연락처</t>
    <phoneticPr fontId="23" type="noConversion"/>
  </si>
  <si>
    <t>INDEX</t>
    <phoneticPr fontId="23" type="noConversion"/>
  </si>
  <si>
    <t>Sheet 순서</t>
    <phoneticPr fontId="23" type="noConversion"/>
  </si>
  <si>
    <t>Sheet 명</t>
    <phoneticPr fontId="23" type="noConversion"/>
  </si>
  <si>
    <t>일자별 시트</t>
    <phoneticPr fontId="23" type="noConversion"/>
  </si>
  <si>
    <t>전달 대비 월간, 주간, 일자별 노출수, 클릭수, 광고비용 대비 전환율 데이터를 확인할 수 있습니다.</t>
    <phoneticPr fontId="2" type="noConversion"/>
  </si>
  <si>
    <t>시간별 시트</t>
    <phoneticPr fontId="23" type="noConversion"/>
  </si>
  <si>
    <t>1개월 간 시간대, 요일별 클릭수, 클릭율 데이터를 확인할 수 있습니다.</t>
    <phoneticPr fontId="2" type="noConversion"/>
  </si>
  <si>
    <t>파워링크</t>
    <phoneticPr fontId="23" type="noConversion"/>
  </si>
  <si>
    <t>파워링크 PC/MO 키워드별 상위 클릭수, 광고비용 데이터를 확인할 수 있습니다.</t>
    <phoneticPr fontId="2" type="noConversion"/>
  </si>
  <si>
    <t>sheet4</t>
    <phoneticPr fontId="2" type="noConversion"/>
  </si>
  <si>
    <t>쇼핑검색</t>
    <phoneticPr fontId="23" type="noConversion"/>
  </si>
  <si>
    <t>쇼핑검색 PC/MO 검색어별 상위 클릭수, 광고비용 데이터를 확인할 수 있습니다.</t>
    <phoneticPr fontId="2" type="noConversion"/>
  </si>
  <si>
    <t>파워컨텐츠</t>
    <phoneticPr fontId="2" type="noConversion"/>
  </si>
  <si>
    <t>파워컨텐츠 PC/MO 지역별 상위 클릭수, 광고비용 데이터를 확인할 수 있습니다.</t>
    <phoneticPr fontId="2" type="noConversion"/>
  </si>
  <si>
    <t>sheet7</t>
    <phoneticPr fontId="2" type="noConversion"/>
  </si>
  <si>
    <t>브랜드검색</t>
    <phoneticPr fontId="23" type="noConversion"/>
  </si>
  <si>
    <t>브랜드검색 PC/MO 키워드별 상위 클릭수, 전환매출 데이터를 확인할 수 있습니다.</t>
    <phoneticPr fontId="2" type="noConversion"/>
  </si>
  <si>
    <t>GUIDE</t>
    <phoneticPr fontId="23" type="noConversion"/>
  </si>
  <si>
    <t>1. 본 보고서는 월 단위 광고 상품 별로 시트를 구분하여 작성 되었습니다.</t>
    <phoneticPr fontId="23" type="noConversion"/>
  </si>
  <si>
    <t>2. 페이지뷰 / 체류시간 : 유입유저의 홈페이지를 머물렀던 정보</t>
    <phoneticPr fontId="23" type="noConversion"/>
  </si>
  <si>
    <t>3. 전환수 : 설정된 목적에 도달된 수[구매, 예약, 문의, 가입 등]</t>
    <phoneticPr fontId="23" type="noConversion"/>
  </si>
  <si>
    <t>4. 전환 매출액 : 쇼핑몰 구매함수를 연동하여 판매된 상품매출액 책정</t>
    <phoneticPr fontId="23" type="noConversion"/>
  </si>
  <si>
    <t>5. 쇼핑검색 광고는 네이버 시스템상 상품별 키워드 데이터 확인이 불가하여 노출 키워드 기준으로 작성 되었습니다.</t>
    <phoneticPr fontId="23" type="noConversion"/>
  </si>
  <si>
    <t>6. 네이버 프리미엄로그분석 프로그램이 설치되어 있지 않는 경우 페이지뷰 / 체류시간이 집계되지 않습니다.</t>
    <phoneticPr fontId="23" type="noConversion"/>
  </si>
  <si>
    <t>COMMENT</t>
    <phoneticPr fontId="23" type="noConversion"/>
  </si>
  <si>
    <t>1. 키워드 리스트가 적은 경우 연관성이 높은 키워드 위주 확장 요청 주셔야합니다.</t>
    <phoneticPr fontId="23" type="noConversion"/>
  </si>
  <si>
    <t>2. 비용 상위 키워드가 연관되는 키워드이지만, 포괄적인 의미에 키워드는 입찰비용을 하향하는걸 권장드립니다.</t>
    <phoneticPr fontId="23" type="noConversion"/>
  </si>
  <si>
    <t>3. 노출대비 클릭이 낮은경우 신규 생성한 그룹에 매체설정, 노출 이미지, 문안 가독성 체크를 권장 드립니다.</t>
    <phoneticPr fontId="23" type="noConversion"/>
  </si>
  <si>
    <t>4. 문의 / 요청사항은 언제든지 문의 번호로 연락 부탁드립니다.</t>
    <phoneticPr fontId="23" type="noConversion"/>
  </si>
  <si>
    <t>CPC</t>
    <phoneticPr fontId="2" type="noConversion"/>
  </si>
  <si>
    <t>전환율</t>
    <phoneticPr fontId="2" type="noConversion"/>
  </si>
  <si>
    <t>CPA</t>
    <phoneticPr fontId="2" type="noConversion"/>
  </si>
  <si>
    <t>요일</t>
    <phoneticPr fontId="2" type="noConversion"/>
  </si>
  <si>
    <t>플레이스 PC/MO 키워드 상위 클릭수, 광고비용 데이터를 확인할 수 있습니다.</t>
    <phoneticPr fontId="2" type="noConversion"/>
  </si>
  <si>
    <t>시간 별 데이터</t>
    <phoneticPr fontId="2" type="noConversion"/>
  </si>
  <si>
    <t>요일 별 데이터</t>
    <phoneticPr fontId="2" type="noConversion"/>
  </si>
  <si>
    <t>전환수</t>
    <phoneticPr fontId="2" type="noConversion"/>
  </si>
  <si>
    <t>전환매출</t>
    <phoneticPr fontId="2" type="noConversion"/>
  </si>
  <si>
    <t>전환매출</t>
  </si>
  <si>
    <t>010-5173-5412</t>
    <phoneticPr fontId="2" type="noConversion"/>
  </si>
  <si>
    <t>월별</t>
    <phoneticPr fontId="2" type="noConversion"/>
  </si>
  <si>
    <t>MO</t>
    <phoneticPr fontId="2" type="noConversion"/>
  </si>
  <si>
    <t>월</t>
    <phoneticPr fontId="2" type="noConversion"/>
  </si>
  <si>
    <t>일수</t>
    <phoneticPr fontId="2" type="noConversion"/>
  </si>
  <si>
    <t>노출수</t>
    <phoneticPr fontId="2" type="noConversion"/>
  </si>
  <si>
    <t>CTR</t>
    <phoneticPr fontId="2" type="noConversion"/>
  </si>
  <si>
    <t>구매수</t>
    <phoneticPr fontId="2" type="noConversion"/>
  </si>
  <si>
    <t>매출</t>
    <phoneticPr fontId="2" type="noConversion"/>
  </si>
  <si>
    <t>ROAS</t>
    <phoneticPr fontId="2" type="noConversion"/>
  </si>
  <si>
    <t>전월대비</t>
    <phoneticPr fontId="2" type="noConversion"/>
  </si>
  <si>
    <t>주별</t>
    <phoneticPr fontId="2" type="noConversion"/>
  </si>
  <si>
    <t>주</t>
    <phoneticPr fontId="2" type="noConversion"/>
  </si>
  <si>
    <t>01-31~02-06</t>
    <phoneticPr fontId="2" type="noConversion"/>
  </si>
  <si>
    <t>02-07~02-13</t>
    <phoneticPr fontId="2" type="noConversion"/>
  </si>
  <si>
    <t>02-14~02-20</t>
    <phoneticPr fontId="2" type="noConversion"/>
  </si>
  <si>
    <t>02-21~02-27</t>
    <phoneticPr fontId="2" type="noConversion"/>
  </si>
  <si>
    <t>전주 대비</t>
    <phoneticPr fontId="2" type="noConversion"/>
  </si>
  <si>
    <t>일별</t>
    <phoneticPr fontId="2" type="noConversion"/>
  </si>
  <si>
    <t>일자</t>
    <phoneticPr fontId="2" type="noConversion"/>
  </si>
  <si>
    <t>Total</t>
    <phoneticPr fontId="2" type="noConversion"/>
  </si>
  <si>
    <t xml:space="preserve">               클릭수                                    총비용                               체류시간 (초) </t>
    <phoneticPr fontId="2" type="noConversion"/>
  </si>
  <si>
    <t>12월 보고서 요약</t>
    <phoneticPr fontId="23" type="noConversion"/>
  </si>
  <si>
    <t>2024-12-01~2024-12-31</t>
    <phoneticPr fontId="2" type="noConversion"/>
  </si>
  <si>
    <t>10-28~11-03</t>
    <phoneticPr fontId="2" type="noConversion"/>
  </si>
  <si>
    <t>11-04~11-10</t>
    <phoneticPr fontId="2" type="noConversion"/>
  </si>
  <si>
    <t>11-11~11-17</t>
    <phoneticPr fontId="2" type="noConversion"/>
  </si>
  <si>
    <t>11-18~11-24</t>
    <phoneticPr fontId="2" type="noConversion"/>
  </si>
  <si>
    <t>11-25~12-01</t>
    <phoneticPr fontId="2" type="noConversion"/>
  </si>
  <si>
    <t>12-02~12-08</t>
    <phoneticPr fontId="2" type="noConversion"/>
  </si>
  <si>
    <t>12-09~12-15</t>
    <phoneticPr fontId="2" type="noConversion"/>
  </si>
  <si>
    <t>12-16~12-22</t>
    <phoneticPr fontId="2" type="noConversion"/>
  </si>
  <si>
    <t>12-23~12-29</t>
    <phoneticPr fontId="2" type="noConversion"/>
  </si>
  <si>
    <t>12-30~01-05</t>
    <phoneticPr fontId="2" type="noConversion"/>
  </si>
  <si>
    <t>2024.10.28.</t>
    <phoneticPr fontId="2" type="noConversion"/>
  </si>
  <si>
    <t>2024.10.29.</t>
  </si>
  <si>
    <t>2024.10.30.</t>
  </si>
  <si>
    <t>2024.10.31.</t>
  </si>
  <si>
    <t>2024.11.01.</t>
    <phoneticPr fontId="2" type="noConversion"/>
  </si>
  <si>
    <t>2024.11.02.</t>
  </si>
  <si>
    <t>2024.11.03.</t>
  </si>
  <si>
    <t>2024.11.04.</t>
  </si>
  <si>
    <t>2024.11.05.</t>
  </si>
  <si>
    <t>2024.11.06.</t>
  </si>
  <si>
    <t>2024.11.07.</t>
  </si>
  <si>
    <t>2024.11.08.</t>
  </si>
  <si>
    <t>2024.11.09.</t>
  </si>
  <si>
    <t>2024.11.10.</t>
  </si>
  <si>
    <t>2024.11.11.</t>
  </si>
  <si>
    <t>2024.11.12.</t>
  </si>
  <si>
    <t>2024.11.13.</t>
  </si>
  <si>
    <t>2024.11.14.</t>
  </si>
  <si>
    <t>2024.11.15.</t>
  </si>
  <si>
    <t>2024.11.16.</t>
  </si>
  <si>
    <t>2024.11.17.</t>
  </si>
  <si>
    <t>2024.11.18.</t>
  </si>
  <si>
    <t>2024.11.19.</t>
  </si>
  <si>
    <t>2024.11.20.</t>
  </si>
  <si>
    <t>2024.11.21.</t>
  </si>
  <si>
    <t>2024.11.22.</t>
  </si>
  <si>
    <t>2024.11.23.</t>
  </si>
  <si>
    <t>2024.11.24.</t>
  </si>
  <si>
    <t>2024.11.25.</t>
  </si>
  <si>
    <t>2024.11.26.</t>
  </si>
  <si>
    <t>2024.11.27.</t>
  </si>
  <si>
    <t>2024.11.28.</t>
  </si>
  <si>
    <t>2024.11.29.</t>
  </si>
  <si>
    <t>2024.11.30.</t>
  </si>
  <si>
    <t>2024.12.01.</t>
    <phoneticPr fontId="2" type="noConversion"/>
  </si>
  <si>
    <t>2024.12.02.</t>
  </si>
  <si>
    <t>2024.12.03.</t>
  </si>
  <si>
    <t>2024.12.04.</t>
  </si>
  <si>
    <t>2024.12.05.</t>
  </si>
  <si>
    <t>2024.12.06.</t>
  </si>
  <si>
    <t>2024.12.07.</t>
  </si>
  <si>
    <t>2024.12.08.</t>
  </si>
  <si>
    <t>2024.12.09.</t>
  </si>
  <si>
    <t>2024.12.10.</t>
  </si>
  <si>
    <t>2024.12.11.</t>
  </si>
  <si>
    <t>2024.12.12.</t>
  </si>
  <si>
    <t>2024.12.13.</t>
  </si>
  <si>
    <t>2024.12.14.</t>
  </si>
  <si>
    <t>2024.12.15.</t>
  </si>
  <si>
    <t>2024.12.16.</t>
  </si>
  <si>
    <t>2024.12.17.</t>
  </si>
  <si>
    <t>2024.12.18.</t>
  </si>
  <si>
    <t>2024.12.19.</t>
  </si>
  <si>
    <t>2024.12.20.</t>
  </si>
  <si>
    <t>2024.12.21.</t>
  </si>
  <si>
    <t>2024.12.22.</t>
  </si>
  <si>
    <t>2024.12.23.</t>
  </si>
  <si>
    <t>2024.12.24.</t>
  </si>
  <si>
    <t>2024.12.25.</t>
  </si>
  <si>
    <t>2024.12.26.</t>
  </si>
  <si>
    <t>2024.12.27.</t>
  </si>
  <si>
    <t>2024.12.28.</t>
  </si>
  <si>
    <t>2024.12.29.</t>
  </si>
  <si>
    <t>2024.12.30.</t>
  </si>
  <si>
    <t>2024.12.31.</t>
  </si>
  <si>
    <t>2024.01.01.</t>
    <phoneticPr fontId="2" type="noConversion"/>
  </si>
  <si>
    <t>2024.01.02.</t>
  </si>
  <si>
    <t>2024.01.03.</t>
  </si>
  <si>
    <t>2024.01.04.</t>
  </si>
  <si>
    <t>2024.01.05.</t>
  </si>
  <si>
    <t>검색어</t>
    <phoneticPr fontId="2" type="noConversion"/>
  </si>
  <si>
    <t>캠페인유형</t>
  </si>
  <si>
    <t>캠페인</t>
  </si>
  <si>
    <t>광고그룹</t>
  </si>
  <si>
    <t>검색어</t>
  </si>
  <si>
    <t>2025.03.31.</t>
  </si>
  <si>
    <t>PC</t>
  </si>
  <si>
    <t>모바일</t>
  </si>
  <si>
    <t>2025.04.01.</t>
  </si>
  <si>
    <t>2025.04.02.</t>
  </si>
  <si>
    <t>2025.04.03.</t>
  </si>
  <si>
    <t>2025.04.04.</t>
  </si>
  <si>
    <t>2025.04.06.</t>
  </si>
  <si>
    <t>2025.04.07.</t>
  </si>
  <si>
    <t>2025.04.08.</t>
  </si>
  <si>
    <t>2025.04.11.</t>
  </si>
  <si>
    <t>2025.04.24.</t>
  </si>
  <si>
    <t>2025.04.25.</t>
  </si>
  <si>
    <t>2025.04.26.</t>
  </si>
  <si>
    <t>2025.04.27.</t>
  </si>
  <si>
    <t>2025.04.28.</t>
  </si>
  <si>
    <t>2025.04.29.</t>
  </si>
  <si>
    <t>2025.04.30.</t>
  </si>
  <si>
    <t>2025.05.01.</t>
  </si>
  <si>
    <t>2025.05.02.</t>
  </si>
  <si>
    <t>2025.05.03.</t>
  </si>
  <si>
    <t>2025.05.04.</t>
  </si>
  <si>
    <t>2025.05.05.</t>
  </si>
  <si>
    <t>2025.05.06.</t>
  </si>
  <si>
    <t>2025.05.07.</t>
  </si>
  <si>
    <t>2025.05.08.</t>
  </si>
  <si>
    <t>2025.05.09.</t>
  </si>
  <si>
    <t>2025.05.10.</t>
  </si>
  <si>
    <t>2025.05.11.</t>
  </si>
  <si>
    <t>2025.05.12.</t>
  </si>
  <si>
    <t>2025.05.13.</t>
  </si>
  <si>
    <t>2025.05.14.</t>
  </si>
  <si>
    <t>2025.05.15.</t>
  </si>
  <si>
    <t>2025.05.16.</t>
  </si>
  <si>
    <t>2025.05.17.</t>
  </si>
  <si>
    <t>2025.05.18.</t>
  </si>
  <si>
    <t>2025.05.19.</t>
  </si>
  <si>
    <t>2025.05.20.</t>
  </si>
  <si>
    <t>2025.05.21.</t>
  </si>
  <si>
    <t>2025.05.22.</t>
  </si>
  <si>
    <t>2025.05.23.</t>
  </si>
  <si>
    <t>2025.05.24.</t>
  </si>
  <si>
    <t>2025.05.25.</t>
  </si>
  <si>
    <t>2025.05.26.</t>
  </si>
  <si>
    <t>2025.05.27.</t>
  </si>
  <si>
    <t>2025.05.28.</t>
  </si>
  <si>
    <t>2025.05.29.</t>
  </si>
  <si>
    <t>2025.05.30.</t>
  </si>
  <si>
    <t>2025.05.31.</t>
  </si>
  <si>
    <t>2025.06.01.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</si>
</sst>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1" formatCode="_-* #,##0_-;\-* #,##0_-;_-* &quot;-&quot;_-;_-@_-"/>
    <numFmt numFmtId="42" formatCode="_-&quot;₩&quot;* #,##0_-;\-&quot;₩&quot;* #,##0_-;_-&quot;₩&quot;* &quot;-&quot;_-;_-@_-"/>
    <numFmt numFmtId="176" formatCode="0.00_ "/>
    <numFmt numFmtId="177" formatCode="_-* #,##0.0_-;\-* #,##0.0_-;_-* &quot;-&quot;?_-;_-@_-"/>
    <numFmt numFmtId="178" formatCode="0.0%"/>
    <numFmt numFmtId="179" formatCode="yyyy/mm"/>
    <numFmt numFmtId="180" formatCode="[Red]\▲#,##0;[Blue]\▼#,##0;"/>
    <numFmt numFmtId="181" formatCode="[Red]\▲#,##0.00%;[Blue]\▼#,##0.00%;"/>
    <numFmt numFmtId="182" formatCode="mm&quot;월&quot;\ dd&quot;일&quot;"/>
  </numFmts>
  <fonts count="37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name val="돋움"/>
      <family val="3"/>
      <charset val="129"/>
    </font>
    <font>
      <b/>
      <sz val="9"/>
      <color theme="0"/>
      <name val="맑은 고딕"/>
      <family val="3"/>
      <charset val="129"/>
      <scheme val="minor"/>
    </font>
    <font>
      <b/>
      <sz val="9"/>
      <color theme="0"/>
      <name val="맑은 고딕"/>
      <family val="3"/>
      <charset val="129"/>
    </font>
    <font>
      <b/>
      <sz val="11"/>
      <color rgb="FF000000"/>
      <name val="맑은 고딕"/>
      <family val="3"/>
      <charset val="129"/>
      <scheme val="minor"/>
    </font>
    <font>
      <sz val="9"/>
      <color theme="0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22"/>
      <color rgb="FF000000"/>
      <name val="맑은 고딕"/>
      <family val="3"/>
      <charset val="129"/>
      <scheme val="minor"/>
    </font>
    <font>
      <sz val="10"/>
      <color theme="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b/>
      <sz val="10"/>
      <color theme="0"/>
      <name val="맑은 고딕"/>
      <family val="3"/>
      <charset val="129"/>
      <scheme val="minor"/>
    </font>
    <font>
      <b/>
      <sz val="10"/>
      <color theme="1"/>
      <name val="나눔고딕"/>
      <family val="3"/>
      <charset val="129"/>
    </font>
    <font>
      <sz val="10"/>
      <name val="Tahoma"/>
      <family val="2"/>
    </font>
    <font>
      <b/>
      <sz val="10"/>
      <color theme="1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b/>
      <sz val="17"/>
      <color theme="0"/>
      <name val="맑은 고딕"/>
      <family val="3"/>
      <charset val="129"/>
      <scheme val="major"/>
    </font>
    <font>
      <sz val="8"/>
      <name val="맑은 고딕"/>
      <family val="3"/>
      <charset val="129"/>
    </font>
    <font>
      <b/>
      <sz val="13"/>
      <color rgb="FF343539"/>
      <name val="맑은 고딕"/>
      <family val="3"/>
      <charset val="129"/>
      <scheme val="major"/>
    </font>
    <font>
      <b/>
      <sz val="11"/>
      <color rgb="FF343539"/>
      <name val="맑은 고딕"/>
      <family val="3"/>
      <charset val="129"/>
      <scheme val="minor"/>
    </font>
    <font>
      <sz val="11"/>
      <color rgb="FF343539"/>
      <name val="맑은 고딕"/>
      <family val="3"/>
      <charset val="129"/>
      <scheme val="minor"/>
    </font>
    <font>
      <sz val="10"/>
      <color indexed="8"/>
      <name val="맑은 고딕"/>
      <family val="3"/>
      <charset val="129"/>
      <scheme val="minor"/>
    </font>
    <font>
      <sz val="10"/>
      <color indexed="8"/>
      <name val="맑은 고딕"/>
      <family val="3"/>
      <charset val="129"/>
    </font>
    <font>
      <sz val="10"/>
      <color rgb="FF343539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rgb="FF343539"/>
      <name val="맑은 고딕"/>
      <family val="3"/>
      <charset val="129"/>
    </font>
    <font>
      <b/>
      <sz val="10"/>
      <color rgb="FF343539"/>
      <name val="맑은 고딕"/>
      <family val="3"/>
      <charset val="129"/>
      <scheme val="minor"/>
    </font>
    <font>
      <sz val="10"/>
      <color rgb="FF343539"/>
      <name val="나눔고딕"/>
      <family val="3"/>
      <charset val="129"/>
    </font>
    <font>
      <sz val="11"/>
      <color rgb="FF343539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000000"/>
        <bgColor rgb="FFFFFFFF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FFFFFF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3F3F3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/>
      <bottom style="medium">
        <color theme="1"/>
      </bottom>
      <diagonal/>
    </border>
  </borders>
  <cellStyleXfs count="7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7" fillId="0" borderId="0"/>
    <xf numFmtId="9" fontId="1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</cellStyleXfs>
  <cellXfs count="149">
    <xf numFmtId="0" fontId="0" fillId="0" borderId="0" xfId="0">
      <alignment vertical="center"/>
    </xf>
    <xf numFmtId="0" fontId="3" fillId="0" borderId="0" xfId="0" applyFont="1">
      <alignment vertical="center"/>
    </xf>
    <xf numFmtId="42" fontId="3" fillId="0" borderId="0" xfId="2" applyFont="1" applyBorder="1" applyProtection="1">
      <alignment vertical="center"/>
    </xf>
    <xf numFmtId="0" fontId="3" fillId="0" borderId="0" xfId="0" applyFont="1" applyProtection="1">
      <alignment vertical="center"/>
      <protection locked="0"/>
    </xf>
    <xf numFmtId="0" fontId="3" fillId="2" borderId="0" xfId="0" applyFont="1" applyFill="1">
      <alignment vertical="center"/>
    </xf>
    <xf numFmtId="0" fontId="4" fillId="0" borderId="0" xfId="0" applyFont="1">
      <alignment vertical="center"/>
    </xf>
    <xf numFmtId="0" fontId="3" fillId="0" borderId="1" xfId="0" applyFont="1" applyBorder="1" applyAlignment="1">
      <alignment horizontal="center" vertical="center"/>
    </xf>
    <xf numFmtId="42" fontId="3" fillId="0" borderId="1" xfId="2" applyFont="1" applyBorder="1" applyAlignment="1" applyProtection="1">
      <alignment horizontal="center" vertical="center"/>
    </xf>
    <xf numFmtId="42" fontId="3" fillId="0" borderId="1" xfId="2" applyFont="1" applyBorder="1" applyProtection="1">
      <alignment vertical="center"/>
    </xf>
    <xf numFmtId="0" fontId="5" fillId="0" borderId="1" xfId="0" applyFont="1" applyBorder="1" applyAlignment="1">
      <alignment horizontal="center" vertical="center"/>
    </xf>
    <xf numFmtId="42" fontId="3" fillId="3" borderId="1" xfId="2" applyFont="1" applyFill="1" applyBorder="1" applyAlignment="1" applyProtection="1">
      <alignment horizontal="center" vertical="center"/>
    </xf>
    <xf numFmtId="0" fontId="6" fillId="4" borderId="0" xfId="0" applyFont="1" applyFill="1">
      <alignment vertical="center"/>
    </xf>
    <xf numFmtId="0" fontId="3" fillId="0" borderId="0" xfId="0" applyFont="1" applyAlignment="1" applyProtection="1">
      <alignment horizontal="center" vertical="center"/>
      <protection locked="0"/>
    </xf>
    <xf numFmtId="42" fontId="3" fillId="0" borderId="0" xfId="2" applyFont="1" applyBorder="1" applyProtection="1">
      <alignment vertical="center"/>
      <protection locked="0"/>
    </xf>
    <xf numFmtId="0" fontId="8" fillId="5" borderId="2" xfId="3" applyFont="1" applyFill="1" applyBorder="1" applyAlignment="1">
      <alignment horizontal="center" vertical="center"/>
    </xf>
    <xf numFmtId="41" fontId="3" fillId="0" borderId="1" xfId="1" applyFont="1" applyBorder="1" applyAlignment="1" applyProtection="1">
      <alignment horizontal="right" vertical="center"/>
    </xf>
    <xf numFmtId="41" fontId="3" fillId="0" borderId="1" xfId="1" applyFont="1" applyBorder="1" applyProtection="1">
      <alignment vertical="center"/>
    </xf>
    <xf numFmtId="0" fontId="9" fillId="6" borderId="3" xfId="0" applyFont="1" applyFill="1" applyBorder="1" applyAlignment="1">
      <alignment horizontal="center" vertical="center"/>
    </xf>
    <xf numFmtId="0" fontId="9" fillId="6" borderId="4" xfId="0" applyFont="1" applyFill="1" applyBorder="1" applyAlignment="1">
      <alignment horizontal="center" vertical="center"/>
    </xf>
    <xf numFmtId="0" fontId="9" fillId="6" borderId="5" xfId="0" applyFont="1" applyFill="1" applyBorder="1" applyAlignment="1">
      <alignment horizontal="center" vertical="center"/>
    </xf>
    <xf numFmtId="41" fontId="3" fillId="3" borderId="1" xfId="1" applyFont="1" applyFill="1" applyBorder="1" applyAlignment="1" applyProtection="1">
      <alignment horizontal="right" vertical="center"/>
    </xf>
    <xf numFmtId="0" fontId="6" fillId="2" borderId="0" xfId="0" applyFont="1" applyFill="1">
      <alignment vertical="center"/>
    </xf>
    <xf numFmtId="0" fontId="6" fillId="0" borderId="0" xfId="0" applyFont="1">
      <alignment vertical="center"/>
    </xf>
    <xf numFmtId="0" fontId="6" fillId="0" borderId="0" xfId="0" applyFont="1" applyProtection="1">
      <alignment vertical="center"/>
      <protection locked="0"/>
    </xf>
    <xf numFmtId="0" fontId="10" fillId="2" borderId="0" xfId="0" applyFont="1" applyFill="1">
      <alignment vertical="center"/>
    </xf>
    <xf numFmtId="41" fontId="6" fillId="2" borderId="1" xfId="0" applyNumberFormat="1" applyFont="1" applyFill="1" applyBorder="1" applyAlignment="1">
      <alignment horizontal="center" vertical="center"/>
    </xf>
    <xf numFmtId="0" fontId="6" fillId="2" borderId="0" xfId="0" applyFont="1" applyFill="1" applyProtection="1">
      <alignment vertical="center"/>
      <protection locked="0"/>
    </xf>
    <xf numFmtId="0" fontId="11" fillId="7" borderId="1" xfId="0" applyFont="1" applyFill="1" applyBorder="1" applyAlignment="1">
      <alignment horizontal="center" vertical="center"/>
    </xf>
    <xf numFmtId="0" fontId="14" fillId="0" borderId="0" xfId="0" applyFont="1">
      <alignment vertical="center"/>
    </xf>
    <xf numFmtId="0" fontId="15" fillId="0" borderId="0" xfId="0" applyFont="1" applyAlignment="1">
      <alignment horizontal="center" vertical="center"/>
    </xf>
    <xf numFmtId="9" fontId="15" fillId="0" borderId="0" xfId="4" applyFont="1" applyAlignment="1">
      <alignment horizontal="center" vertical="center"/>
    </xf>
    <xf numFmtId="177" fontId="15" fillId="0" borderId="0" xfId="4" applyNumberFormat="1" applyFont="1" applyAlignment="1">
      <alignment horizontal="center" vertical="center"/>
    </xf>
    <xf numFmtId="41" fontId="15" fillId="0" borderId="0" xfId="1" applyFont="1" applyAlignment="1">
      <alignment horizontal="center" vertical="center"/>
    </xf>
    <xf numFmtId="41" fontId="16" fillId="0" borderId="0" xfId="1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78" fontId="16" fillId="0" borderId="0" xfId="4" applyNumberFormat="1" applyFont="1" applyAlignment="1">
      <alignment horizontal="center" vertical="center"/>
    </xf>
    <xf numFmtId="0" fontId="15" fillId="0" borderId="0" xfId="0" applyFont="1">
      <alignment vertical="center"/>
    </xf>
    <xf numFmtId="0" fontId="17" fillId="8" borderId="0" xfId="0" applyFont="1" applyFill="1">
      <alignment vertical="center"/>
    </xf>
    <xf numFmtId="0" fontId="18" fillId="0" borderId="0" xfId="0" applyFont="1" applyAlignment="1">
      <alignment horizontal="center" vertical="center"/>
    </xf>
    <xf numFmtId="0" fontId="17" fillId="5" borderId="2" xfId="3" applyFont="1" applyFill="1" applyBorder="1" applyAlignment="1">
      <alignment horizontal="center" vertical="center"/>
    </xf>
    <xf numFmtId="178" fontId="17" fillId="5" borderId="2" xfId="5" applyNumberFormat="1" applyFont="1" applyFill="1" applyBorder="1" applyAlignment="1">
      <alignment horizontal="center" vertical="center"/>
    </xf>
    <xf numFmtId="178" fontId="17" fillId="5" borderId="2" xfId="4" applyNumberFormat="1" applyFont="1" applyFill="1" applyBorder="1" applyAlignment="1">
      <alignment horizontal="center" vertical="center"/>
    </xf>
    <xf numFmtId="41" fontId="17" fillId="5" borderId="2" xfId="6" applyFont="1" applyFill="1" applyBorder="1" applyAlignment="1">
      <alignment horizontal="center" vertical="center"/>
    </xf>
    <xf numFmtId="179" fontId="15" fillId="0" borderId="2" xfId="0" applyNumberFormat="1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41" fontId="15" fillId="0" borderId="2" xfId="4" applyNumberFormat="1" applyFont="1" applyBorder="1" applyAlignment="1">
      <alignment horizontal="center" vertical="center"/>
    </xf>
    <xf numFmtId="10" fontId="15" fillId="0" borderId="2" xfId="4" applyNumberFormat="1" applyFont="1" applyBorder="1" applyAlignment="1">
      <alignment horizontal="center" vertical="center"/>
    </xf>
    <xf numFmtId="41" fontId="15" fillId="0" borderId="2" xfId="1" applyFont="1" applyBorder="1" applyAlignment="1">
      <alignment horizontal="center" vertical="center"/>
    </xf>
    <xf numFmtId="178" fontId="15" fillId="0" borderId="2" xfId="4" applyNumberFormat="1" applyFont="1" applyBorder="1" applyAlignment="1">
      <alignment horizontal="center" vertical="center"/>
    </xf>
    <xf numFmtId="9" fontId="15" fillId="0" borderId="2" xfId="4" applyFont="1" applyBorder="1" applyAlignment="1">
      <alignment horizontal="center" vertical="center"/>
    </xf>
    <xf numFmtId="41" fontId="12" fillId="0" borderId="6" xfId="1" applyFont="1" applyBorder="1" applyAlignment="1">
      <alignment horizontal="center" vertical="center"/>
    </xf>
    <xf numFmtId="178" fontId="12" fillId="0" borderId="2" xfId="4" applyNumberFormat="1" applyFont="1" applyBorder="1" applyAlignment="1">
      <alignment horizontal="center" vertical="center"/>
    </xf>
    <xf numFmtId="41" fontId="12" fillId="0" borderId="2" xfId="1" applyFont="1" applyBorder="1" applyAlignment="1">
      <alignment horizontal="center" vertical="center"/>
    </xf>
    <xf numFmtId="10" fontId="12" fillId="0" borderId="6" xfId="4" applyNumberFormat="1" applyFont="1" applyBorder="1" applyAlignment="1">
      <alignment horizontal="center" vertical="center"/>
    </xf>
    <xf numFmtId="180" fontId="12" fillId="9" borderId="2" xfId="1" applyNumberFormat="1" applyFont="1" applyFill="1" applyBorder="1" applyAlignment="1">
      <alignment horizontal="center" vertical="center"/>
    </xf>
    <xf numFmtId="181" fontId="12" fillId="9" borderId="2" xfId="1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78" fontId="0" fillId="0" borderId="0" xfId="4" applyNumberFormat="1" applyFont="1" applyAlignment="1">
      <alignment horizontal="center" vertical="center"/>
    </xf>
    <xf numFmtId="178" fontId="8" fillId="5" borderId="2" xfId="5" applyNumberFormat="1" applyFont="1" applyFill="1" applyBorder="1" applyAlignment="1">
      <alignment horizontal="center" vertical="center"/>
    </xf>
    <xf numFmtId="178" fontId="8" fillId="5" borderId="2" xfId="4" applyNumberFormat="1" applyFont="1" applyFill="1" applyBorder="1" applyAlignment="1">
      <alignment horizontal="center" vertical="center"/>
    </xf>
    <xf numFmtId="41" fontId="8" fillId="5" borderId="2" xfId="6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41" fontId="12" fillId="0" borderId="9" xfId="0" applyNumberFormat="1" applyFont="1" applyBorder="1" applyAlignment="1">
      <alignment horizontal="center" vertical="center"/>
    </xf>
    <xf numFmtId="10" fontId="12" fillId="0" borderId="2" xfId="4" applyNumberFormat="1" applyFont="1" applyBorder="1" applyAlignment="1">
      <alignment horizontal="center" vertical="center"/>
    </xf>
    <xf numFmtId="9" fontId="12" fillId="0" borderId="2" xfId="4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178" fontId="15" fillId="0" borderId="0" xfId="4" applyNumberFormat="1" applyFont="1" applyAlignment="1">
      <alignment horizontal="center" vertical="center"/>
    </xf>
    <xf numFmtId="0" fontId="17" fillId="5" borderId="6" xfId="3" applyFont="1" applyFill="1" applyBorder="1" applyAlignment="1">
      <alignment horizontal="center" vertical="center"/>
    </xf>
    <xf numFmtId="178" fontId="17" fillId="5" borderId="6" xfId="5" applyNumberFormat="1" applyFont="1" applyFill="1" applyBorder="1" applyAlignment="1">
      <alignment horizontal="center" vertical="center"/>
    </xf>
    <xf numFmtId="0" fontId="17" fillId="5" borderId="9" xfId="3" applyFont="1" applyFill="1" applyBorder="1" applyAlignment="1">
      <alignment horizontal="center" vertical="center"/>
    </xf>
    <xf numFmtId="178" fontId="17" fillId="5" borderId="9" xfId="4" applyNumberFormat="1" applyFont="1" applyFill="1" applyBorder="1" applyAlignment="1">
      <alignment horizontal="center" vertical="center"/>
    </xf>
    <xf numFmtId="41" fontId="17" fillId="5" borderId="9" xfId="6" applyFont="1" applyFill="1" applyBorder="1" applyAlignment="1">
      <alignment horizontal="center" vertical="center"/>
    </xf>
    <xf numFmtId="0" fontId="21" fillId="10" borderId="6" xfId="3" applyFont="1" applyFill="1" applyBorder="1" applyAlignment="1">
      <alignment horizontal="center" vertical="center"/>
    </xf>
    <xf numFmtId="41" fontId="21" fillId="10" borderId="6" xfId="3" applyNumberFormat="1" applyFont="1" applyFill="1" applyBorder="1" applyAlignment="1">
      <alignment horizontal="center" vertical="center"/>
    </xf>
    <xf numFmtId="10" fontId="20" fillId="10" borderId="6" xfId="4" applyNumberFormat="1" applyFont="1" applyFill="1" applyBorder="1" applyAlignment="1">
      <alignment horizontal="center" vertical="center"/>
    </xf>
    <xf numFmtId="41" fontId="20" fillId="10" borderId="6" xfId="1" applyFont="1" applyFill="1" applyBorder="1" applyAlignment="1">
      <alignment horizontal="center" vertical="center"/>
    </xf>
    <xf numFmtId="178" fontId="21" fillId="10" borderId="6" xfId="4" applyNumberFormat="1" applyFont="1" applyFill="1" applyBorder="1" applyAlignment="1">
      <alignment horizontal="center" vertical="center"/>
    </xf>
    <xf numFmtId="9" fontId="21" fillId="10" borderId="6" xfId="4" applyFont="1" applyFill="1" applyBorder="1" applyAlignment="1">
      <alignment horizontal="center" vertical="center"/>
    </xf>
    <xf numFmtId="14" fontId="12" fillId="0" borderId="6" xfId="0" applyNumberFormat="1" applyFont="1" applyBorder="1" applyAlignment="1">
      <alignment horizontal="center" vertical="center"/>
    </xf>
    <xf numFmtId="178" fontId="12" fillId="0" borderId="6" xfId="4" applyNumberFormat="1" applyFont="1" applyBorder="1" applyAlignment="1">
      <alignment horizontal="center" vertical="center"/>
    </xf>
    <xf numFmtId="9" fontId="12" fillId="0" borderId="6" xfId="4" applyFont="1" applyBorder="1" applyAlignment="1">
      <alignment horizontal="center" vertical="center"/>
    </xf>
    <xf numFmtId="0" fontId="8" fillId="5" borderId="14" xfId="3" applyFont="1" applyFill="1" applyBorder="1" applyAlignment="1">
      <alignment horizontal="center" vertical="center"/>
    </xf>
    <xf numFmtId="0" fontId="0" fillId="3" borderId="0" xfId="0" applyFill="1">
      <alignment vertical="center"/>
    </xf>
    <xf numFmtId="0" fontId="25" fillId="11" borderId="0" xfId="0" applyFont="1" applyFill="1" applyAlignment="1">
      <alignment horizontal="left" vertical="center"/>
    </xf>
    <xf numFmtId="0" fontId="26" fillId="3" borderId="0" xfId="0" applyFont="1" applyFill="1" applyAlignment="1">
      <alignment horizontal="left" vertical="center" indent="2"/>
    </xf>
    <xf numFmtId="0" fontId="27" fillId="3" borderId="0" xfId="0" applyFont="1" applyFill="1">
      <alignment vertical="center"/>
    </xf>
    <xf numFmtId="0" fontId="26" fillId="3" borderId="0" xfId="0" applyFont="1" applyFill="1">
      <alignment vertical="center"/>
    </xf>
    <xf numFmtId="0" fontId="29" fillId="11" borderId="0" xfId="0" applyFont="1" applyFill="1" applyAlignment="1">
      <alignment horizontal="left" vertical="center"/>
    </xf>
    <xf numFmtId="0" fontId="0" fillId="3" borderId="0" xfId="0" applyFill="1" applyAlignment="1">
      <alignment horizontal="left" vertical="center"/>
    </xf>
    <xf numFmtId="0" fontId="29" fillId="3" borderId="0" xfId="0" applyFont="1" applyFill="1">
      <alignment vertical="center"/>
    </xf>
    <xf numFmtId="0" fontId="30" fillId="3" borderId="0" xfId="0" applyFont="1" applyFill="1">
      <alignment vertical="center"/>
    </xf>
    <xf numFmtId="0" fontId="32" fillId="3" borderId="0" xfId="0" applyFont="1" applyFill="1">
      <alignment vertical="center"/>
    </xf>
    <xf numFmtId="0" fontId="33" fillId="3" borderId="0" xfId="0" applyFont="1" applyFill="1">
      <alignment vertical="center"/>
    </xf>
    <xf numFmtId="0" fontId="34" fillId="3" borderId="0" xfId="0" applyFont="1" applyFill="1">
      <alignment vertical="center"/>
    </xf>
    <xf numFmtId="0" fontId="24" fillId="3" borderId="15" xfId="0" applyFont="1" applyFill="1" applyBorder="1">
      <alignment vertical="center"/>
    </xf>
    <xf numFmtId="0" fontId="28" fillId="3" borderId="15" xfId="0" applyFont="1" applyFill="1" applyBorder="1">
      <alignment vertical="center"/>
    </xf>
    <xf numFmtId="0" fontId="0" fillId="3" borderId="15" xfId="0" applyFill="1" applyBorder="1">
      <alignment vertical="center"/>
    </xf>
    <xf numFmtId="0" fontId="31" fillId="3" borderId="15" xfId="0" applyFont="1" applyFill="1" applyBorder="1">
      <alignment vertical="center"/>
    </xf>
    <xf numFmtId="182" fontId="26" fillId="3" borderId="0" xfId="0" applyNumberFormat="1" applyFont="1" applyFill="1" applyAlignment="1">
      <alignment horizontal="left" vertical="center" indent="2"/>
    </xf>
    <xf numFmtId="0" fontId="35" fillId="0" borderId="0" xfId="0" applyFont="1">
      <alignment vertical="center"/>
    </xf>
    <xf numFmtId="176" fontId="3" fillId="0" borderId="1" xfId="0" applyNumberFormat="1" applyFont="1" applyBorder="1" applyAlignment="1">
      <alignment horizontal="right" vertical="center"/>
    </xf>
    <xf numFmtId="176" fontId="3" fillId="0" borderId="1" xfId="2" applyNumberFormat="1" applyFont="1" applyBorder="1" applyAlignment="1" applyProtection="1">
      <alignment horizontal="right" vertical="center"/>
    </xf>
    <xf numFmtId="0" fontId="3" fillId="0" borderId="0" xfId="0" applyFont="1" applyAlignment="1" applyProtection="1">
      <alignment horizontal="left" vertical="center"/>
      <protection locked="0"/>
    </xf>
    <xf numFmtId="0" fontId="3" fillId="0" borderId="0" xfId="0" applyFont="1" applyAlignment="1" applyProtection="1">
      <alignment horizontal="right" vertical="center"/>
      <protection locked="0"/>
    </xf>
    <xf numFmtId="0" fontId="11" fillId="7" borderId="1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41" fontId="6" fillId="2" borderId="13" xfId="1" applyFont="1" applyFill="1" applyBorder="1" applyAlignment="1" applyProtection="1">
      <alignment vertical="center"/>
    </xf>
    <xf numFmtId="41" fontId="6" fillId="2" borderId="1" xfId="1" applyFont="1" applyFill="1" applyBorder="1" applyAlignment="1" applyProtection="1">
      <alignment vertical="center"/>
    </xf>
    <xf numFmtId="0" fontId="6" fillId="2" borderId="0" xfId="0" applyFont="1" applyFill="1" applyAlignment="1">
      <alignment horizontal="center" vertical="center"/>
    </xf>
    <xf numFmtId="41" fontId="6" fillId="2" borderId="0" xfId="0" applyNumberFormat="1" applyFont="1" applyFill="1" applyAlignment="1">
      <alignment horizontal="center" vertical="center"/>
    </xf>
    <xf numFmtId="41" fontId="6" fillId="0" borderId="0" xfId="1" applyFont="1" applyProtection="1">
      <alignment vertical="center"/>
    </xf>
    <xf numFmtId="41" fontId="11" fillId="7" borderId="12" xfId="1" applyFont="1" applyFill="1" applyBorder="1" applyAlignment="1" applyProtection="1">
      <alignment horizontal="center" vertical="center"/>
    </xf>
    <xf numFmtId="41" fontId="6" fillId="2" borderId="0" xfId="1" applyFont="1" applyFill="1" applyBorder="1" applyAlignment="1" applyProtection="1">
      <alignment vertical="center"/>
    </xf>
    <xf numFmtId="41" fontId="6" fillId="2" borderId="0" xfId="1" applyFont="1" applyFill="1" applyAlignment="1" applyProtection="1">
      <alignment vertical="center"/>
    </xf>
    <xf numFmtId="41" fontId="6" fillId="4" borderId="0" xfId="1" applyFont="1" applyFill="1" applyAlignment="1" applyProtection="1">
      <alignment vertical="center"/>
    </xf>
    <xf numFmtId="41" fontId="6" fillId="2" borderId="0" xfId="1" applyFont="1" applyFill="1" applyAlignment="1" applyProtection="1">
      <alignment vertical="center"/>
      <protection locked="0"/>
    </xf>
    <xf numFmtId="41" fontId="8" fillId="5" borderId="14" xfId="1" applyFont="1" applyFill="1" applyBorder="1" applyAlignment="1">
      <alignment horizontal="center" vertical="center"/>
    </xf>
    <xf numFmtId="0" fontId="0" fillId="0" borderId="0" xfId="0" applyProtection="1">
      <alignment vertical="center"/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0" xfId="0" applyAlignment="1" applyProtection="1">
      <alignment horizontal="right" vertical="center"/>
      <protection locked="0"/>
    </xf>
    <xf numFmtId="0" fontId="3" fillId="0" borderId="0" xfId="0" applyFont="1" applyAlignment="1">
      <alignment horizontal="center" vertical="center"/>
    </xf>
    <xf numFmtId="42" fontId="3" fillId="0" borderId="0" xfId="0" applyNumberFormat="1" applyFont="1" applyProtection="1">
      <alignment vertical="center"/>
      <protection locked="0"/>
    </xf>
    <xf numFmtId="42" fontId="3" fillId="0" borderId="0" xfId="0" applyNumberFormat="1" applyFont="1">
      <alignment vertical="center"/>
    </xf>
    <xf numFmtId="42" fontId="6" fillId="4" borderId="0" xfId="0" applyNumberFormat="1" applyFont="1" applyFill="1">
      <alignment vertical="center"/>
    </xf>
    <xf numFmtId="42" fontId="0" fillId="0" borderId="0" xfId="1" applyNumberFormat="1" applyFont="1" applyBorder="1" applyAlignment="1" applyProtection="1">
      <alignment horizontal="right" vertical="center"/>
      <protection locked="0"/>
    </xf>
    <xf numFmtId="42" fontId="3" fillId="0" borderId="0" xfId="1" applyNumberFormat="1" applyFont="1" applyBorder="1" applyAlignment="1" applyProtection="1">
      <alignment horizontal="right" vertical="center"/>
      <protection locked="0"/>
    </xf>
    <xf numFmtId="42" fontId="3" fillId="0" borderId="0" xfId="1" applyNumberFormat="1" applyFont="1" applyFill="1" applyBorder="1" applyAlignment="1" applyProtection="1">
      <alignment horizontal="right" vertical="center"/>
      <protection locked="0"/>
    </xf>
    <xf numFmtId="42" fontId="0" fillId="0" borderId="0" xfId="1" applyNumberFormat="1" applyFont="1" applyBorder="1" applyProtection="1">
      <alignment vertical="center"/>
      <protection locked="0"/>
    </xf>
    <xf numFmtId="42" fontId="6" fillId="0" borderId="0" xfId="1" applyNumberFormat="1" applyFont="1" applyAlignment="1" applyProtection="1">
      <alignment horizontal="right" vertical="center"/>
      <protection locked="0"/>
    </xf>
    <xf numFmtId="0" fontId="6" fillId="0" borderId="0" xfId="0" applyFont="1" applyAlignment="1" applyProtection="1">
      <alignment horizontal="right"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36" fillId="0" borderId="0" xfId="0" applyFont="1">
      <alignment vertical="center"/>
    </xf>
    <xf numFmtId="42" fontId="3" fillId="0" borderId="0" xfId="1" applyNumberFormat="1" applyFont="1" applyAlignment="1" applyProtection="1">
      <alignment horizontal="right" vertical="center"/>
      <protection locked="0"/>
    </xf>
    <xf numFmtId="42" fontId="3" fillId="0" borderId="0" xfId="1" applyNumberFormat="1" applyFont="1" applyFill="1" applyAlignment="1" applyProtection="1">
      <alignment horizontal="right" vertical="center"/>
      <protection locked="0"/>
    </xf>
    <xf numFmtId="0" fontId="0" fillId="0" borderId="0" xfId="1" applyNumberFormat="1" applyFont="1" applyBorder="1" applyProtection="1">
      <alignment vertical="center"/>
      <protection locked="0"/>
    </xf>
    <xf numFmtId="0" fontId="3" fillId="0" borderId="0" xfId="1" applyNumberFormat="1" applyFont="1" applyProtection="1">
      <alignment vertical="center"/>
      <protection locked="0"/>
    </xf>
    <xf numFmtId="0" fontId="3" fillId="0" borderId="0" xfId="2" applyNumberFormat="1" applyFont="1" applyBorder="1" applyProtection="1">
      <alignment vertical="center"/>
      <protection locked="0"/>
    </xf>
    <xf numFmtId="0" fontId="3" fillId="0" borderId="0" xfId="1" applyNumberFormat="1" applyFont="1" applyBorder="1" applyProtection="1">
      <alignment vertical="center"/>
      <protection locked="0"/>
    </xf>
    <xf numFmtId="0" fontId="3" fillId="0" borderId="0" xfId="1" applyNumberFormat="1" applyFont="1" applyFill="1" applyAlignment="1" applyProtection="1">
      <alignment vertical="center"/>
      <protection locked="0"/>
    </xf>
    <xf numFmtId="0" fontId="22" fillId="5" borderId="1" xfId="0" applyFont="1" applyFill="1" applyBorder="1" applyAlignment="1">
      <alignment horizontal="center" vertical="center"/>
    </xf>
    <xf numFmtId="179" fontId="15" fillId="0" borderId="7" xfId="0" applyNumberFormat="1" applyFont="1" applyBorder="1" applyAlignment="1">
      <alignment horizontal="center" vertical="center"/>
    </xf>
    <xf numFmtId="179" fontId="15" fillId="0" borderId="8" xfId="0" applyNumberFormat="1" applyFont="1" applyBorder="1" applyAlignment="1">
      <alignment horizontal="center" vertical="center"/>
    </xf>
    <xf numFmtId="0" fontId="12" fillId="9" borderId="11" xfId="0" applyFont="1" applyFill="1" applyBorder="1" applyAlignment="1">
      <alignment horizontal="center" vertical="center"/>
    </xf>
    <xf numFmtId="0" fontId="12" fillId="9" borderId="10" xfId="0" applyFont="1" applyFill="1" applyBorder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0" fillId="0" borderId="0" xfId="0" applyNumberFormat="true"/>
    <xf numFmtId="44" fontId="0" fillId="0" borderId="0" xfId="0" applyNumberFormat="true"/>
  </cellXfs>
  <cellStyles count="7">
    <cellStyle name="백분율" xfId="4" builtinId="5"/>
    <cellStyle name="백분율 2" xfId="5" xr:uid="{00000000-0005-0000-0000-000001000000}"/>
    <cellStyle name="쉼표 [0]" xfId="1" builtinId="6"/>
    <cellStyle name="쉼표 [0] 2" xfId="6" xr:uid="{00000000-0005-0000-0000-000003000000}"/>
    <cellStyle name="통화 [0]" xfId="2" builtinId="7"/>
    <cellStyle name="표준" xfId="0" builtinId="0"/>
    <cellStyle name="표준_0320_0326_동부화재_Weekly" xfId="3" xr:uid="{00000000-0005-0000-0000-000006000000}"/>
  </cellStyles>
  <dxfs count="2">
    <dxf>
      <font>
        <color rgb="FF0070C0"/>
      </font>
    </dxf>
    <dxf>
      <font>
        <color rgb="FFC00000"/>
      </font>
    </dxf>
  </dxfs>
  <tableStyles count="0" defaultTableStyle="TableStyleMedium2" defaultPivotStyle="PivotStyleLight16"/>
  <colors>
    <mruColors>
      <color rgb="FFEC6920"/>
      <color rgb="FF9E0000"/>
      <color rgb="FFF99B6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calcChain.xml" Type="http://schemas.openxmlformats.org/officeDocument/2006/relationships/calcChain"/><Relationship Id="rId11" Target="vbaProject.bin" Type="http://schemas.microsoft.com/office/2006/relationships/vbaProjec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클릭수</c:v>
          </c:tx>
          <c:spPr>
            <a:solidFill>
              <a:srgbClr val="C0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(시간별!$B$33:$B$56,시간별!$D$33:$D$56)</c:f>
              <c:strCache>
                <c:ptCount val="48"/>
                <c:pt idx="0">
                  <c:v>00시~01시</c:v>
                </c:pt>
                <c:pt idx="1">
                  <c:v>01시~02시</c:v>
                </c:pt>
                <c:pt idx="2">
                  <c:v>02시~03시</c:v>
                </c:pt>
                <c:pt idx="3">
                  <c:v>03시~04시</c:v>
                </c:pt>
                <c:pt idx="4">
                  <c:v>04시~05시</c:v>
                </c:pt>
                <c:pt idx="5">
                  <c:v>05시~06시</c:v>
                </c:pt>
                <c:pt idx="6">
                  <c:v>06시~07시</c:v>
                </c:pt>
                <c:pt idx="7">
                  <c:v>07시~08시</c:v>
                </c:pt>
                <c:pt idx="8">
                  <c:v>08시~09시</c:v>
                </c:pt>
                <c:pt idx="9">
                  <c:v>09시~10시</c:v>
                </c:pt>
                <c:pt idx="10">
                  <c:v>10시~11시</c:v>
                </c:pt>
                <c:pt idx="11">
                  <c:v>11시~12시</c:v>
                </c:pt>
                <c:pt idx="12">
                  <c:v>12시~13시</c:v>
                </c:pt>
                <c:pt idx="13">
                  <c:v>13시~14시</c:v>
                </c:pt>
                <c:pt idx="14">
                  <c:v>14시~15시</c:v>
                </c:pt>
                <c:pt idx="15">
                  <c:v>15시~16시</c:v>
                </c:pt>
                <c:pt idx="16">
                  <c:v>16시~17시</c:v>
                </c:pt>
                <c:pt idx="17">
                  <c:v>17시~18시</c:v>
                </c:pt>
                <c:pt idx="18">
                  <c:v>18시~19시</c:v>
                </c:pt>
                <c:pt idx="19">
                  <c:v>19시~20시</c:v>
                </c:pt>
                <c:pt idx="20">
                  <c:v>20시~21시</c:v>
                </c:pt>
                <c:pt idx="21">
                  <c:v>21시~22시</c:v>
                </c:pt>
                <c:pt idx="22">
                  <c:v>22시~23시</c:v>
                </c:pt>
                <c:pt idx="23">
                  <c:v>23시~00시</c:v>
                </c:pt>
                <c:pt idx="24">
                  <c:v> - </c:v>
                </c:pt>
                <c:pt idx="25">
                  <c:v> - </c:v>
                </c:pt>
                <c:pt idx="26">
                  <c:v> - </c:v>
                </c:pt>
                <c:pt idx="27">
                  <c:v> - </c:v>
                </c:pt>
                <c:pt idx="28">
                  <c:v> - </c:v>
                </c:pt>
                <c:pt idx="29">
                  <c:v> - </c:v>
                </c:pt>
                <c:pt idx="30">
                  <c:v> - </c:v>
                </c:pt>
                <c:pt idx="31">
                  <c:v> - </c:v>
                </c:pt>
                <c:pt idx="32">
                  <c:v> - </c:v>
                </c:pt>
                <c:pt idx="33">
                  <c:v> - </c:v>
                </c:pt>
                <c:pt idx="34">
                  <c:v> - </c:v>
                </c:pt>
                <c:pt idx="35">
                  <c:v> - </c:v>
                </c:pt>
                <c:pt idx="36">
                  <c:v> - </c:v>
                </c:pt>
                <c:pt idx="37">
                  <c:v> - </c:v>
                </c:pt>
                <c:pt idx="38">
                  <c:v> - </c:v>
                </c:pt>
                <c:pt idx="39">
                  <c:v> - </c:v>
                </c:pt>
                <c:pt idx="40">
                  <c:v> - </c:v>
                </c:pt>
                <c:pt idx="41">
                  <c:v> - </c:v>
                </c:pt>
                <c:pt idx="42">
                  <c:v> - </c:v>
                </c:pt>
                <c:pt idx="43">
                  <c:v> - </c:v>
                </c:pt>
                <c:pt idx="44">
                  <c:v> - </c:v>
                </c:pt>
                <c:pt idx="45">
                  <c:v> - </c:v>
                </c:pt>
                <c:pt idx="46">
                  <c:v> - </c:v>
                </c:pt>
                <c:pt idx="47">
                  <c:v> - </c:v>
                </c:pt>
              </c:strCache>
            </c:strRef>
          </c:cat>
          <c:val>
            <c:numRef>
              <c:f>시간별!$C$33:$C$56</c:f>
              <c:numCache>
                <c:formatCode>_(* #,##0_);_(* \(#,##0\);_(* "-"_);_(@_)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3F-4EFB-8011-8776CF4388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7595264"/>
        <c:axId val="108422848"/>
      </c:barChart>
      <c:lineChart>
        <c:grouping val="standard"/>
        <c:varyColors val="0"/>
        <c:ser>
          <c:idx val="1"/>
          <c:order val="1"/>
          <c:tx>
            <c:v>전환수</c:v>
          </c:tx>
          <c:spPr>
            <a:ln>
              <a:solidFill>
                <a:schemeClr val="accent2">
                  <a:lumMod val="60000"/>
                  <a:lumOff val="40000"/>
                </a:schemeClr>
              </a:solidFill>
            </a:ln>
          </c:spPr>
          <c:marker>
            <c:symbol val="none"/>
          </c:marker>
          <c:val>
            <c:numRef>
              <c:f>시간별!$D$33:$D$56</c:f>
              <c:numCache>
                <c:formatCode>_(* #,##0_);_(* \(#,##0\);_(* "-"_);_(@_)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3F-4EFB-8011-8776CF4388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9940912"/>
        <c:axId val="779941328"/>
      </c:lineChart>
      <c:catAx>
        <c:axId val="107595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8422848"/>
        <c:crosses val="autoZero"/>
        <c:auto val="1"/>
        <c:lblAlgn val="ctr"/>
        <c:lblOffset val="100"/>
        <c:noMultiLvlLbl val="0"/>
      </c:catAx>
      <c:valAx>
        <c:axId val="108422848"/>
        <c:scaling>
          <c:orientation val="minMax"/>
        </c:scaling>
        <c:delete val="0"/>
        <c:axPos val="l"/>
        <c:majorGridlines/>
        <c:numFmt formatCode="_(* #,##0_);_(* \(#,##0\);_(* &quot;-&quot;_);_(@_)" sourceLinked="1"/>
        <c:majorTickMark val="out"/>
        <c:minorTickMark val="none"/>
        <c:tickLblPos val="nextTo"/>
        <c:crossAx val="107595264"/>
        <c:crosses val="autoZero"/>
        <c:crossBetween val="between"/>
      </c:valAx>
      <c:valAx>
        <c:axId val="779941328"/>
        <c:scaling>
          <c:orientation val="minMax"/>
        </c:scaling>
        <c:delete val="0"/>
        <c:axPos val="r"/>
        <c:numFmt formatCode="_(* #,##0_);_(* \(#,##0\);_(* &quot;-&quot;_);_(@_)" sourceLinked="1"/>
        <c:majorTickMark val="out"/>
        <c:minorTickMark val="none"/>
        <c:tickLblPos val="nextTo"/>
        <c:crossAx val="779940912"/>
        <c:crosses val="max"/>
        <c:crossBetween val="between"/>
      </c:valAx>
      <c:catAx>
        <c:axId val="779940912"/>
        <c:scaling>
          <c:orientation val="minMax"/>
        </c:scaling>
        <c:delete val="1"/>
        <c:axPos val="b"/>
        <c:majorTickMark val="out"/>
        <c:minorTickMark val="none"/>
        <c:tickLblPos val="nextTo"/>
        <c:crossAx val="779941328"/>
        <c:crosses val="autoZero"/>
        <c:auto val="1"/>
        <c:lblAlgn val="ctr"/>
        <c:lblOffset val="100"/>
        <c:noMultiLvlLbl val="0"/>
      </c:catAx>
    </c:plotArea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4"/>
          <c:order val="0"/>
          <c:tx>
            <c:strRef>
              <c:f>쇼핑검색!$J$24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9E0000"/>
            </a:solidFill>
          </c:spPr>
          <c:invertIfNegative val="0"/>
          <c:cat>
            <c:strRef>
              <c:f>쇼핑검색!$K$19</c:f>
              <c:strCache>
                <c:ptCount val="1"/>
                <c:pt idx="0">
                  <c:v>총비용</c:v>
                </c:pt>
              </c:strCache>
            </c:strRef>
          </c:cat>
          <c:val>
            <c:numRef>
              <c:f>쇼핑검색!$K$24</c:f>
              <c:numCache>
                <c:formatCode>_("₩"* #,##0_);_("₩"* \(#,##0\);_("₩"*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DC-4829-AB0F-8BEC3B89C586}"/>
            </c:ext>
          </c:extLst>
        </c:ser>
        <c:ser>
          <c:idx val="3"/>
          <c:order val="1"/>
          <c:tx>
            <c:strRef>
              <c:f>쇼핑검색!$J$23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EC6920"/>
            </a:solidFill>
          </c:spPr>
          <c:invertIfNegative val="0"/>
          <c:cat>
            <c:strRef>
              <c:f>쇼핑검색!$K$19</c:f>
              <c:strCache>
                <c:ptCount val="1"/>
                <c:pt idx="0">
                  <c:v>총비용</c:v>
                </c:pt>
              </c:strCache>
            </c:strRef>
          </c:cat>
          <c:val>
            <c:numRef>
              <c:f>쇼핑검색!$K$23</c:f>
              <c:numCache>
                <c:formatCode>_("₩"* #,##0_);_("₩"* \(#,##0\);_("₩"*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DC-4829-AB0F-8BEC3B89C586}"/>
            </c:ext>
          </c:extLst>
        </c:ser>
        <c:ser>
          <c:idx val="2"/>
          <c:order val="2"/>
          <c:tx>
            <c:strRef>
              <c:f>쇼핑검색!$J$22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9E0000"/>
            </a:solidFill>
          </c:spPr>
          <c:invertIfNegative val="0"/>
          <c:cat>
            <c:strRef>
              <c:f>쇼핑검색!$K$19</c:f>
              <c:strCache>
                <c:ptCount val="1"/>
                <c:pt idx="0">
                  <c:v>총비용</c:v>
                </c:pt>
              </c:strCache>
            </c:strRef>
          </c:cat>
          <c:val>
            <c:numRef>
              <c:f>쇼핑검색!$K$22</c:f>
              <c:numCache>
                <c:formatCode>_("₩"* #,##0_);_("₩"* \(#,##0\);_("₩"*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3DC-4829-AB0F-8BEC3B89C586}"/>
            </c:ext>
          </c:extLst>
        </c:ser>
        <c:ser>
          <c:idx val="1"/>
          <c:order val="3"/>
          <c:tx>
            <c:strRef>
              <c:f>쇼핑검색!$J$21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EC6920"/>
            </a:solidFill>
          </c:spPr>
          <c:invertIfNegative val="0"/>
          <c:cat>
            <c:strRef>
              <c:f>쇼핑검색!$K$19</c:f>
              <c:strCache>
                <c:ptCount val="1"/>
                <c:pt idx="0">
                  <c:v>총비용</c:v>
                </c:pt>
              </c:strCache>
            </c:strRef>
          </c:cat>
          <c:val>
            <c:numRef>
              <c:f>쇼핑검색!$K$21</c:f>
              <c:numCache>
                <c:formatCode>_("₩"* #,##0_);_("₩"* \(#,##0\);_("₩"*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3DC-4829-AB0F-8BEC3B89C586}"/>
            </c:ext>
          </c:extLst>
        </c:ser>
        <c:ser>
          <c:idx val="0"/>
          <c:order val="4"/>
          <c:tx>
            <c:strRef>
              <c:f>쇼핑검색!$J$20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9E0000"/>
            </a:solidFill>
          </c:spPr>
          <c:invertIfNegative val="0"/>
          <c:cat>
            <c:strRef>
              <c:f>쇼핑검색!$K$19</c:f>
              <c:strCache>
                <c:ptCount val="1"/>
                <c:pt idx="0">
                  <c:v>총비용</c:v>
                </c:pt>
              </c:strCache>
            </c:strRef>
          </c:cat>
          <c:val>
            <c:numRef>
              <c:f>쇼핑검색!$K$20</c:f>
              <c:numCache>
                <c:formatCode>_("₩"* #,##0_);_("₩"* \(#,##0\);_("₩"*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3DC-4829-AB0F-8BEC3B89C5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50"/>
        <c:axId val="107593728"/>
        <c:axId val="61635328"/>
      </c:barChart>
      <c:catAx>
        <c:axId val="10759372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1635328"/>
        <c:crosses val="autoZero"/>
        <c:auto val="1"/>
        <c:lblAlgn val="ctr"/>
        <c:lblOffset val="100"/>
        <c:noMultiLvlLbl val="0"/>
      </c:catAx>
      <c:valAx>
        <c:axId val="61635328"/>
        <c:scaling>
          <c:orientation val="minMax"/>
        </c:scaling>
        <c:delete val="0"/>
        <c:axPos val="b"/>
        <c:majorGridlines/>
        <c:numFmt formatCode="General" sourceLinked="0"/>
        <c:majorTickMark val="out"/>
        <c:minorTickMark val="none"/>
        <c:tickLblPos val="nextTo"/>
        <c:crossAx val="107593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705828570781568"/>
          <c:y val="7.8395061728395068E-2"/>
        </c:manualLayout>
      </c:layout>
      <c:overlay val="0"/>
      <c:txPr>
        <a:bodyPr/>
        <a:lstStyle/>
        <a:p>
          <a:pPr>
            <a:defRPr sz="1000" b="0"/>
          </a:pPr>
          <a:endParaRPr lang="ko-KR"/>
        </a:p>
      </c:txPr>
    </c:title>
    <c:autoTitleDeleted val="0"/>
    <c:plotArea>
      <c:layout/>
      <c:pieChart>
        <c:varyColors val="1"/>
        <c:ser>
          <c:idx val="12"/>
          <c:order val="0"/>
          <c:tx>
            <c:strRef>
              <c:f>쇼핑검색!$H$8</c:f>
              <c:strCache>
                <c:ptCount val="1"/>
                <c:pt idx="0">
                  <c:v>총비용</c:v>
                </c:pt>
              </c:strCache>
            </c:strRef>
          </c:tx>
          <c:spPr>
            <a:solidFill>
              <a:srgbClr val="9E0000"/>
            </a:solidFill>
          </c:spPr>
          <c:dPt>
            <c:idx val="0"/>
            <c:bubble3D val="0"/>
            <c:spPr>
              <a:solidFill>
                <a:srgbClr val="EC6920"/>
              </a:solidFill>
            </c:spPr>
            <c:extLst>
              <c:ext xmlns:c16="http://schemas.microsoft.com/office/drawing/2014/chart" uri="{C3380CC4-5D6E-409C-BE32-E72D297353CC}">
                <c16:uniqueId val="{00000001-BA9B-4295-8BF2-8A997B263503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쇼핑검색!$I$6:$J$6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쇼핑검색!$I$8:$J$8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9B-4295-8BF2-8A997B263503}"/>
            </c:ext>
          </c:extLst>
        </c:ser>
        <c:ser>
          <c:idx val="14"/>
          <c:order val="1"/>
          <c:tx>
            <c:strRef>
              <c:f>쇼핑검색!$H$9</c:f>
              <c:strCache>
                <c:ptCount val="1"/>
                <c:pt idx="0">
                  <c:v>전환매출</c:v>
                </c:pt>
              </c:strCache>
            </c:strRef>
          </c:tx>
          <c:cat>
            <c:strRef>
              <c:f>쇼핑검색!$I$6:$J$6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쇼핑검색!$I$9:$J$9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A9B-4295-8BF2-8A997B263503}"/>
            </c:ext>
          </c:extLst>
        </c:ser>
        <c:ser>
          <c:idx val="13"/>
          <c:order val="2"/>
          <c:tx>
            <c:strRef>
              <c:f>쇼핑검색!$H$7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쇼핑검색!$I$6:$J$6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쇼핑검색!$I$7:$J$7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A9B-4295-8BF2-8A997B263503}"/>
            </c:ext>
          </c:extLst>
        </c:ser>
        <c:ser>
          <c:idx val="15"/>
          <c:order val="3"/>
          <c:tx>
            <c:strRef>
              <c:f>쇼핑검색!$H$8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쇼핑검색!$I$6:$J$6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쇼핑검색!$I$8:$J$8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A9B-4295-8BF2-8A997B263503}"/>
            </c:ext>
          </c:extLst>
        </c:ser>
        <c:ser>
          <c:idx val="16"/>
          <c:order val="4"/>
          <c:tx>
            <c:strRef>
              <c:f>쇼핑검색!$H$7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쇼핑검색!$I$6:$J$6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쇼핑검색!$I$7:$J$7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A9B-4295-8BF2-8A997B263503}"/>
            </c:ext>
          </c:extLst>
        </c:ser>
        <c:ser>
          <c:idx val="17"/>
          <c:order val="5"/>
          <c:tx>
            <c:strRef>
              <c:f>쇼핑검색!$H$9</c:f>
              <c:strCache>
                <c:ptCount val="1"/>
                <c:pt idx="0">
                  <c:v>전환매출</c:v>
                </c:pt>
              </c:strCache>
            </c:strRef>
          </c:tx>
          <c:cat>
            <c:strRef>
              <c:f>쇼핑검색!$I$6:$J$6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쇼핑검색!$I$9:$J$9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A9B-4295-8BF2-8A997B263503}"/>
            </c:ext>
          </c:extLst>
        </c:ser>
        <c:ser>
          <c:idx val="18"/>
          <c:order val="6"/>
          <c:tx>
            <c:strRef>
              <c:f>쇼핑검색!$H$8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쇼핑검색!$I$6:$J$6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쇼핑검색!$I$8:$J$8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A9B-4295-8BF2-8A997B263503}"/>
            </c:ext>
          </c:extLst>
        </c:ser>
        <c:ser>
          <c:idx val="19"/>
          <c:order val="7"/>
          <c:tx>
            <c:strRef>
              <c:f>쇼핑검색!$H$7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쇼핑검색!$I$6:$J$6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쇼핑검색!$I$7:$J$7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A9B-4295-8BF2-8A997B263503}"/>
            </c:ext>
          </c:extLst>
        </c:ser>
        <c:ser>
          <c:idx val="20"/>
          <c:order val="8"/>
          <c:tx>
            <c:strRef>
              <c:f>쇼핑검색!$H$9</c:f>
              <c:strCache>
                <c:ptCount val="1"/>
                <c:pt idx="0">
                  <c:v>전환매출</c:v>
                </c:pt>
              </c:strCache>
            </c:strRef>
          </c:tx>
          <c:cat>
            <c:strRef>
              <c:f>쇼핑검색!$I$6:$J$6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쇼핑검색!$I$9:$J$9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A9B-4295-8BF2-8A997B263503}"/>
            </c:ext>
          </c:extLst>
        </c:ser>
        <c:ser>
          <c:idx val="21"/>
          <c:order val="9"/>
          <c:tx>
            <c:strRef>
              <c:f>쇼핑검색!$H$8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쇼핑검색!$I$6:$J$6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쇼핑검색!$I$8:$J$8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A9B-4295-8BF2-8A997B263503}"/>
            </c:ext>
          </c:extLst>
        </c:ser>
        <c:ser>
          <c:idx val="22"/>
          <c:order val="10"/>
          <c:tx>
            <c:strRef>
              <c:f>쇼핑검색!$H$7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쇼핑검색!$I$6:$J$6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쇼핑검색!$I$7:$J$7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A9B-4295-8BF2-8A997B263503}"/>
            </c:ext>
          </c:extLst>
        </c:ser>
        <c:ser>
          <c:idx val="23"/>
          <c:order val="11"/>
          <c:tx>
            <c:strRef>
              <c:f>쇼핑검색!$H$9</c:f>
              <c:strCache>
                <c:ptCount val="1"/>
                <c:pt idx="0">
                  <c:v>전환매출</c:v>
                </c:pt>
              </c:strCache>
            </c:strRef>
          </c:tx>
          <c:cat>
            <c:strRef>
              <c:f>쇼핑검색!$I$6:$J$6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쇼핑검색!$I$9:$J$9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BA9B-4295-8BF2-8A997B263503}"/>
            </c:ext>
          </c:extLst>
        </c:ser>
        <c:ser>
          <c:idx val="6"/>
          <c:order val="12"/>
          <c:tx>
            <c:strRef>
              <c:f>쇼핑검색!$H$8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쇼핑검색!$I$6:$J$6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쇼핑검색!$I$8:$J$8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BA9B-4295-8BF2-8A997B263503}"/>
            </c:ext>
          </c:extLst>
        </c:ser>
        <c:ser>
          <c:idx val="7"/>
          <c:order val="13"/>
          <c:tx>
            <c:strRef>
              <c:f>쇼핑검색!$H$7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쇼핑검색!$I$6:$J$6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쇼핑검색!$I$7:$J$7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A9B-4295-8BF2-8A997B263503}"/>
            </c:ext>
          </c:extLst>
        </c:ser>
        <c:ser>
          <c:idx val="8"/>
          <c:order val="14"/>
          <c:tx>
            <c:strRef>
              <c:f>쇼핑검색!$H$9</c:f>
              <c:strCache>
                <c:ptCount val="1"/>
                <c:pt idx="0">
                  <c:v>전환매출</c:v>
                </c:pt>
              </c:strCache>
            </c:strRef>
          </c:tx>
          <c:cat>
            <c:strRef>
              <c:f>쇼핑검색!$I$6:$J$6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쇼핑검색!$I$9:$J$9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BA9B-4295-8BF2-8A997B263503}"/>
            </c:ext>
          </c:extLst>
        </c:ser>
        <c:ser>
          <c:idx val="9"/>
          <c:order val="15"/>
          <c:tx>
            <c:strRef>
              <c:f>쇼핑검색!$H$8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쇼핑검색!$I$6:$J$6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쇼핑검색!$I$8:$J$8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A9B-4295-8BF2-8A997B263503}"/>
            </c:ext>
          </c:extLst>
        </c:ser>
        <c:ser>
          <c:idx val="10"/>
          <c:order val="16"/>
          <c:tx>
            <c:strRef>
              <c:f>쇼핑검색!$H$7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쇼핑검색!$I$6:$J$6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쇼핑검색!$I$7:$J$7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A9B-4295-8BF2-8A997B263503}"/>
            </c:ext>
          </c:extLst>
        </c:ser>
        <c:ser>
          <c:idx val="11"/>
          <c:order val="17"/>
          <c:tx>
            <c:strRef>
              <c:f>쇼핑검색!$H$9</c:f>
              <c:strCache>
                <c:ptCount val="1"/>
                <c:pt idx="0">
                  <c:v>전환매출</c:v>
                </c:pt>
              </c:strCache>
            </c:strRef>
          </c:tx>
          <c:cat>
            <c:strRef>
              <c:f>쇼핑검색!$I$6:$J$6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쇼핑검색!$I$9:$J$9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BA9B-4295-8BF2-8A997B263503}"/>
            </c:ext>
          </c:extLst>
        </c:ser>
        <c:ser>
          <c:idx val="3"/>
          <c:order val="18"/>
          <c:tx>
            <c:strRef>
              <c:f>쇼핑검색!$H$8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쇼핑검색!$I$6:$J$6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쇼핑검색!$I$8:$J$8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BA9B-4295-8BF2-8A997B263503}"/>
            </c:ext>
          </c:extLst>
        </c:ser>
        <c:ser>
          <c:idx val="4"/>
          <c:order val="19"/>
          <c:tx>
            <c:strRef>
              <c:f>쇼핑검색!$H$7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쇼핑검색!$I$6:$J$6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쇼핑검색!$I$7:$J$7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BA9B-4295-8BF2-8A997B263503}"/>
            </c:ext>
          </c:extLst>
        </c:ser>
        <c:ser>
          <c:idx val="5"/>
          <c:order val="20"/>
          <c:tx>
            <c:strRef>
              <c:f>쇼핑검색!$H$9</c:f>
              <c:strCache>
                <c:ptCount val="1"/>
                <c:pt idx="0">
                  <c:v>전환매출</c:v>
                </c:pt>
              </c:strCache>
            </c:strRef>
          </c:tx>
          <c:cat>
            <c:strRef>
              <c:f>쇼핑검색!$I$6:$J$6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쇼핑검색!$I$9:$J$9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BA9B-4295-8BF2-8A997B263503}"/>
            </c:ext>
          </c:extLst>
        </c:ser>
        <c:ser>
          <c:idx val="1"/>
          <c:order val="21"/>
          <c:tx>
            <c:strRef>
              <c:f>쇼핑검색!$H$8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쇼핑검색!$I$6:$J$6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쇼핑검색!$I$8:$J$8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BA9B-4295-8BF2-8A997B263503}"/>
            </c:ext>
          </c:extLst>
        </c:ser>
        <c:ser>
          <c:idx val="0"/>
          <c:order val="22"/>
          <c:tx>
            <c:strRef>
              <c:f>쇼핑검색!$H$7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쇼핑검색!$I$6:$J$6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쇼핑검색!$I$7:$J$7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BA9B-4295-8BF2-8A997B263503}"/>
            </c:ext>
          </c:extLst>
        </c:ser>
        <c:ser>
          <c:idx val="2"/>
          <c:order val="23"/>
          <c:tx>
            <c:strRef>
              <c:f>쇼핑검색!$H$9</c:f>
              <c:strCache>
                <c:ptCount val="1"/>
                <c:pt idx="0">
                  <c:v>전환매출</c:v>
                </c:pt>
              </c:strCache>
            </c:strRef>
          </c:tx>
          <c:dPt>
            <c:idx val="0"/>
            <c:bubble3D val="0"/>
            <c:spPr>
              <a:solidFill>
                <a:srgbClr val="EC6920"/>
              </a:solidFill>
            </c:spPr>
            <c:extLst>
              <c:ext xmlns:c16="http://schemas.microsoft.com/office/drawing/2014/chart" uri="{C3380CC4-5D6E-409C-BE32-E72D297353CC}">
                <c16:uniqueId val="{0000001A-BA9B-4295-8BF2-8A997B263503}"/>
              </c:ext>
            </c:extLst>
          </c:dPt>
          <c:dPt>
            <c:idx val="1"/>
            <c:bubble3D val="0"/>
            <c:spPr>
              <a:solidFill>
                <a:srgbClr val="9E0000"/>
              </a:solidFill>
            </c:spPr>
            <c:extLst>
              <c:ext xmlns:c16="http://schemas.microsoft.com/office/drawing/2014/chart" uri="{C3380CC4-5D6E-409C-BE32-E72D297353CC}">
                <c16:uniqueId val="{0000001C-BA9B-4295-8BF2-8A997B263503}"/>
              </c:ext>
            </c:extLst>
          </c:dPt>
          <c:cat>
            <c:strRef>
              <c:f>쇼핑검색!$I$6:$J$6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쇼핑검색!$I$9:$J$9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BA9B-4295-8BF2-8A997B2635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spPr>
    <a:ln>
      <a:noFill/>
    </a:ln>
  </c:spPr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0298801304675371"/>
          <c:y val="7.0555555555555552E-2"/>
        </c:manualLayout>
      </c:layout>
      <c:overlay val="0"/>
      <c:txPr>
        <a:bodyPr/>
        <a:lstStyle/>
        <a:p>
          <a:pPr>
            <a:defRPr sz="1000" b="0">
              <a:latin typeface="+mn-ea"/>
              <a:ea typeface="+mn-ea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14"/>
          <c:order val="0"/>
          <c:tx>
            <c:strRef>
              <c:f>쇼핑검색!$H$9</c:f>
              <c:strCache>
                <c:ptCount val="1"/>
                <c:pt idx="0">
                  <c:v>전환매출</c:v>
                </c:pt>
              </c:strCache>
            </c:strRef>
          </c:tx>
          <c:spPr>
            <a:solidFill>
              <a:srgbClr val="9E0000"/>
            </a:solidFill>
          </c:spPr>
          <c:dPt>
            <c:idx val="0"/>
            <c:bubble3D val="0"/>
            <c:spPr>
              <a:solidFill>
                <a:srgbClr val="EC6920"/>
              </a:solidFill>
            </c:spPr>
            <c:extLst>
              <c:ext xmlns:c16="http://schemas.microsoft.com/office/drawing/2014/chart" uri="{C3380CC4-5D6E-409C-BE32-E72D297353CC}">
                <c16:uniqueId val="{00000001-4753-4057-8D90-ACD262B50EA1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쇼핑검색!$I$6:$J$6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쇼핑검색!$I$9:$J$9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753-4057-8D90-ACD262B50EA1}"/>
            </c:ext>
          </c:extLst>
        </c:ser>
        <c:ser>
          <c:idx val="13"/>
          <c:order val="1"/>
          <c:tx>
            <c:strRef>
              <c:f>쇼핑검색!$H$7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쇼핑검색!$I$6:$J$6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쇼핑검색!$I$7:$J$7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753-4057-8D90-ACD262B50EA1}"/>
            </c:ext>
          </c:extLst>
        </c:ser>
        <c:ser>
          <c:idx val="12"/>
          <c:order val="2"/>
          <c:tx>
            <c:strRef>
              <c:f>쇼핑검색!$H$8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쇼핑검색!$I$6:$J$6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쇼핑검색!$I$8:$J$8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753-4057-8D90-ACD262B50EA1}"/>
            </c:ext>
          </c:extLst>
        </c:ser>
        <c:ser>
          <c:idx val="15"/>
          <c:order val="3"/>
          <c:tx>
            <c:strRef>
              <c:f>쇼핑검색!$H$8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쇼핑검색!$I$6:$J$6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쇼핑검색!$I$8:$J$8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753-4057-8D90-ACD262B50EA1}"/>
            </c:ext>
          </c:extLst>
        </c:ser>
        <c:ser>
          <c:idx val="16"/>
          <c:order val="4"/>
          <c:tx>
            <c:strRef>
              <c:f>쇼핑검색!$H$7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쇼핑검색!$I$6:$J$6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쇼핑검색!$I$7:$J$7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53-4057-8D90-ACD262B50EA1}"/>
            </c:ext>
          </c:extLst>
        </c:ser>
        <c:ser>
          <c:idx val="17"/>
          <c:order val="5"/>
          <c:tx>
            <c:strRef>
              <c:f>쇼핑검색!$H$9</c:f>
              <c:strCache>
                <c:ptCount val="1"/>
                <c:pt idx="0">
                  <c:v>전환매출</c:v>
                </c:pt>
              </c:strCache>
            </c:strRef>
          </c:tx>
          <c:cat>
            <c:strRef>
              <c:f>쇼핑검색!$I$6:$J$6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쇼핑검색!$I$9:$J$9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753-4057-8D90-ACD262B50EA1}"/>
            </c:ext>
          </c:extLst>
        </c:ser>
        <c:ser>
          <c:idx val="18"/>
          <c:order val="6"/>
          <c:tx>
            <c:strRef>
              <c:f>쇼핑검색!$H$8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쇼핑검색!$I$6:$J$6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쇼핑검색!$I$8:$J$8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753-4057-8D90-ACD262B50EA1}"/>
            </c:ext>
          </c:extLst>
        </c:ser>
        <c:ser>
          <c:idx val="19"/>
          <c:order val="7"/>
          <c:tx>
            <c:strRef>
              <c:f>쇼핑검색!$H$7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쇼핑검색!$I$6:$J$6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쇼핑검색!$I$7:$J$7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753-4057-8D90-ACD262B50EA1}"/>
            </c:ext>
          </c:extLst>
        </c:ser>
        <c:ser>
          <c:idx val="20"/>
          <c:order val="8"/>
          <c:tx>
            <c:strRef>
              <c:f>쇼핑검색!$H$9</c:f>
              <c:strCache>
                <c:ptCount val="1"/>
                <c:pt idx="0">
                  <c:v>전환매출</c:v>
                </c:pt>
              </c:strCache>
            </c:strRef>
          </c:tx>
          <c:cat>
            <c:strRef>
              <c:f>쇼핑검색!$I$6:$J$6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쇼핑검색!$I$9:$J$9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753-4057-8D90-ACD262B50EA1}"/>
            </c:ext>
          </c:extLst>
        </c:ser>
        <c:ser>
          <c:idx val="21"/>
          <c:order val="9"/>
          <c:tx>
            <c:strRef>
              <c:f>쇼핑검색!$H$8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쇼핑검색!$I$6:$J$6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쇼핑검색!$I$8:$J$8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753-4057-8D90-ACD262B50EA1}"/>
            </c:ext>
          </c:extLst>
        </c:ser>
        <c:ser>
          <c:idx val="22"/>
          <c:order val="10"/>
          <c:tx>
            <c:strRef>
              <c:f>쇼핑검색!$H$7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쇼핑검색!$I$6:$J$6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쇼핑검색!$I$7:$J$7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753-4057-8D90-ACD262B50EA1}"/>
            </c:ext>
          </c:extLst>
        </c:ser>
        <c:ser>
          <c:idx val="23"/>
          <c:order val="11"/>
          <c:tx>
            <c:strRef>
              <c:f>쇼핑검색!$H$9</c:f>
              <c:strCache>
                <c:ptCount val="1"/>
                <c:pt idx="0">
                  <c:v>전환매출</c:v>
                </c:pt>
              </c:strCache>
            </c:strRef>
          </c:tx>
          <c:cat>
            <c:strRef>
              <c:f>쇼핑검색!$I$6:$J$6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쇼핑검색!$I$9:$J$9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4753-4057-8D90-ACD262B50EA1}"/>
            </c:ext>
          </c:extLst>
        </c:ser>
        <c:ser>
          <c:idx val="6"/>
          <c:order val="12"/>
          <c:tx>
            <c:strRef>
              <c:f>쇼핑검색!$H$8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쇼핑검색!$I$6:$J$6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쇼핑검색!$I$8:$J$8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4753-4057-8D90-ACD262B50EA1}"/>
            </c:ext>
          </c:extLst>
        </c:ser>
        <c:ser>
          <c:idx val="7"/>
          <c:order val="13"/>
          <c:tx>
            <c:strRef>
              <c:f>쇼핑검색!$H$7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쇼핑검색!$I$6:$J$6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쇼핑검색!$I$7:$J$7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4753-4057-8D90-ACD262B50EA1}"/>
            </c:ext>
          </c:extLst>
        </c:ser>
        <c:ser>
          <c:idx val="8"/>
          <c:order val="14"/>
          <c:tx>
            <c:strRef>
              <c:f>쇼핑검색!$H$9</c:f>
              <c:strCache>
                <c:ptCount val="1"/>
                <c:pt idx="0">
                  <c:v>전환매출</c:v>
                </c:pt>
              </c:strCache>
            </c:strRef>
          </c:tx>
          <c:cat>
            <c:strRef>
              <c:f>쇼핑검색!$I$6:$J$6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쇼핑검색!$I$9:$J$9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4753-4057-8D90-ACD262B50EA1}"/>
            </c:ext>
          </c:extLst>
        </c:ser>
        <c:ser>
          <c:idx val="9"/>
          <c:order val="15"/>
          <c:tx>
            <c:strRef>
              <c:f>쇼핑검색!$H$8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쇼핑검색!$I$6:$J$6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쇼핑검색!$I$8:$J$8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4753-4057-8D90-ACD262B50EA1}"/>
            </c:ext>
          </c:extLst>
        </c:ser>
        <c:ser>
          <c:idx val="10"/>
          <c:order val="16"/>
          <c:tx>
            <c:strRef>
              <c:f>쇼핑검색!$H$7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쇼핑검색!$I$6:$J$6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쇼핑검색!$I$7:$J$7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4753-4057-8D90-ACD262B50EA1}"/>
            </c:ext>
          </c:extLst>
        </c:ser>
        <c:ser>
          <c:idx val="11"/>
          <c:order val="17"/>
          <c:tx>
            <c:strRef>
              <c:f>쇼핑검색!$H$9</c:f>
              <c:strCache>
                <c:ptCount val="1"/>
                <c:pt idx="0">
                  <c:v>전환매출</c:v>
                </c:pt>
              </c:strCache>
            </c:strRef>
          </c:tx>
          <c:cat>
            <c:strRef>
              <c:f>쇼핑검색!$I$6:$J$6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쇼핑검색!$I$9:$J$9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4753-4057-8D90-ACD262B50EA1}"/>
            </c:ext>
          </c:extLst>
        </c:ser>
        <c:ser>
          <c:idx val="3"/>
          <c:order val="18"/>
          <c:tx>
            <c:strRef>
              <c:f>쇼핑검색!$H$8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쇼핑검색!$I$6:$J$6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쇼핑검색!$I$8:$J$8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4753-4057-8D90-ACD262B50EA1}"/>
            </c:ext>
          </c:extLst>
        </c:ser>
        <c:ser>
          <c:idx val="4"/>
          <c:order val="19"/>
          <c:tx>
            <c:strRef>
              <c:f>쇼핑검색!$H$7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쇼핑검색!$I$6:$J$6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쇼핑검색!$I$7:$J$7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4753-4057-8D90-ACD262B50EA1}"/>
            </c:ext>
          </c:extLst>
        </c:ser>
        <c:ser>
          <c:idx val="5"/>
          <c:order val="20"/>
          <c:tx>
            <c:strRef>
              <c:f>쇼핑검색!$H$9</c:f>
              <c:strCache>
                <c:ptCount val="1"/>
                <c:pt idx="0">
                  <c:v>전환매출</c:v>
                </c:pt>
              </c:strCache>
            </c:strRef>
          </c:tx>
          <c:cat>
            <c:strRef>
              <c:f>쇼핑검색!$I$6:$J$6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쇼핑검색!$I$9:$J$9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4753-4057-8D90-ACD262B50EA1}"/>
            </c:ext>
          </c:extLst>
        </c:ser>
        <c:ser>
          <c:idx val="1"/>
          <c:order val="21"/>
          <c:tx>
            <c:strRef>
              <c:f>쇼핑검색!$H$8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쇼핑검색!$I$6:$J$6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쇼핑검색!$I$8:$J$8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4753-4057-8D90-ACD262B50EA1}"/>
            </c:ext>
          </c:extLst>
        </c:ser>
        <c:ser>
          <c:idx val="0"/>
          <c:order val="22"/>
          <c:tx>
            <c:strRef>
              <c:f>쇼핑검색!$H$7</c:f>
              <c:strCache>
                <c:ptCount val="1"/>
                <c:pt idx="0">
                  <c:v>클릭수</c:v>
                </c:pt>
              </c:strCache>
            </c:strRef>
          </c:tx>
          <c:dPt>
            <c:idx val="0"/>
            <c:bubble3D val="0"/>
            <c:spPr>
              <a:solidFill>
                <a:srgbClr val="EC6920"/>
              </a:solidFill>
            </c:spPr>
            <c:extLst>
              <c:ext xmlns:c16="http://schemas.microsoft.com/office/drawing/2014/chart" uri="{C3380CC4-5D6E-409C-BE32-E72D297353CC}">
                <c16:uniqueId val="{00000019-4753-4057-8D90-ACD262B50EA1}"/>
              </c:ext>
            </c:extLst>
          </c:dPt>
          <c:dPt>
            <c:idx val="1"/>
            <c:bubble3D val="0"/>
            <c:spPr>
              <a:solidFill>
                <a:srgbClr val="9E0000"/>
              </a:solidFill>
            </c:spPr>
            <c:extLst>
              <c:ext xmlns:c16="http://schemas.microsoft.com/office/drawing/2014/chart" uri="{C3380CC4-5D6E-409C-BE32-E72D297353CC}">
                <c16:uniqueId val="{0000001B-4753-4057-8D90-ACD262B50EA1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endParaRPr lang="ko-KR"/>
                </a:p>
              </c:txPr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>
                    <a:prstGeom prst="wedgeRectCallou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B-4753-4057-8D90-ACD262B50EA1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쇼핑검색!$I$6:$J$6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쇼핑검색!$I$7:$J$7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4753-4057-8D90-ACD262B50EA1}"/>
            </c:ext>
          </c:extLst>
        </c:ser>
        <c:ser>
          <c:idx val="2"/>
          <c:order val="23"/>
          <c:tx>
            <c:strRef>
              <c:f>쇼핑검색!$H$9</c:f>
              <c:strCache>
                <c:ptCount val="1"/>
                <c:pt idx="0">
                  <c:v>전환매출</c:v>
                </c:pt>
              </c:strCache>
            </c:strRef>
          </c:tx>
          <c:cat>
            <c:strRef>
              <c:f>쇼핑검색!$I$6:$J$6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쇼핑검색!$I$9:$J$9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4753-4057-8D90-ACD262B50E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4"/>
          <c:order val="0"/>
          <c:tx>
            <c:strRef>
              <c:f>플레이스!$J$17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9E0000"/>
            </a:solidFill>
          </c:spPr>
          <c:invertIfNegative val="0"/>
          <c:cat>
            <c:strRef>
              <c:f>플레이스!$K$12</c:f>
              <c:strCache>
                <c:ptCount val="1"/>
                <c:pt idx="0">
                  <c:v>클릭수</c:v>
                </c:pt>
              </c:strCache>
            </c:strRef>
          </c:cat>
          <c:val>
            <c:numRef>
              <c:f>플레이스!$K$17</c:f>
              <c:numCache>
                <c:formatCode>_(* #,##0_);_(* \(#,##0\);_(*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0F-4C0B-81D0-33155EBA0144}"/>
            </c:ext>
          </c:extLst>
        </c:ser>
        <c:ser>
          <c:idx val="3"/>
          <c:order val="1"/>
          <c:tx>
            <c:strRef>
              <c:f>플레이스!$J$16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EC6920"/>
            </a:solidFill>
          </c:spPr>
          <c:invertIfNegative val="0"/>
          <c:cat>
            <c:strRef>
              <c:f>플레이스!$K$12</c:f>
              <c:strCache>
                <c:ptCount val="1"/>
                <c:pt idx="0">
                  <c:v>클릭수</c:v>
                </c:pt>
              </c:strCache>
            </c:strRef>
          </c:cat>
          <c:val>
            <c:numRef>
              <c:f>플레이스!$K$16</c:f>
              <c:numCache>
                <c:formatCode>_(* #,##0_);_(* \(#,##0\);_(*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0F-4C0B-81D0-33155EBA0144}"/>
            </c:ext>
          </c:extLst>
        </c:ser>
        <c:ser>
          <c:idx val="2"/>
          <c:order val="2"/>
          <c:tx>
            <c:strRef>
              <c:f>플레이스!$J$15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9E0000"/>
            </a:solidFill>
          </c:spPr>
          <c:invertIfNegative val="0"/>
          <c:cat>
            <c:strRef>
              <c:f>플레이스!$K$12</c:f>
              <c:strCache>
                <c:ptCount val="1"/>
                <c:pt idx="0">
                  <c:v>클릭수</c:v>
                </c:pt>
              </c:strCache>
            </c:strRef>
          </c:cat>
          <c:val>
            <c:numRef>
              <c:f>플레이스!$K$15</c:f>
              <c:numCache>
                <c:formatCode>_(* #,##0_);_(* \(#,##0\);_(*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0F-4C0B-81D0-33155EBA0144}"/>
            </c:ext>
          </c:extLst>
        </c:ser>
        <c:ser>
          <c:idx val="1"/>
          <c:order val="3"/>
          <c:tx>
            <c:strRef>
              <c:f>플레이스!$J$14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EC6920"/>
            </a:solidFill>
          </c:spPr>
          <c:invertIfNegative val="0"/>
          <c:cat>
            <c:strRef>
              <c:f>플레이스!$K$12</c:f>
              <c:strCache>
                <c:ptCount val="1"/>
                <c:pt idx="0">
                  <c:v>클릭수</c:v>
                </c:pt>
              </c:strCache>
            </c:strRef>
          </c:cat>
          <c:val>
            <c:numRef>
              <c:f>플레이스!$K$14</c:f>
              <c:numCache>
                <c:formatCode>_(* #,##0_);_(* \(#,##0\);_(*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0F-4C0B-81D0-33155EBA0144}"/>
            </c:ext>
          </c:extLst>
        </c:ser>
        <c:ser>
          <c:idx val="0"/>
          <c:order val="4"/>
          <c:tx>
            <c:strRef>
              <c:f>플레이스!$J$13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9E0000"/>
            </a:solidFill>
          </c:spPr>
          <c:invertIfNegative val="0"/>
          <c:cat>
            <c:strRef>
              <c:f>플레이스!$K$12</c:f>
              <c:strCache>
                <c:ptCount val="1"/>
                <c:pt idx="0">
                  <c:v>클릭수</c:v>
                </c:pt>
              </c:strCache>
            </c:strRef>
          </c:cat>
          <c:val>
            <c:numRef>
              <c:f>플레이스!$K$13</c:f>
              <c:numCache>
                <c:formatCode>_(* #,##0_);_(* \(#,##0\);_(*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E0F-4C0B-81D0-33155EBA01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50"/>
        <c:axId val="107684352"/>
        <c:axId val="61085888"/>
      </c:barChart>
      <c:catAx>
        <c:axId val="1076843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1085888"/>
        <c:crosses val="autoZero"/>
        <c:auto val="1"/>
        <c:lblAlgn val="ctr"/>
        <c:lblOffset val="100"/>
        <c:noMultiLvlLbl val="0"/>
      </c:catAx>
      <c:valAx>
        <c:axId val="61085888"/>
        <c:scaling>
          <c:orientation val="minMax"/>
        </c:scaling>
        <c:delete val="0"/>
        <c:axPos val="b"/>
        <c:majorGridlines/>
        <c:numFmt formatCode="_(* #,##0_);_(* \(#,##0\);_(* &quot;-&quot;_);_(@_)" sourceLinked="1"/>
        <c:majorTickMark val="out"/>
        <c:minorTickMark val="none"/>
        <c:tickLblPos val="nextTo"/>
        <c:crossAx val="107684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716575378458678"/>
          <c:y val="8.6209130886071891E-2"/>
        </c:manualLayout>
      </c:layout>
      <c:overlay val="0"/>
      <c:txPr>
        <a:bodyPr/>
        <a:lstStyle/>
        <a:p>
          <a:pPr>
            <a:defRPr sz="1000" b="0" i="0"/>
          </a:pPr>
          <a:endParaRPr lang="ko-KR"/>
        </a:p>
      </c:txPr>
    </c:title>
    <c:autoTitleDeleted val="0"/>
    <c:plotArea>
      <c:layout/>
      <c:pieChart>
        <c:varyColors val="1"/>
        <c:ser>
          <c:idx val="6"/>
          <c:order val="0"/>
          <c:tx>
            <c:strRef>
              <c:f>플레이스!$H$7</c:f>
              <c:strCache>
                <c:ptCount val="1"/>
                <c:pt idx="0">
                  <c:v>노출수</c:v>
                </c:pt>
              </c:strCache>
            </c:strRef>
          </c:tx>
          <c:dPt>
            <c:idx val="0"/>
            <c:bubble3D val="0"/>
            <c:spPr>
              <a:solidFill>
                <a:srgbClr val="EC6920"/>
              </a:solidFill>
            </c:spPr>
            <c:extLst>
              <c:ext xmlns:c16="http://schemas.microsoft.com/office/drawing/2014/chart" uri="{C3380CC4-5D6E-409C-BE32-E72D297353CC}">
                <c16:uniqueId val="{00000001-05ED-4677-B04F-C21105641C07}"/>
              </c:ext>
            </c:extLst>
          </c:dPt>
          <c:dPt>
            <c:idx val="1"/>
            <c:bubble3D val="0"/>
            <c:spPr>
              <a:solidFill>
                <a:srgbClr val="9E0000"/>
              </a:solidFill>
            </c:spPr>
            <c:extLst>
              <c:ext xmlns:c16="http://schemas.microsoft.com/office/drawing/2014/chart" uri="{C3380CC4-5D6E-409C-BE32-E72D297353CC}">
                <c16:uniqueId val="{00000003-05ED-4677-B04F-C21105641C07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5ED-4677-B04F-C21105641C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0"/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4"/>
          <c:order val="0"/>
          <c:tx>
            <c:strRef>
              <c:f>플레이스!$J$24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9E0000"/>
            </a:solidFill>
          </c:spPr>
          <c:invertIfNegative val="0"/>
          <c:cat>
            <c:strRef>
              <c:f>플레이스!$K$19</c:f>
              <c:strCache>
                <c:ptCount val="1"/>
                <c:pt idx="0">
                  <c:v>총비용</c:v>
                </c:pt>
              </c:strCache>
            </c:strRef>
          </c:cat>
          <c:val>
            <c:numRef>
              <c:f>플레이스!$K$24</c:f>
              <c:numCache>
                <c:formatCode>_("₩"* #,##0_);_("₩"* \(#,##0\);_("₩"*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17-4622-96B5-53D6D1C907C8}"/>
            </c:ext>
          </c:extLst>
        </c:ser>
        <c:ser>
          <c:idx val="3"/>
          <c:order val="1"/>
          <c:tx>
            <c:strRef>
              <c:f>플레이스!$J$23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EC6920"/>
            </a:solidFill>
          </c:spPr>
          <c:invertIfNegative val="0"/>
          <c:cat>
            <c:strRef>
              <c:f>플레이스!$K$19</c:f>
              <c:strCache>
                <c:ptCount val="1"/>
                <c:pt idx="0">
                  <c:v>총비용</c:v>
                </c:pt>
              </c:strCache>
            </c:strRef>
          </c:cat>
          <c:val>
            <c:numRef>
              <c:f>플레이스!$K$23</c:f>
              <c:numCache>
                <c:formatCode>_("₩"* #,##0_);_("₩"* \(#,##0\);_("₩"*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17-4622-96B5-53D6D1C907C8}"/>
            </c:ext>
          </c:extLst>
        </c:ser>
        <c:ser>
          <c:idx val="2"/>
          <c:order val="2"/>
          <c:tx>
            <c:strRef>
              <c:f>플레이스!$J$22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9E0000"/>
            </a:solidFill>
          </c:spPr>
          <c:invertIfNegative val="0"/>
          <c:cat>
            <c:strRef>
              <c:f>플레이스!$K$19</c:f>
              <c:strCache>
                <c:ptCount val="1"/>
                <c:pt idx="0">
                  <c:v>총비용</c:v>
                </c:pt>
              </c:strCache>
            </c:strRef>
          </c:cat>
          <c:val>
            <c:numRef>
              <c:f>플레이스!$K$22</c:f>
              <c:numCache>
                <c:formatCode>_("₩"* #,##0_);_("₩"* \(#,##0\);_("₩"*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17-4622-96B5-53D6D1C907C8}"/>
            </c:ext>
          </c:extLst>
        </c:ser>
        <c:ser>
          <c:idx val="1"/>
          <c:order val="3"/>
          <c:tx>
            <c:strRef>
              <c:f>플레이스!$J$21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EC6920"/>
            </a:solidFill>
          </c:spPr>
          <c:invertIfNegative val="0"/>
          <c:cat>
            <c:strRef>
              <c:f>플레이스!$K$19</c:f>
              <c:strCache>
                <c:ptCount val="1"/>
                <c:pt idx="0">
                  <c:v>총비용</c:v>
                </c:pt>
              </c:strCache>
            </c:strRef>
          </c:cat>
          <c:val>
            <c:numRef>
              <c:f>플레이스!$K$21</c:f>
              <c:numCache>
                <c:formatCode>_("₩"* #,##0_);_("₩"* \(#,##0\);_("₩"*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F17-4622-96B5-53D6D1C907C8}"/>
            </c:ext>
          </c:extLst>
        </c:ser>
        <c:ser>
          <c:idx val="0"/>
          <c:order val="4"/>
          <c:tx>
            <c:strRef>
              <c:f>플레이스!$J$20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9E0000"/>
            </a:solidFill>
          </c:spPr>
          <c:invertIfNegative val="0"/>
          <c:cat>
            <c:strRef>
              <c:f>플레이스!$K$19</c:f>
              <c:strCache>
                <c:ptCount val="1"/>
                <c:pt idx="0">
                  <c:v>총비용</c:v>
                </c:pt>
              </c:strCache>
            </c:strRef>
          </c:cat>
          <c:val>
            <c:numRef>
              <c:f>플레이스!$K$20</c:f>
              <c:numCache>
                <c:formatCode>_("₩"* #,##0_);_("₩"* \(#,##0\);_("₩"*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F17-4622-96B5-53D6D1C907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50"/>
        <c:axId val="107593728"/>
        <c:axId val="61635328"/>
      </c:barChart>
      <c:catAx>
        <c:axId val="10759372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1635328"/>
        <c:crosses val="autoZero"/>
        <c:auto val="1"/>
        <c:lblAlgn val="ctr"/>
        <c:lblOffset val="100"/>
        <c:noMultiLvlLbl val="0"/>
      </c:catAx>
      <c:valAx>
        <c:axId val="61635328"/>
        <c:scaling>
          <c:orientation val="minMax"/>
        </c:scaling>
        <c:delete val="0"/>
        <c:axPos val="b"/>
        <c:majorGridlines/>
        <c:numFmt formatCode="General" sourceLinked="0"/>
        <c:majorTickMark val="out"/>
        <c:minorTickMark val="none"/>
        <c:tickLblPos val="nextTo"/>
        <c:crossAx val="107593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705828570781568"/>
          <c:y val="7.8395061728395068E-2"/>
        </c:manualLayout>
      </c:layout>
      <c:overlay val="0"/>
      <c:txPr>
        <a:bodyPr/>
        <a:lstStyle/>
        <a:p>
          <a:pPr>
            <a:defRPr sz="1000" b="0"/>
          </a:pPr>
          <a:endParaRPr lang="ko-KR"/>
        </a:p>
      </c:txPr>
    </c:title>
    <c:autoTitleDeleted val="0"/>
    <c:plotArea>
      <c:layout/>
      <c:pieChart>
        <c:varyColors val="1"/>
        <c:ser>
          <c:idx val="12"/>
          <c:order val="0"/>
          <c:tx>
            <c:strRef>
              <c:f>플레이스!$H$8</c:f>
              <c:strCache>
                <c:ptCount val="1"/>
                <c:pt idx="0">
                  <c:v>클릭수</c:v>
                </c:pt>
              </c:strCache>
            </c:strRef>
          </c:tx>
          <c:spPr>
            <a:solidFill>
              <a:srgbClr val="EC6920"/>
            </a:solidFill>
          </c:spPr>
          <c:dPt>
            <c:idx val="1"/>
            <c:bubble3D val="0"/>
            <c:spPr>
              <a:solidFill>
                <a:srgbClr val="9E0000"/>
              </a:solidFill>
            </c:spPr>
            <c:extLst>
              <c:ext xmlns:c16="http://schemas.microsoft.com/office/drawing/2014/chart" uri="{C3380CC4-5D6E-409C-BE32-E72D297353CC}">
                <c16:uniqueId val="{00000001-80C2-4DDC-BA83-FBD2F07A23D9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C2-4DDC-BA83-FBD2F07A23D9}"/>
            </c:ext>
          </c:extLst>
        </c:ser>
        <c:ser>
          <c:idx val="14"/>
          <c:order val="1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0C2-4DDC-BA83-FBD2F07A23D9}"/>
            </c:ext>
          </c:extLst>
        </c:ser>
        <c:ser>
          <c:idx val="13"/>
          <c:order val="2"/>
          <c:tx>
            <c:strRef>
              <c:f>플레이스!$H$7</c:f>
              <c:strCache>
                <c:ptCount val="1"/>
                <c:pt idx="0">
                  <c:v>노출수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0C2-4DDC-BA83-FBD2F07A23D9}"/>
            </c:ext>
          </c:extLst>
        </c:ser>
        <c:ser>
          <c:idx val="15"/>
          <c:order val="3"/>
          <c:tx>
            <c:strRef>
              <c:f>플레이스!$H$8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0C2-4DDC-BA83-FBD2F07A23D9}"/>
            </c:ext>
          </c:extLst>
        </c:ser>
        <c:ser>
          <c:idx val="16"/>
          <c:order val="4"/>
          <c:tx>
            <c:strRef>
              <c:f>플레이스!$H$7</c:f>
              <c:strCache>
                <c:ptCount val="1"/>
                <c:pt idx="0">
                  <c:v>노출수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0C2-4DDC-BA83-FBD2F07A23D9}"/>
            </c:ext>
          </c:extLst>
        </c:ser>
        <c:ser>
          <c:idx val="17"/>
          <c:order val="5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0C2-4DDC-BA83-FBD2F07A23D9}"/>
            </c:ext>
          </c:extLst>
        </c:ser>
        <c:ser>
          <c:idx val="18"/>
          <c:order val="6"/>
          <c:tx>
            <c:strRef>
              <c:f>플레이스!$H$8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0C2-4DDC-BA83-FBD2F07A23D9}"/>
            </c:ext>
          </c:extLst>
        </c:ser>
        <c:ser>
          <c:idx val="19"/>
          <c:order val="7"/>
          <c:tx>
            <c:strRef>
              <c:f>플레이스!$H$7</c:f>
              <c:strCache>
                <c:ptCount val="1"/>
                <c:pt idx="0">
                  <c:v>노출수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0C2-4DDC-BA83-FBD2F07A23D9}"/>
            </c:ext>
          </c:extLst>
        </c:ser>
        <c:ser>
          <c:idx val="20"/>
          <c:order val="8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0C2-4DDC-BA83-FBD2F07A23D9}"/>
            </c:ext>
          </c:extLst>
        </c:ser>
        <c:ser>
          <c:idx val="21"/>
          <c:order val="9"/>
          <c:tx>
            <c:strRef>
              <c:f>플레이스!$H$8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0C2-4DDC-BA83-FBD2F07A23D9}"/>
            </c:ext>
          </c:extLst>
        </c:ser>
        <c:ser>
          <c:idx val="22"/>
          <c:order val="10"/>
          <c:tx>
            <c:strRef>
              <c:f>플레이스!$H$7</c:f>
              <c:strCache>
                <c:ptCount val="1"/>
                <c:pt idx="0">
                  <c:v>노출수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0C2-4DDC-BA83-FBD2F07A23D9}"/>
            </c:ext>
          </c:extLst>
        </c:ser>
        <c:ser>
          <c:idx val="23"/>
          <c:order val="11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80C2-4DDC-BA83-FBD2F07A23D9}"/>
            </c:ext>
          </c:extLst>
        </c:ser>
        <c:ser>
          <c:idx val="6"/>
          <c:order val="12"/>
          <c:tx>
            <c:strRef>
              <c:f>플레이스!$H$8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80C2-4DDC-BA83-FBD2F07A23D9}"/>
            </c:ext>
          </c:extLst>
        </c:ser>
        <c:ser>
          <c:idx val="7"/>
          <c:order val="13"/>
          <c:tx>
            <c:strRef>
              <c:f>플레이스!$H$7</c:f>
              <c:strCache>
                <c:ptCount val="1"/>
                <c:pt idx="0">
                  <c:v>노출수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80C2-4DDC-BA83-FBD2F07A23D9}"/>
            </c:ext>
          </c:extLst>
        </c:ser>
        <c:ser>
          <c:idx val="8"/>
          <c:order val="14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80C2-4DDC-BA83-FBD2F07A23D9}"/>
            </c:ext>
          </c:extLst>
        </c:ser>
        <c:ser>
          <c:idx val="9"/>
          <c:order val="15"/>
          <c:tx>
            <c:strRef>
              <c:f>플레이스!$H$8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80C2-4DDC-BA83-FBD2F07A23D9}"/>
            </c:ext>
          </c:extLst>
        </c:ser>
        <c:ser>
          <c:idx val="10"/>
          <c:order val="16"/>
          <c:tx>
            <c:strRef>
              <c:f>플레이스!$H$7</c:f>
              <c:strCache>
                <c:ptCount val="1"/>
                <c:pt idx="0">
                  <c:v>노출수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80C2-4DDC-BA83-FBD2F07A23D9}"/>
            </c:ext>
          </c:extLst>
        </c:ser>
        <c:ser>
          <c:idx val="11"/>
          <c:order val="17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80C2-4DDC-BA83-FBD2F07A23D9}"/>
            </c:ext>
          </c:extLst>
        </c:ser>
        <c:ser>
          <c:idx val="3"/>
          <c:order val="18"/>
          <c:tx>
            <c:strRef>
              <c:f>플레이스!$H$8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80C2-4DDC-BA83-FBD2F07A23D9}"/>
            </c:ext>
          </c:extLst>
        </c:ser>
        <c:ser>
          <c:idx val="4"/>
          <c:order val="19"/>
          <c:tx>
            <c:strRef>
              <c:f>플레이스!$H$7</c:f>
              <c:strCache>
                <c:ptCount val="1"/>
                <c:pt idx="0">
                  <c:v>노출수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80C2-4DDC-BA83-FBD2F07A23D9}"/>
            </c:ext>
          </c:extLst>
        </c:ser>
        <c:ser>
          <c:idx val="5"/>
          <c:order val="20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80C2-4DDC-BA83-FBD2F07A23D9}"/>
            </c:ext>
          </c:extLst>
        </c:ser>
        <c:ser>
          <c:idx val="1"/>
          <c:order val="21"/>
          <c:tx>
            <c:strRef>
              <c:f>플레이스!$H$8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80C2-4DDC-BA83-FBD2F07A23D9}"/>
            </c:ext>
          </c:extLst>
        </c:ser>
        <c:ser>
          <c:idx val="0"/>
          <c:order val="22"/>
          <c:tx>
            <c:strRef>
              <c:f>플레이스!$H$7</c:f>
              <c:strCache>
                <c:ptCount val="1"/>
                <c:pt idx="0">
                  <c:v>노출수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80C2-4DDC-BA83-FBD2F07A23D9}"/>
            </c:ext>
          </c:extLst>
        </c:ser>
        <c:ser>
          <c:idx val="2"/>
          <c:order val="23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dPt>
            <c:idx val="0"/>
            <c:bubble3D val="0"/>
            <c:spPr>
              <a:solidFill>
                <a:srgbClr val="EC6920"/>
              </a:solidFill>
            </c:spPr>
            <c:extLst>
              <c:ext xmlns:c16="http://schemas.microsoft.com/office/drawing/2014/chart" uri="{C3380CC4-5D6E-409C-BE32-E72D297353CC}">
                <c16:uniqueId val="{0000001A-80C2-4DDC-BA83-FBD2F07A23D9}"/>
              </c:ext>
            </c:extLst>
          </c:dPt>
          <c:dPt>
            <c:idx val="1"/>
            <c:bubble3D val="0"/>
            <c:spPr>
              <a:solidFill>
                <a:srgbClr val="9E0000"/>
              </a:solidFill>
            </c:spPr>
            <c:extLst>
              <c:ext xmlns:c16="http://schemas.microsoft.com/office/drawing/2014/chart" uri="{C3380CC4-5D6E-409C-BE32-E72D297353CC}">
                <c16:uniqueId val="{0000001C-80C2-4DDC-BA83-FBD2F07A23D9}"/>
              </c:ext>
            </c:extLst>
          </c:dPt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80C2-4DDC-BA83-FBD2F07A23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spPr>
    <a:ln>
      <a:noFill/>
    </a:ln>
  </c:spPr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0298801304675371"/>
          <c:y val="7.0555555555555552E-2"/>
        </c:manualLayout>
      </c:layout>
      <c:overlay val="0"/>
      <c:txPr>
        <a:bodyPr/>
        <a:lstStyle/>
        <a:p>
          <a:pPr>
            <a:defRPr sz="1000" b="0">
              <a:latin typeface="+mn-ea"/>
              <a:ea typeface="+mn-ea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13"/>
          <c:order val="0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spPr>
            <a:solidFill>
              <a:srgbClr val="9E0000"/>
            </a:solidFill>
          </c:spPr>
          <c:dPt>
            <c:idx val="0"/>
            <c:bubble3D val="0"/>
            <c:spPr>
              <a:solidFill>
                <a:srgbClr val="EC6920"/>
              </a:solidFill>
            </c:spPr>
            <c:extLst>
              <c:ext xmlns:c16="http://schemas.microsoft.com/office/drawing/2014/chart" uri="{C3380CC4-5D6E-409C-BE32-E72D297353CC}">
                <c16:uniqueId val="{00000001-36D1-4B32-B6A7-C38A2759032E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endParaRPr lang="ko-KR"/>
                </a:p>
              </c:txPr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2-36D1-4B32-B6A7-C38A2759032E}"/>
                </c:ext>
              </c:extLst>
            </c:dLbl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6D1-4B32-B6A7-C38A2759032E}"/>
            </c:ext>
          </c:extLst>
        </c:ser>
        <c:ser>
          <c:idx val="14"/>
          <c:order val="1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6D1-4B32-B6A7-C38A2759032E}"/>
            </c:ext>
          </c:extLst>
        </c:ser>
        <c:ser>
          <c:idx val="12"/>
          <c:order val="2"/>
          <c:tx>
            <c:strRef>
              <c:f>플레이스!$H$8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6D1-4B32-B6A7-C38A2759032E}"/>
            </c:ext>
          </c:extLst>
        </c:ser>
        <c:ser>
          <c:idx val="15"/>
          <c:order val="3"/>
          <c:tx>
            <c:strRef>
              <c:f>플레이스!$H$8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6D1-4B32-B6A7-C38A2759032E}"/>
            </c:ext>
          </c:extLst>
        </c:ser>
        <c:ser>
          <c:idx val="16"/>
          <c:order val="4"/>
          <c:tx>
            <c:strRef>
              <c:f>플레이스!$H$7</c:f>
              <c:strCache>
                <c:ptCount val="1"/>
                <c:pt idx="0">
                  <c:v>노출수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6D1-4B32-B6A7-C38A2759032E}"/>
            </c:ext>
          </c:extLst>
        </c:ser>
        <c:ser>
          <c:idx val="17"/>
          <c:order val="5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6D1-4B32-B6A7-C38A2759032E}"/>
            </c:ext>
          </c:extLst>
        </c:ser>
        <c:ser>
          <c:idx val="18"/>
          <c:order val="6"/>
          <c:tx>
            <c:strRef>
              <c:f>플레이스!$H$8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6D1-4B32-B6A7-C38A2759032E}"/>
            </c:ext>
          </c:extLst>
        </c:ser>
        <c:ser>
          <c:idx val="19"/>
          <c:order val="7"/>
          <c:tx>
            <c:strRef>
              <c:f>플레이스!$H$7</c:f>
              <c:strCache>
                <c:ptCount val="1"/>
                <c:pt idx="0">
                  <c:v>노출수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6D1-4B32-B6A7-C38A2759032E}"/>
            </c:ext>
          </c:extLst>
        </c:ser>
        <c:ser>
          <c:idx val="20"/>
          <c:order val="8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6D1-4B32-B6A7-C38A2759032E}"/>
            </c:ext>
          </c:extLst>
        </c:ser>
        <c:ser>
          <c:idx val="21"/>
          <c:order val="9"/>
          <c:tx>
            <c:strRef>
              <c:f>플레이스!$H$8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6D1-4B32-B6A7-C38A2759032E}"/>
            </c:ext>
          </c:extLst>
        </c:ser>
        <c:ser>
          <c:idx val="22"/>
          <c:order val="10"/>
          <c:tx>
            <c:strRef>
              <c:f>플레이스!$H$7</c:f>
              <c:strCache>
                <c:ptCount val="1"/>
                <c:pt idx="0">
                  <c:v>노출수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36D1-4B32-B6A7-C38A2759032E}"/>
            </c:ext>
          </c:extLst>
        </c:ser>
        <c:ser>
          <c:idx val="23"/>
          <c:order val="11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6D1-4B32-B6A7-C38A2759032E}"/>
            </c:ext>
          </c:extLst>
        </c:ser>
        <c:ser>
          <c:idx val="6"/>
          <c:order val="12"/>
          <c:tx>
            <c:strRef>
              <c:f>플레이스!$H$8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36D1-4B32-B6A7-C38A2759032E}"/>
            </c:ext>
          </c:extLst>
        </c:ser>
        <c:ser>
          <c:idx val="7"/>
          <c:order val="13"/>
          <c:tx>
            <c:strRef>
              <c:f>플레이스!$H$7</c:f>
              <c:strCache>
                <c:ptCount val="1"/>
                <c:pt idx="0">
                  <c:v>노출수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36D1-4B32-B6A7-C38A2759032E}"/>
            </c:ext>
          </c:extLst>
        </c:ser>
        <c:ser>
          <c:idx val="8"/>
          <c:order val="14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36D1-4B32-B6A7-C38A2759032E}"/>
            </c:ext>
          </c:extLst>
        </c:ser>
        <c:ser>
          <c:idx val="9"/>
          <c:order val="15"/>
          <c:tx>
            <c:strRef>
              <c:f>플레이스!$H$8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36D1-4B32-B6A7-C38A2759032E}"/>
            </c:ext>
          </c:extLst>
        </c:ser>
        <c:ser>
          <c:idx val="10"/>
          <c:order val="16"/>
          <c:tx>
            <c:strRef>
              <c:f>플레이스!$H$7</c:f>
              <c:strCache>
                <c:ptCount val="1"/>
                <c:pt idx="0">
                  <c:v>노출수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36D1-4B32-B6A7-C38A2759032E}"/>
            </c:ext>
          </c:extLst>
        </c:ser>
        <c:ser>
          <c:idx val="11"/>
          <c:order val="17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36D1-4B32-B6A7-C38A2759032E}"/>
            </c:ext>
          </c:extLst>
        </c:ser>
        <c:ser>
          <c:idx val="3"/>
          <c:order val="18"/>
          <c:tx>
            <c:strRef>
              <c:f>플레이스!$H$8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36D1-4B32-B6A7-C38A2759032E}"/>
            </c:ext>
          </c:extLst>
        </c:ser>
        <c:ser>
          <c:idx val="4"/>
          <c:order val="19"/>
          <c:tx>
            <c:strRef>
              <c:f>플레이스!$H$7</c:f>
              <c:strCache>
                <c:ptCount val="1"/>
                <c:pt idx="0">
                  <c:v>노출수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36D1-4B32-B6A7-C38A2759032E}"/>
            </c:ext>
          </c:extLst>
        </c:ser>
        <c:ser>
          <c:idx val="5"/>
          <c:order val="20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36D1-4B32-B6A7-C38A2759032E}"/>
            </c:ext>
          </c:extLst>
        </c:ser>
        <c:ser>
          <c:idx val="1"/>
          <c:order val="21"/>
          <c:tx>
            <c:strRef>
              <c:f>플레이스!$H$8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36D1-4B32-B6A7-C38A2759032E}"/>
            </c:ext>
          </c:extLst>
        </c:ser>
        <c:ser>
          <c:idx val="0"/>
          <c:order val="22"/>
          <c:tx>
            <c:strRef>
              <c:f>플레이스!$H$7</c:f>
              <c:strCache>
                <c:ptCount val="1"/>
                <c:pt idx="0">
                  <c:v>노출수</c:v>
                </c:pt>
              </c:strCache>
            </c:strRef>
          </c:tx>
          <c:dPt>
            <c:idx val="0"/>
            <c:bubble3D val="0"/>
            <c:spPr>
              <a:solidFill>
                <a:srgbClr val="EC6920"/>
              </a:solidFill>
            </c:spPr>
            <c:extLst>
              <c:ext xmlns:c16="http://schemas.microsoft.com/office/drawing/2014/chart" uri="{C3380CC4-5D6E-409C-BE32-E72D297353CC}">
                <c16:uniqueId val="{0000001A-36D1-4B32-B6A7-C38A2759032E}"/>
              </c:ext>
            </c:extLst>
          </c:dPt>
          <c:dPt>
            <c:idx val="1"/>
            <c:bubble3D val="0"/>
            <c:spPr>
              <a:solidFill>
                <a:srgbClr val="9E0000"/>
              </a:solidFill>
            </c:spPr>
            <c:extLst>
              <c:ext xmlns:c16="http://schemas.microsoft.com/office/drawing/2014/chart" uri="{C3380CC4-5D6E-409C-BE32-E72D297353CC}">
                <c16:uniqueId val="{0000001C-36D1-4B32-B6A7-C38A2759032E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endParaRPr lang="ko-KR"/>
                </a:p>
              </c:txPr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>
                    <a:prstGeom prst="wedgeRectCallou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C-36D1-4B32-B6A7-C38A2759032E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36D1-4B32-B6A7-C38A2759032E}"/>
            </c:ext>
          </c:extLst>
        </c:ser>
        <c:ser>
          <c:idx val="2"/>
          <c:order val="23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36D1-4B32-B6A7-C38A275903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시간별!$H$32</c:f>
              <c:strCache>
                <c:ptCount val="1"/>
                <c:pt idx="0">
                  <c:v> 클릭수 </c:v>
                </c:pt>
              </c:strCache>
            </c:strRef>
          </c:tx>
          <c:spPr>
            <a:solidFill>
              <a:srgbClr val="C0000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시간별!$G$33:$G$39</c:f>
              <c:strCache>
                <c:ptCount val="7"/>
                <c:pt idx="0">
                  <c:v>월요일</c:v>
                </c:pt>
                <c:pt idx="1">
                  <c:v>화요일</c:v>
                </c:pt>
                <c:pt idx="2">
                  <c:v>수요일</c:v>
                </c:pt>
                <c:pt idx="3">
                  <c:v>목요일</c:v>
                </c:pt>
                <c:pt idx="4">
                  <c:v>금요일</c:v>
                </c:pt>
                <c:pt idx="5">
                  <c:v>토요일</c:v>
                </c:pt>
                <c:pt idx="6">
                  <c:v>일요일</c:v>
                </c:pt>
              </c:strCache>
            </c:strRef>
          </c:cat>
          <c:val>
            <c:numRef>
              <c:f>시간별!$H$33:$H$39</c:f>
              <c:numCache>
                <c:formatCode>_(* #,##0_);_(* \(#,##0\);_(* "-"_);_(@_)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E5-4931-B1C8-D11FF4BE5F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7596288"/>
        <c:axId val="108424000"/>
      </c:barChart>
      <c:lineChart>
        <c:grouping val="standard"/>
        <c:varyColors val="0"/>
        <c:ser>
          <c:idx val="1"/>
          <c:order val="1"/>
          <c:tx>
            <c:strRef>
              <c:f>시간별!$I$32</c:f>
              <c:strCache>
                <c:ptCount val="1"/>
                <c:pt idx="0">
                  <c:v>전환수</c:v>
                </c:pt>
              </c:strCache>
            </c:strRef>
          </c:tx>
          <c:marker>
            <c:symbol val="none"/>
          </c:marker>
          <c:val>
            <c:numRef>
              <c:f>시간별!$I$33:$I$39</c:f>
              <c:numCache>
                <c:formatCode>_(* #,##0_);_(* \(#,##0\);_(* "-"_);_(@_)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E5-4931-B1C8-D11FF4BE5F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5222576"/>
        <c:axId val="1135225488"/>
      </c:lineChart>
      <c:catAx>
        <c:axId val="107596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8424000"/>
        <c:crosses val="autoZero"/>
        <c:auto val="1"/>
        <c:lblAlgn val="ctr"/>
        <c:lblOffset val="100"/>
        <c:noMultiLvlLbl val="0"/>
      </c:catAx>
      <c:valAx>
        <c:axId val="108424000"/>
        <c:scaling>
          <c:orientation val="minMax"/>
        </c:scaling>
        <c:delete val="0"/>
        <c:axPos val="l"/>
        <c:majorGridlines/>
        <c:numFmt formatCode="_(* #,##0_);_(* \(#,##0\);_(* &quot;-&quot;_);_(@_)" sourceLinked="1"/>
        <c:majorTickMark val="out"/>
        <c:minorTickMark val="none"/>
        <c:tickLblPos val="nextTo"/>
        <c:crossAx val="107596288"/>
        <c:crosses val="autoZero"/>
        <c:crossBetween val="between"/>
      </c:valAx>
      <c:valAx>
        <c:axId val="1135225488"/>
        <c:scaling>
          <c:orientation val="minMax"/>
        </c:scaling>
        <c:delete val="0"/>
        <c:axPos val="r"/>
        <c:numFmt formatCode="_(* #,##0_);_(* \(#,##0\);_(* &quot;-&quot;_);_(@_)" sourceLinked="1"/>
        <c:majorTickMark val="out"/>
        <c:minorTickMark val="none"/>
        <c:tickLblPos val="nextTo"/>
        <c:crossAx val="1135222576"/>
        <c:crosses val="max"/>
        <c:crossBetween val="between"/>
      </c:valAx>
      <c:catAx>
        <c:axId val="1135222576"/>
        <c:scaling>
          <c:orientation val="minMax"/>
        </c:scaling>
        <c:delete val="1"/>
        <c:axPos val="b"/>
        <c:majorTickMark val="out"/>
        <c:minorTickMark val="none"/>
        <c:tickLblPos val="nextTo"/>
        <c:crossAx val="1135225488"/>
        <c:crosses val="autoZero"/>
        <c:auto val="1"/>
        <c:lblAlgn val="ctr"/>
        <c:lblOffset val="100"/>
        <c:noMultiLvlLbl val="0"/>
      </c:catAx>
    </c:plotArea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4"/>
          <c:order val="0"/>
          <c:tx>
            <c:strRef>
              <c:f>파워링크!$J$17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9E0000"/>
            </a:solidFill>
          </c:spPr>
          <c:invertIfNegative val="0"/>
          <c:cat>
            <c:strRef>
              <c:f>파워링크!$K$12</c:f>
              <c:strCache>
                <c:ptCount val="1"/>
                <c:pt idx="0">
                  <c:v>클릭수</c:v>
                </c:pt>
              </c:strCache>
            </c:strRef>
          </c:cat>
          <c:val>
            <c:numRef>
              <c:f>파워링크!$K$17</c:f>
              <c:numCache>
                <c:formatCode>_(* #,##0_);_(* \(#,##0\);_(*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723-4254-B66A-9911C5B146A8}"/>
            </c:ext>
          </c:extLst>
        </c:ser>
        <c:ser>
          <c:idx val="3"/>
          <c:order val="1"/>
          <c:tx>
            <c:strRef>
              <c:f>파워링크!$J$16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EC6920"/>
            </a:solidFill>
          </c:spPr>
          <c:invertIfNegative val="0"/>
          <c:cat>
            <c:strRef>
              <c:f>파워링크!$K$12</c:f>
              <c:strCache>
                <c:ptCount val="1"/>
                <c:pt idx="0">
                  <c:v>클릭수</c:v>
                </c:pt>
              </c:strCache>
            </c:strRef>
          </c:cat>
          <c:val>
            <c:numRef>
              <c:f>파워링크!$K$16</c:f>
              <c:numCache>
                <c:formatCode>_(* #,##0_);_(* \(#,##0\);_(*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723-4254-B66A-9911C5B146A8}"/>
            </c:ext>
          </c:extLst>
        </c:ser>
        <c:ser>
          <c:idx val="2"/>
          <c:order val="2"/>
          <c:tx>
            <c:strRef>
              <c:f>파워링크!$J$15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9E0000"/>
            </a:solidFill>
          </c:spPr>
          <c:invertIfNegative val="0"/>
          <c:cat>
            <c:strRef>
              <c:f>파워링크!$K$12</c:f>
              <c:strCache>
                <c:ptCount val="1"/>
                <c:pt idx="0">
                  <c:v>클릭수</c:v>
                </c:pt>
              </c:strCache>
            </c:strRef>
          </c:cat>
          <c:val>
            <c:numRef>
              <c:f>파워링크!$K$15</c:f>
              <c:numCache>
                <c:formatCode>_(* #,##0_);_(* \(#,##0\);_(*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23-4254-B66A-9911C5B146A8}"/>
            </c:ext>
          </c:extLst>
        </c:ser>
        <c:ser>
          <c:idx val="1"/>
          <c:order val="3"/>
          <c:tx>
            <c:strRef>
              <c:f>파워링크!$J$14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EC6920"/>
            </a:solidFill>
          </c:spPr>
          <c:invertIfNegative val="0"/>
          <c:cat>
            <c:strRef>
              <c:f>파워링크!$K$12</c:f>
              <c:strCache>
                <c:ptCount val="1"/>
                <c:pt idx="0">
                  <c:v>클릭수</c:v>
                </c:pt>
              </c:strCache>
            </c:strRef>
          </c:cat>
          <c:val>
            <c:numRef>
              <c:f>파워링크!$K$14</c:f>
              <c:numCache>
                <c:formatCode>_(* #,##0_);_(* \(#,##0\);_(*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23-4254-B66A-9911C5B146A8}"/>
            </c:ext>
          </c:extLst>
        </c:ser>
        <c:ser>
          <c:idx val="0"/>
          <c:order val="4"/>
          <c:tx>
            <c:strRef>
              <c:f>파워링크!$J$13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9E0000"/>
            </a:solidFill>
          </c:spPr>
          <c:invertIfNegative val="0"/>
          <c:cat>
            <c:strRef>
              <c:f>파워링크!$K$12</c:f>
              <c:strCache>
                <c:ptCount val="1"/>
                <c:pt idx="0">
                  <c:v>클릭수</c:v>
                </c:pt>
              </c:strCache>
            </c:strRef>
          </c:cat>
          <c:val>
            <c:numRef>
              <c:f>파워링크!$K$13</c:f>
              <c:numCache>
                <c:formatCode>_(* #,##0_);_(* \(#,##0\);_(*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23-4254-B66A-9911C5B146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50"/>
        <c:axId val="107684352"/>
        <c:axId val="61085888"/>
      </c:barChart>
      <c:catAx>
        <c:axId val="1076843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1085888"/>
        <c:crosses val="autoZero"/>
        <c:auto val="1"/>
        <c:lblAlgn val="ctr"/>
        <c:lblOffset val="100"/>
        <c:noMultiLvlLbl val="0"/>
      </c:catAx>
      <c:valAx>
        <c:axId val="61085888"/>
        <c:scaling>
          <c:orientation val="minMax"/>
        </c:scaling>
        <c:delete val="0"/>
        <c:axPos val="b"/>
        <c:majorGridlines/>
        <c:numFmt formatCode="_(* #,##0_);_(* \(#,##0\);_(* &quot;-&quot;_);_(@_)" sourceLinked="1"/>
        <c:majorTickMark val="out"/>
        <c:minorTickMark val="none"/>
        <c:tickLblPos val="nextTo"/>
        <c:crossAx val="107684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6"/>
          <c:order val="0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spPr>
            <a:solidFill>
              <a:srgbClr val="C00000"/>
            </a:solidFill>
          </c:spPr>
          <c:dPt>
            <c:idx val="0"/>
            <c:bubble3D val="0"/>
            <c:spPr>
              <a:solidFill>
                <a:srgbClr val="EC6920"/>
              </a:solidFill>
            </c:spPr>
            <c:extLst>
              <c:ext xmlns:c16="http://schemas.microsoft.com/office/drawing/2014/chart" uri="{C3380CC4-5D6E-409C-BE32-E72D297353CC}">
                <c16:uniqueId val="{0000001F-743A-4B70-8DA9-043DA8BF0662}"/>
              </c:ext>
            </c:extLst>
          </c:dPt>
          <c:dPt>
            <c:idx val="1"/>
            <c:bubble3D val="0"/>
            <c:spPr>
              <a:solidFill>
                <a:srgbClr val="9E0000"/>
              </a:solidFill>
            </c:spPr>
            <c:extLst>
              <c:ext xmlns:c16="http://schemas.microsoft.com/office/drawing/2014/chart" uri="{C3380CC4-5D6E-409C-BE32-E72D297353CC}">
                <c16:uniqueId val="{00000020-743A-4B70-8DA9-043DA8BF0662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>
                  <a:prstGeom prst="wedgeRectCallout">
                    <a:avLst/>
                  </a:prstGeom>
                </c15:spPr>
              </c:ext>
            </c:extLst>
          </c:dLbls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743A-4B70-8DA9-043DA8BF06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0"/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4"/>
          <c:order val="0"/>
          <c:tx>
            <c:strRef>
              <c:f>파워링크!$J$24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9E0000"/>
            </a:solidFill>
          </c:spPr>
          <c:invertIfNegative val="0"/>
          <c:cat>
            <c:strRef>
              <c:f>파워링크!$K$19</c:f>
              <c:strCache>
                <c:ptCount val="1"/>
                <c:pt idx="0">
                  <c:v>총비용</c:v>
                </c:pt>
              </c:strCache>
            </c:strRef>
          </c:cat>
          <c:val>
            <c:numRef>
              <c:f>파워링크!$K$24</c:f>
              <c:numCache>
                <c:formatCode>_("₩"* #,##0_);_("₩"* \(#,##0\);_("₩"*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D7C-41C6-A2DB-FB780AA66D5B}"/>
            </c:ext>
          </c:extLst>
        </c:ser>
        <c:ser>
          <c:idx val="3"/>
          <c:order val="1"/>
          <c:tx>
            <c:strRef>
              <c:f>파워링크!$J$23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EC6920"/>
            </a:solidFill>
          </c:spPr>
          <c:invertIfNegative val="0"/>
          <c:cat>
            <c:strRef>
              <c:f>파워링크!$K$19</c:f>
              <c:strCache>
                <c:ptCount val="1"/>
                <c:pt idx="0">
                  <c:v>총비용</c:v>
                </c:pt>
              </c:strCache>
            </c:strRef>
          </c:cat>
          <c:val>
            <c:numRef>
              <c:f>파워링크!$K$23</c:f>
              <c:numCache>
                <c:formatCode>_("₩"* #,##0_);_("₩"* \(#,##0\);_("₩"*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D7C-41C6-A2DB-FB780AA66D5B}"/>
            </c:ext>
          </c:extLst>
        </c:ser>
        <c:ser>
          <c:idx val="2"/>
          <c:order val="2"/>
          <c:tx>
            <c:strRef>
              <c:f>파워링크!$J$22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9E0000"/>
            </a:solidFill>
          </c:spPr>
          <c:invertIfNegative val="0"/>
          <c:cat>
            <c:strRef>
              <c:f>파워링크!$K$19</c:f>
              <c:strCache>
                <c:ptCount val="1"/>
                <c:pt idx="0">
                  <c:v>총비용</c:v>
                </c:pt>
              </c:strCache>
            </c:strRef>
          </c:cat>
          <c:val>
            <c:numRef>
              <c:f>파워링크!$K$22</c:f>
              <c:numCache>
                <c:formatCode>_("₩"* #,##0_);_("₩"* \(#,##0\);_("₩"*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7C-41C6-A2DB-FB780AA66D5B}"/>
            </c:ext>
          </c:extLst>
        </c:ser>
        <c:ser>
          <c:idx val="1"/>
          <c:order val="3"/>
          <c:tx>
            <c:strRef>
              <c:f>파워링크!$J$21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EC6920"/>
            </a:solidFill>
          </c:spPr>
          <c:invertIfNegative val="0"/>
          <c:cat>
            <c:strRef>
              <c:f>파워링크!$K$19</c:f>
              <c:strCache>
                <c:ptCount val="1"/>
                <c:pt idx="0">
                  <c:v>총비용</c:v>
                </c:pt>
              </c:strCache>
            </c:strRef>
          </c:cat>
          <c:val>
            <c:numRef>
              <c:f>파워링크!$K$21</c:f>
              <c:numCache>
                <c:formatCode>_("₩"* #,##0_);_("₩"* \(#,##0\);_("₩"*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7C-41C6-A2DB-FB780AA66D5B}"/>
            </c:ext>
          </c:extLst>
        </c:ser>
        <c:ser>
          <c:idx val="0"/>
          <c:order val="4"/>
          <c:tx>
            <c:strRef>
              <c:f>파워링크!$J$20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9E0000"/>
            </a:solidFill>
          </c:spPr>
          <c:invertIfNegative val="0"/>
          <c:cat>
            <c:strRef>
              <c:f>파워링크!$K$19</c:f>
              <c:strCache>
                <c:ptCount val="1"/>
                <c:pt idx="0">
                  <c:v>총비용</c:v>
                </c:pt>
              </c:strCache>
            </c:strRef>
          </c:cat>
          <c:val>
            <c:numRef>
              <c:f>파워링크!$K$20</c:f>
              <c:numCache>
                <c:formatCode>_("₩"* #,##0_);_("₩"* \(#,##0\);_("₩"*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7C-41C6-A2DB-FB780AA66D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50"/>
        <c:axId val="107593728"/>
        <c:axId val="61635328"/>
      </c:barChart>
      <c:catAx>
        <c:axId val="10759372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1635328"/>
        <c:crosses val="autoZero"/>
        <c:auto val="1"/>
        <c:lblAlgn val="ctr"/>
        <c:lblOffset val="100"/>
        <c:noMultiLvlLbl val="0"/>
      </c:catAx>
      <c:valAx>
        <c:axId val="61635328"/>
        <c:scaling>
          <c:orientation val="minMax"/>
        </c:scaling>
        <c:delete val="0"/>
        <c:axPos val="b"/>
        <c:majorGridlines/>
        <c:numFmt formatCode="General" sourceLinked="0"/>
        <c:majorTickMark val="out"/>
        <c:minorTickMark val="none"/>
        <c:tickLblPos val="nextTo"/>
        <c:crossAx val="107593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4"/>
          <c:order val="0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dPt>
            <c:idx val="0"/>
            <c:bubble3D val="0"/>
            <c:spPr>
              <a:solidFill>
                <a:srgbClr val="EC6920"/>
              </a:solidFill>
            </c:spPr>
            <c:extLst>
              <c:ext xmlns:c16="http://schemas.microsoft.com/office/drawing/2014/chart" uri="{C3380CC4-5D6E-409C-BE32-E72D297353CC}">
                <c16:uniqueId val="{0000006C-BCA5-4CD4-BEA2-F12CD013277E}"/>
              </c:ext>
            </c:extLst>
          </c:dPt>
          <c:dPt>
            <c:idx val="1"/>
            <c:bubble3D val="0"/>
            <c:spPr>
              <a:solidFill>
                <a:srgbClr val="9E0000"/>
              </a:solidFill>
            </c:spPr>
            <c:extLst>
              <c:ext xmlns:c16="http://schemas.microsoft.com/office/drawing/2014/chart" uri="{C3380CC4-5D6E-409C-BE32-E72D297353CC}">
                <c16:uniqueId val="{0000006D-BCA5-4CD4-BEA2-F12CD013277E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>
                  <a:prstGeom prst="wedgeRectCallout">
                    <a:avLst/>
                  </a:prstGeom>
                </c15:spPr>
              </c:ext>
            </c:extLst>
          </c:dLbls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BCA5-4CD4-BEA2-F12CD013277E}"/>
            </c:ext>
          </c:extLst>
        </c:ser>
        <c:ser>
          <c:idx val="12"/>
          <c:order val="1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BCA5-4CD4-BEA2-F12CD013277E}"/>
            </c:ext>
          </c:extLst>
        </c:ser>
        <c:ser>
          <c:idx val="13"/>
          <c:order val="2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BCA5-4CD4-BEA2-F12CD013277E}"/>
            </c:ext>
          </c:extLst>
        </c:ser>
        <c:ser>
          <c:idx val="15"/>
          <c:order val="3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BCA5-4CD4-BEA2-F12CD013277E}"/>
            </c:ext>
          </c:extLst>
        </c:ser>
        <c:ser>
          <c:idx val="16"/>
          <c:order val="4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BCA5-4CD4-BEA2-F12CD013277E}"/>
            </c:ext>
          </c:extLst>
        </c:ser>
        <c:ser>
          <c:idx val="17"/>
          <c:order val="5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BCA5-4CD4-BEA2-F12CD013277E}"/>
            </c:ext>
          </c:extLst>
        </c:ser>
        <c:ser>
          <c:idx val="18"/>
          <c:order val="6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BCA5-4CD4-BEA2-F12CD013277E}"/>
            </c:ext>
          </c:extLst>
        </c:ser>
        <c:ser>
          <c:idx val="19"/>
          <c:order val="7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BCA5-4CD4-BEA2-F12CD013277E}"/>
            </c:ext>
          </c:extLst>
        </c:ser>
        <c:ser>
          <c:idx val="20"/>
          <c:order val="8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BCA5-4CD4-BEA2-F12CD013277E}"/>
            </c:ext>
          </c:extLst>
        </c:ser>
        <c:ser>
          <c:idx val="21"/>
          <c:order val="9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BCA5-4CD4-BEA2-F12CD013277E}"/>
            </c:ext>
          </c:extLst>
        </c:ser>
        <c:ser>
          <c:idx val="22"/>
          <c:order val="10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BCA5-4CD4-BEA2-F12CD013277E}"/>
            </c:ext>
          </c:extLst>
        </c:ser>
        <c:ser>
          <c:idx val="23"/>
          <c:order val="11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BCA5-4CD4-BEA2-F12CD013277E}"/>
            </c:ext>
          </c:extLst>
        </c:ser>
        <c:ser>
          <c:idx val="6"/>
          <c:order val="12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A5-4CD4-BEA2-F12CD013277E}"/>
            </c:ext>
          </c:extLst>
        </c:ser>
        <c:ser>
          <c:idx val="7"/>
          <c:order val="13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CA5-4CD4-BEA2-F12CD013277E}"/>
            </c:ext>
          </c:extLst>
        </c:ser>
        <c:ser>
          <c:idx val="8"/>
          <c:order val="14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CA5-4CD4-BEA2-F12CD013277E}"/>
            </c:ext>
          </c:extLst>
        </c:ser>
        <c:ser>
          <c:idx val="9"/>
          <c:order val="15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CA5-4CD4-BEA2-F12CD013277E}"/>
            </c:ext>
          </c:extLst>
        </c:ser>
        <c:ser>
          <c:idx val="10"/>
          <c:order val="16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CA5-4CD4-BEA2-F12CD013277E}"/>
            </c:ext>
          </c:extLst>
        </c:ser>
        <c:ser>
          <c:idx val="11"/>
          <c:order val="17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CA5-4CD4-BEA2-F12CD013277E}"/>
            </c:ext>
          </c:extLst>
        </c:ser>
        <c:ser>
          <c:idx val="3"/>
          <c:order val="18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BCA5-4CD4-BEA2-F12CD013277E}"/>
            </c:ext>
          </c:extLst>
        </c:ser>
        <c:ser>
          <c:idx val="4"/>
          <c:order val="19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CA5-4CD4-BEA2-F12CD013277E}"/>
            </c:ext>
          </c:extLst>
        </c:ser>
        <c:ser>
          <c:idx val="5"/>
          <c:order val="20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CA5-4CD4-BEA2-F12CD013277E}"/>
            </c:ext>
          </c:extLst>
        </c:ser>
        <c:ser>
          <c:idx val="1"/>
          <c:order val="21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BCA5-4CD4-BEA2-F12CD013277E}"/>
            </c:ext>
          </c:extLst>
        </c:ser>
        <c:ser>
          <c:idx val="0"/>
          <c:order val="22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BCA5-4CD4-BEA2-F12CD013277E}"/>
            </c:ext>
          </c:extLst>
        </c:ser>
        <c:ser>
          <c:idx val="2"/>
          <c:order val="23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BCA5-4CD4-BEA2-F12CD01327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spPr>
    <a:ln>
      <a:noFill/>
    </a:ln>
  </c:spPr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3"/>
          <c:order val="0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dPt>
            <c:idx val="0"/>
            <c:bubble3D val="0"/>
            <c:spPr>
              <a:solidFill>
                <a:srgbClr val="EC6920"/>
              </a:solidFill>
            </c:spPr>
            <c:extLst>
              <c:ext xmlns:c16="http://schemas.microsoft.com/office/drawing/2014/chart" uri="{C3380CC4-5D6E-409C-BE32-E72D297353CC}">
                <c16:uniqueId val="{00000019-FDB8-475E-A7A8-5410BB4D8E1E}"/>
              </c:ext>
            </c:extLst>
          </c:dPt>
          <c:dPt>
            <c:idx val="1"/>
            <c:bubble3D val="0"/>
            <c:spPr>
              <a:solidFill>
                <a:srgbClr val="9E0000"/>
              </a:solidFill>
            </c:spPr>
            <c:extLst>
              <c:ext xmlns:c16="http://schemas.microsoft.com/office/drawing/2014/chart" uri="{C3380CC4-5D6E-409C-BE32-E72D297353CC}">
                <c16:uniqueId val="{00000018-FDB8-475E-A7A8-5410BB4D8E1E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endParaRPr lang="ko-KR"/>
                </a:p>
              </c:txPr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>
                    <a:prstGeom prst="wedgeRectCallou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8-FDB8-475E-A7A8-5410BB4D8E1E}"/>
                </c:ext>
              </c:extLst>
            </c:dLbl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>
                  <a:prstGeom prst="wedgeRectCallout">
                    <a:avLst/>
                  </a:prstGeom>
                </c15:spPr>
              </c:ext>
            </c:extLst>
          </c:dLbls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B8-475E-A7A8-5410BB4D8E1E}"/>
            </c:ext>
          </c:extLst>
        </c:ser>
        <c:ser>
          <c:idx val="14"/>
          <c:order val="1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B8-475E-A7A8-5410BB4D8E1E}"/>
            </c:ext>
          </c:extLst>
        </c:ser>
        <c:ser>
          <c:idx val="12"/>
          <c:order val="2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B8-475E-A7A8-5410BB4D8E1E}"/>
            </c:ext>
          </c:extLst>
        </c:ser>
        <c:ser>
          <c:idx val="15"/>
          <c:order val="3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DB8-475E-A7A8-5410BB4D8E1E}"/>
            </c:ext>
          </c:extLst>
        </c:ser>
        <c:ser>
          <c:idx val="16"/>
          <c:order val="4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DB8-475E-A7A8-5410BB4D8E1E}"/>
            </c:ext>
          </c:extLst>
        </c:ser>
        <c:ser>
          <c:idx val="17"/>
          <c:order val="5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DB8-475E-A7A8-5410BB4D8E1E}"/>
            </c:ext>
          </c:extLst>
        </c:ser>
        <c:ser>
          <c:idx val="18"/>
          <c:order val="6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DB8-475E-A7A8-5410BB4D8E1E}"/>
            </c:ext>
          </c:extLst>
        </c:ser>
        <c:ser>
          <c:idx val="19"/>
          <c:order val="7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DB8-475E-A7A8-5410BB4D8E1E}"/>
            </c:ext>
          </c:extLst>
        </c:ser>
        <c:ser>
          <c:idx val="20"/>
          <c:order val="8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DB8-475E-A7A8-5410BB4D8E1E}"/>
            </c:ext>
          </c:extLst>
        </c:ser>
        <c:ser>
          <c:idx val="21"/>
          <c:order val="9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DB8-475E-A7A8-5410BB4D8E1E}"/>
            </c:ext>
          </c:extLst>
        </c:ser>
        <c:ser>
          <c:idx val="22"/>
          <c:order val="10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DB8-475E-A7A8-5410BB4D8E1E}"/>
            </c:ext>
          </c:extLst>
        </c:ser>
        <c:ser>
          <c:idx val="23"/>
          <c:order val="11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DB8-475E-A7A8-5410BB4D8E1E}"/>
            </c:ext>
          </c:extLst>
        </c:ser>
        <c:ser>
          <c:idx val="6"/>
          <c:order val="12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DB8-475E-A7A8-5410BB4D8E1E}"/>
            </c:ext>
          </c:extLst>
        </c:ser>
        <c:ser>
          <c:idx val="7"/>
          <c:order val="13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FDB8-475E-A7A8-5410BB4D8E1E}"/>
            </c:ext>
          </c:extLst>
        </c:ser>
        <c:ser>
          <c:idx val="8"/>
          <c:order val="14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FDB8-475E-A7A8-5410BB4D8E1E}"/>
            </c:ext>
          </c:extLst>
        </c:ser>
        <c:ser>
          <c:idx val="9"/>
          <c:order val="15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FDB8-475E-A7A8-5410BB4D8E1E}"/>
            </c:ext>
          </c:extLst>
        </c:ser>
        <c:ser>
          <c:idx val="10"/>
          <c:order val="16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FDB8-475E-A7A8-5410BB4D8E1E}"/>
            </c:ext>
          </c:extLst>
        </c:ser>
        <c:ser>
          <c:idx val="11"/>
          <c:order val="17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FDB8-475E-A7A8-5410BB4D8E1E}"/>
            </c:ext>
          </c:extLst>
        </c:ser>
        <c:ser>
          <c:idx val="3"/>
          <c:order val="18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FDB8-475E-A7A8-5410BB4D8E1E}"/>
            </c:ext>
          </c:extLst>
        </c:ser>
        <c:ser>
          <c:idx val="4"/>
          <c:order val="19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FDB8-475E-A7A8-5410BB4D8E1E}"/>
            </c:ext>
          </c:extLst>
        </c:ser>
        <c:ser>
          <c:idx val="5"/>
          <c:order val="20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FDB8-475E-A7A8-5410BB4D8E1E}"/>
            </c:ext>
          </c:extLst>
        </c:ser>
        <c:ser>
          <c:idx val="1"/>
          <c:order val="21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FDB8-475E-A7A8-5410BB4D8E1E}"/>
            </c:ext>
          </c:extLst>
        </c:ser>
        <c:ser>
          <c:idx val="0"/>
          <c:order val="22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FDB8-475E-A7A8-5410BB4D8E1E}"/>
            </c:ext>
          </c:extLst>
        </c:ser>
        <c:ser>
          <c:idx val="2"/>
          <c:order val="23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FDB8-475E-A7A8-5410BB4D8E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4"/>
          <c:order val="0"/>
          <c:tx>
            <c:strRef>
              <c:f>쇼핑검색!$J$17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9E0000"/>
            </a:solidFill>
          </c:spPr>
          <c:invertIfNegative val="0"/>
          <c:cat>
            <c:strRef>
              <c:f>쇼핑검색!$K$12</c:f>
              <c:strCache>
                <c:ptCount val="1"/>
                <c:pt idx="0">
                  <c:v>클릭수</c:v>
                </c:pt>
              </c:strCache>
            </c:strRef>
          </c:cat>
          <c:val>
            <c:numRef>
              <c:f>쇼핑검색!$K$17</c:f>
              <c:numCache>
                <c:formatCode>_(* #,##0_);_(* \(#,##0\);_(*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7C-4EA5-902B-42E3BDA589C9}"/>
            </c:ext>
          </c:extLst>
        </c:ser>
        <c:ser>
          <c:idx val="3"/>
          <c:order val="1"/>
          <c:tx>
            <c:strRef>
              <c:f>쇼핑검색!$J$16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EC6920"/>
            </a:solidFill>
          </c:spPr>
          <c:invertIfNegative val="0"/>
          <c:cat>
            <c:strRef>
              <c:f>쇼핑검색!$K$12</c:f>
              <c:strCache>
                <c:ptCount val="1"/>
                <c:pt idx="0">
                  <c:v>클릭수</c:v>
                </c:pt>
              </c:strCache>
            </c:strRef>
          </c:cat>
          <c:val>
            <c:numRef>
              <c:f>쇼핑검색!$K$16</c:f>
              <c:numCache>
                <c:formatCode>_(* #,##0_);_(* \(#,##0\);_(*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7C-4EA5-902B-42E3BDA589C9}"/>
            </c:ext>
          </c:extLst>
        </c:ser>
        <c:ser>
          <c:idx val="2"/>
          <c:order val="2"/>
          <c:tx>
            <c:strRef>
              <c:f>쇼핑검색!$J$15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9E0000"/>
            </a:solidFill>
          </c:spPr>
          <c:invertIfNegative val="0"/>
          <c:cat>
            <c:strRef>
              <c:f>쇼핑검색!$K$12</c:f>
              <c:strCache>
                <c:ptCount val="1"/>
                <c:pt idx="0">
                  <c:v>클릭수</c:v>
                </c:pt>
              </c:strCache>
            </c:strRef>
          </c:cat>
          <c:val>
            <c:numRef>
              <c:f>쇼핑검색!$K$15</c:f>
              <c:numCache>
                <c:formatCode>_(* #,##0_);_(* \(#,##0\);_(*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17C-4EA5-902B-42E3BDA589C9}"/>
            </c:ext>
          </c:extLst>
        </c:ser>
        <c:ser>
          <c:idx val="1"/>
          <c:order val="3"/>
          <c:tx>
            <c:strRef>
              <c:f>쇼핑검색!$J$14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EC6920"/>
            </a:solidFill>
          </c:spPr>
          <c:invertIfNegative val="0"/>
          <c:cat>
            <c:strRef>
              <c:f>쇼핑검색!$K$12</c:f>
              <c:strCache>
                <c:ptCount val="1"/>
                <c:pt idx="0">
                  <c:v>클릭수</c:v>
                </c:pt>
              </c:strCache>
            </c:strRef>
          </c:cat>
          <c:val>
            <c:numRef>
              <c:f>쇼핑검색!$K$14</c:f>
              <c:numCache>
                <c:formatCode>_(* #,##0_);_(* \(#,##0\);_(*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17C-4EA5-902B-42E3BDA589C9}"/>
            </c:ext>
          </c:extLst>
        </c:ser>
        <c:ser>
          <c:idx val="0"/>
          <c:order val="4"/>
          <c:tx>
            <c:strRef>
              <c:f>쇼핑검색!$J$13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9E0000"/>
            </a:solidFill>
          </c:spPr>
          <c:invertIfNegative val="0"/>
          <c:cat>
            <c:strRef>
              <c:f>쇼핑검색!$K$12</c:f>
              <c:strCache>
                <c:ptCount val="1"/>
                <c:pt idx="0">
                  <c:v>클릭수</c:v>
                </c:pt>
              </c:strCache>
            </c:strRef>
          </c:cat>
          <c:val>
            <c:numRef>
              <c:f>쇼핑검색!$K$13</c:f>
              <c:numCache>
                <c:formatCode>_(* #,##0_);_(* \(#,##0\);_(*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17C-4EA5-902B-42E3BDA589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50"/>
        <c:axId val="107684352"/>
        <c:axId val="61085888"/>
      </c:barChart>
      <c:catAx>
        <c:axId val="1076843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1085888"/>
        <c:crosses val="autoZero"/>
        <c:auto val="1"/>
        <c:lblAlgn val="ctr"/>
        <c:lblOffset val="100"/>
        <c:noMultiLvlLbl val="0"/>
      </c:catAx>
      <c:valAx>
        <c:axId val="61085888"/>
        <c:scaling>
          <c:orientation val="minMax"/>
        </c:scaling>
        <c:delete val="0"/>
        <c:axPos val="b"/>
        <c:majorGridlines/>
        <c:numFmt formatCode="_(* #,##0_);_(* \(#,##0\);_(* &quot;-&quot;_);_(@_)" sourceLinked="1"/>
        <c:majorTickMark val="out"/>
        <c:minorTickMark val="none"/>
        <c:tickLblPos val="nextTo"/>
        <c:crossAx val="107684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716575378458678"/>
          <c:y val="8.6209130886071891E-2"/>
        </c:manualLayout>
      </c:layout>
      <c:overlay val="0"/>
      <c:txPr>
        <a:bodyPr/>
        <a:lstStyle/>
        <a:p>
          <a:pPr>
            <a:defRPr sz="1000" b="0" i="0"/>
          </a:pPr>
          <a:endParaRPr lang="ko-KR"/>
        </a:p>
      </c:txPr>
    </c:title>
    <c:autoTitleDeleted val="0"/>
    <c:plotArea>
      <c:layout/>
      <c:pieChart>
        <c:varyColors val="1"/>
        <c:ser>
          <c:idx val="6"/>
          <c:order val="0"/>
          <c:tx>
            <c:strRef>
              <c:f>쇼핑검색!$H$7</c:f>
              <c:strCache>
                <c:ptCount val="1"/>
                <c:pt idx="0">
                  <c:v>클릭수</c:v>
                </c:pt>
              </c:strCache>
            </c:strRef>
          </c:tx>
          <c:dPt>
            <c:idx val="0"/>
            <c:bubble3D val="0"/>
            <c:spPr>
              <a:solidFill>
                <a:srgbClr val="EC6920"/>
              </a:solidFill>
            </c:spPr>
            <c:extLst>
              <c:ext xmlns:c16="http://schemas.microsoft.com/office/drawing/2014/chart" uri="{C3380CC4-5D6E-409C-BE32-E72D297353CC}">
                <c16:uniqueId val="{00000001-CEB4-47D0-91E7-95D109526472}"/>
              </c:ext>
            </c:extLst>
          </c:dPt>
          <c:dPt>
            <c:idx val="1"/>
            <c:bubble3D val="0"/>
            <c:spPr>
              <a:solidFill>
                <a:srgbClr val="9E0000"/>
              </a:solidFill>
            </c:spPr>
            <c:extLst>
              <c:ext xmlns:c16="http://schemas.microsoft.com/office/drawing/2014/chart" uri="{C3380CC4-5D6E-409C-BE32-E72D297353CC}">
                <c16:uniqueId val="{00000003-CEB4-47D0-91E7-95D109526472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쇼핑검색!$I$6:$J$6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쇼핑검색!$I$7:$J$7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EB4-47D0-91E7-95D1095264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0"/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/Relationships>
</file>

<file path=xl/drawings/_rels/drawing2.xml.rels><?xml version="1.0" encoding="UTF-8" standalone="yes"?><Relationships xmlns="http://schemas.openxmlformats.org/package/2006/relationships"><Relationship Id="rId1" Target="../charts/chart3.xml" Type="http://schemas.openxmlformats.org/officeDocument/2006/relationships/chart"/><Relationship Id="rId2" Target="../charts/chart4.xml" Type="http://schemas.openxmlformats.org/officeDocument/2006/relationships/chart"/><Relationship Id="rId3" Target="../charts/chart5.xml" Type="http://schemas.openxmlformats.org/officeDocument/2006/relationships/chart"/><Relationship Id="rId4" Target="../charts/chart6.xml" Type="http://schemas.openxmlformats.org/officeDocument/2006/relationships/chart"/><Relationship Id="rId5" Target="../charts/chart7.xml" Type="http://schemas.openxmlformats.org/officeDocument/2006/relationships/chart"/></Relationships>
</file>

<file path=xl/drawings/_rels/drawing3.xml.rels><?xml version="1.0" encoding="UTF-8" standalone="yes"?><Relationships xmlns="http://schemas.openxmlformats.org/package/2006/relationships"><Relationship Id="rId1" Target="../charts/chart8.xml" Type="http://schemas.openxmlformats.org/officeDocument/2006/relationships/chart"/><Relationship Id="rId2" Target="../charts/chart9.xml" Type="http://schemas.openxmlformats.org/officeDocument/2006/relationships/chart"/><Relationship Id="rId3" Target="../charts/chart10.xml" Type="http://schemas.openxmlformats.org/officeDocument/2006/relationships/chart"/><Relationship Id="rId4" Target="../charts/chart11.xml" Type="http://schemas.openxmlformats.org/officeDocument/2006/relationships/chart"/><Relationship Id="rId5" Target="../charts/chart12.xml" Type="http://schemas.openxmlformats.org/officeDocument/2006/relationships/chart"/></Relationships>
</file>

<file path=xl/drawings/_rels/drawing4.xml.rels><?xml version="1.0" encoding="UTF-8" standalone="yes"?><Relationships xmlns="http://schemas.openxmlformats.org/package/2006/relationships"><Relationship Id="rId1" Target="../charts/chart13.xml" Type="http://schemas.openxmlformats.org/officeDocument/2006/relationships/chart"/><Relationship Id="rId2" Target="../charts/chart14.xml" Type="http://schemas.openxmlformats.org/officeDocument/2006/relationships/chart"/><Relationship Id="rId3" Target="../charts/chart15.xml" Type="http://schemas.openxmlformats.org/officeDocument/2006/relationships/chart"/><Relationship Id="rId4" Target="../charts/chart16.xml" Type="http://schemas.openxmlformats.org/officeDocument/2006/relationships/chart"/><Relationship Id="rId5" Target="../charts/chart17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</xdr:colOff>
      <xdr:row>2</xdr:row>
      <xdr:rowOff>3175</xdr:rowOff>
    </xdr:from>
    <xdr:to>
      <xdr:col>9</xdr:col>
      <xdr:colOff>1028699</xdr:colOff>
      <xdr:row>14</xdr:row>
      <xdr:rowOff>155575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3174</xdr:colOff>
      <xdr:row>17</xdr:row>
      <xdr:rowOff>3174</xdr:rowOff>
    </xdr:from>
    <xdr:to>
      <xdr:col>9</xdr:col>
      <xdr:colOff>1028699</xdr:colOff>
      <xdr:row>30</xdr:row>
      <xdr:rowOff>12699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11</xdr:row>
      <xdr:rowOff>0</xdr:rowOff>
    </xdr:from>
    <xdr:to>
      <xdr:col>6</xdr:col>
      <xdr:colOff>29625</xdr:colOff>
      <xdr:row>17</xdr:row>
      <xdr:rowOff>36600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228602</xdr:colOff>
      <xdr:row>3</xdr:row>
      <xdr:rowOff>21622</xdr:rowOff>
    </xdr:from>
    <xdr:to>
      <xdr:col>1</xdr:col>
      <xdr:colOff>1765356</xdr:colOff>
      <xdr:row>9</xdr:row>
      <xdr:rowOff>162433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18</xdr:row>
      <xdr:rowOff>0</xdr:rowOff>
    </xdr:from>
    <xdr:to>
      <xdr:col>6</xdr:col>
      <xdr:colOff>20100</xdr:colOff>
      <xdr:row>24</xdr:row>
      <xdr:rowOff>36600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485777</xdr:colOff>
      <xdr:row>3</xdr:row>
      <xdr:rowOff>50851</xdr:rowOff>
    </xdr:from>
    <xdr:to>
      <xdr:col>3</xdr:col>
      <xdr:colOff>771524</xdr:colOff>
      <xdr:row>9</xdr:row>
      <xdr:rowOff>191250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161925</xdr:colOff>
      <xdr:row>2</xdr:row>
      <xdr:rowOff>180975</xdr:rowOff>
    </xdr:from>
    <xdr:to>
      <xdr:col>5</xdr:col>
      <xdr:colOff>950215</xdr:colOff>
      <xdr:row>10</xdr:row>
      <xdr:rowOff>57150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28575</xdr:colOff>
      <xdr:row>1</xdr:row>
      <xdr:rowOff>85725</xdr:rowOff>
    </xdr:from>
    <xdr:to>
      <xdr:col>6</xdr:col>
      <xdr:colOff>47625</xdr:colOff>
      <xdr:row>9</xdr:row>
      <xdr:rowOff>152399</xdr:rowOff>
    </xdr:to>
    <xdr:sp macro="" textlink="">
      <xdr:nvSpPr>
        <xdr:cNvPr id="11" name="직사각형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/>
      </xdr:nvSpPr>
      <xdr:spPr>
        <a:xfrm>
          <a:off x="219075" y="923925"/>
          <a:ext cx="6838950" cy="1533524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11</xdr:row>
      <xdr:rowOff>0</xdr:rowOff>
    </xdr:from>
    <xdr:to>
      <xdr:col>6</xdr:col>
      <xdr:colOff>29625</xdr:colOff>
      <xdr:row>17</xdr:row>
      <xdr:rowOff>36600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244F05B2-E061-4B9F-B6BE-D32E90576C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247652</xdr:colOff>
      <xdr:row>2</xdr:row>
      <xdr:rowOff>8806</xdr:rowOff>
    </xdr:from>
    <xdr:to>
      <xdr:col>2</xdr:col>
      <xdr:colOff>161924</xdr:colOff>
      <xdr:row>9</xdr:row>
      <xdr:rowOff>162434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FDBED44B-6E5E-420B-A2B4-1D58E8208C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28575</xdr:colOff>
      <xdr:row>18</xdr:row>
      <xdr:rowOff>0</xdr:rowOff>
    </xdr:from>
    <xdr:to>
      <xdr:col>6</xdr:col>
      <xdr:colOff>48675</xdr:colOff>
      <xdr:row>24</xdr:row>
      <xdr:rowOff>36600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5A2E67DE-9C2D-457D-A0D6-9760ADBB2A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504827</xdr:colOff>
      <xdr:row>2</xdr:row>
      <xdr:rowOff>38100</xdr:rowOff>
    </xdr:from>
    <xdr:to>
      <xdr:col>3</xdr:col>
      <xdr:colOff>1032962</xdr:colOff>
      <xdr:row>9</xdr:row>
      <xdr:rowOff>191250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0277A89B-87B6-4EAA-AF33-C823FDF174A6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161925</xdr:colOff>
      <xdr:row>2</xdr:row>
      <xdr:rowOff>48103</xdr:rowOff>
    </xdr:from>
    <xdr:to>
      <xdr:col>5</xdr:col>
      <xdr:colOff>1038224</xdr:colOff>
      <xdr:row>9</xdr:row>
      <xdr:rowOff>201253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12D80D6F-F0B6-4A0A-8129-A4C72197FC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28575</xdr:colOff>
      <xdr:row>2</xdr:row>
      <xdr:rowOff>85725</xdr:rowOff>
    </xdr:from>
    <xdr:to>
      <xdr:col>6</xdr:col>
      <xdr:colOff>47625</xdr:colOff>
      <xdr:row>9</xdr:row>
      <xdr:rowOff>152399</xdr:rowOff>
    </xdr:to>
    <xdr:sp macro="" textlink="">
      <xdr:nvSpPr>
        <xdr:cNvPr id="7" name="직사각형 6">
          <a:extLst>
            <a:ext uri="{FF2B5EF4-FFF2-40B4-BE49-F238E27FC236}">
              <a16:creationId xmlns:a16="http://schemas.microsoft.com/office/drawing/2014/main" id="{C58AFDE6-BBE9-4231-B4EC-F88D997A0470}"/>
            </a:ext>
          </a:extLst>
        </xdr:cNvPr>
        <xdr:cNvSpPr/>
      </xdr:nvSpPr>
      <xdr:spPr>
        <a:xfrm>
          <a:off x="219075" y="504825"/>
          <a:ext cx="6838950" cy="1533524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11</xdr:row>
      <xdr:rowOff>0</xdr:rowOff>
    </xdr:from>
    <xdr:to>
      <xdr:col>6</xdr:col>
      <xdr:colOff>29625</xdr:colOff>
      <xdr:row>17</xdr:row>
      <xdr:rowOff>36600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DEAFEEC2-81AA-4503-B468-F7DECFDA9F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247652</xdr:colOff>
      <xdr:row>2</xdr:row>
      <xdr:rowOff>8806</xdr:rowOff>
    </xdr:from>
    <xdr:to>
      <xdr:col>2</xdr:col>
      <xdr:colOff>161924</xdr:colOff>
      <xdr:row>9</xdr:row>
      <xdr:rowOff>162434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9E76C560-4009-4705-8D44-0926DA1007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18</xdr:row>
      <xdr:rowOff>0</xdr:rowOff>
    </xdr:from>
    <xdr:to>
      <xdr:col>6</xdr:col>
      <xdr:colOff>20100</xdr:colOff>
      <xdr:row>24</xdr:row>
      <xdr:rowOff>36600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61C44EF2-76BF-4646-B2E0-0971018891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504827</xdr:colOff>
      <xdr:row>2</xdr:row>
      <xdr:rowOff>38100</xdr:rowOff>
    </xdr:from>
    <xdr:to>
      <xdr:col>3</xdr:col>
      <xdr:colOff>1032962</xdr:colOff>
      <xdr:row>9</xdr:row>
      <xdr:rowOff>191250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498F877A-7F67-41F7-83D3-EF081AA3D764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161925</xdr:colOff>
      <xdr:row>2</xdr:row>
      <xdr:rowOff>48103</xdr:rowOff>
    </xdr:from>
    <xdr:to>
      <xdr:col>5</xdr:col>
      <xdr:colOff>1038224</xdr:colOff>
      <xdr:row>9</xdr:row>
      <xdr:rowOff>201253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8F186B45-24C6-4878-BF86-CB99DE244E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28575</xdr:colOff>
      <xdr:row>2</xdr:row>
      <xdr:rowOff>85725</xdr:rowOff>
    </xdr:from>
    <xdr:to>
      <xdr:col>6</xdr:col>
      <xdr:colOff>47625</xdr:colOff>
      <xdr:row>9</xdr:row>
      <xdr:rowOff>152399</xdr:rowOff>
    </xdr:to>
    <xdr:sp macro="" textlink="">
      <xdr:nvSpPr>
        <xdr:cNvPr id="7" name="직사각형 6">
          <a:extLst>
            <a:ext uri="{FF2B5EF4-FFF2-40B4-BE49-F238E27FC236}">
              <a16:creationId xmlns:a16="http://schemas.microsoft.com/office/drawing/2014/main" id="{B5FCBD38-071C-4DD9-B94B-5A7DEE6A83F9}"/>
            </a:ext>
          </a:extLst>
        </xdr:cNvPr>
        <xdr:cNvSpPr/>
      </xdr:nvSpPr>
      <xdr:spPr>
        <a:xfrm>
          <a:off x="219075" y="504825"/>
          <a:ext cx="6838950" cy="1533524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2.xml" Type="http://schemas.openxmlformats.org/officeDocument/2006/relationships/drawing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Relationship Id="rId2" Target="../drawings/drawing3.xml" Type="http://schemas.openxmlformats.org/officeDocument/2006/relationships/drawing"/></Relationships>
</file>

<file path=xl/worksheets/_rels/sheet6.xml.rels><?xml version="1.0" encoding="UTF-8" standalone="yes"?><Relationships xmlns="http://schemas.openxmlformats.org/package/2006/relationships"><Relationship Id="rId1" Target="../printerSettings/printerSettings6.bin" Type="http://schemas.openxmlformats.org/officeDocument/2006/relationships/printerSettings"/><Relationship Id="rId2" Target="../drawings/drawing4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I32"/>
  <sheetViews>
    <sheetView zoomScale="85" zoomScaleNormal="85" workbookViewId="0">
      <selection activeCell="B2" sqref="B2:I2"/>
    </sheetView>
  </sheetViews>
  <sheetFormatPr defaultColWidth="10.75" defaultRowHeight="16.5"/>
  <cols>
    <col min="1" max="1" customWidth="true" style="83" width="7.625"/>
    <col min="2" max="2" customWidth="true" style="83" width="14.5"/>
    <col min="3" max="3" customWidth="true" style="83" width="31.375"/>
    <col min="4" max="5" style="83" width="10.75"/>
    <col min="6" max="6" customWidth="true" style="83" width="22.125"/>
    <col min="7" max="7" customWidth="true" style="83" width="13.625"/>
    <col min="8" max="16384" style="83" width="10.75"/>
  </cols>
  <sheetData>
    <row r="1" spans="2:9" ht="18" customHeight="1"/>
    <row r="2" spans="2:9" ht="54.95" customHeight="1">
      <c r="B2" s="140" t="s">
        <v>133</v>
      </c>
      <c r="C2" s="140"/>
      <c r="D2" s="140"/>
      <c r="E2" s="140"/>
      <c r="F2" s="140"/>
      <c r="G2" s="140"/>
      <c r="H2" s="140"/>
      <c r="I2" s="140"/>
    </row>
    <row r="3" spans="2:9" ht="18" customHeight="1" thickBot="1">
      <c r="B3" s="95"/>
      <c r="C3" s="95"/>
      <c r="D3" s="95"/>
      <c r="E3" s="95"/>
      <c r="F3" s="95"/>
      <c r="G3" s="95"/>
      <c r="H3" s="95"/>
      <c r="I3" s="95"/>
    </row>
    <row r="4" spans="2:9" ht="23.1" customHeight="1">
      <c r="B4" s="84" t="s">
        <v>63</v>
      </c>
      <c r="C4" s="85"/>
    </row>
    <row r="5" spans="2:9" ht="23.1" customHeight="1">
      <c r="B5" s="84" t="s">
        <v>64</v>
      </c>
      <c r="C5" s="85" t="s">
        <v>134</v>
      </c>
    </row>
    <row r="6" spans="2:9" ht="23.1" customHeight="1">
      <c r="B6" s="84" t="s">
        <v>71</v>
      </c>
      <c r="C6" s="99" t="s">
        <v>111</v>
      </c>
    </row>
    <row r="7" spans="2:9" ht="18" customHeight="1">
      <c r="B7" s="87"/>
      <c r="C7" s="87"/>
    </row>
    <row r="8" spans="2:9" ht="24.95" customHeight="1" thickBot="1">
      <c r="B8" s="95" t="s">
        <v>72</v>
      </c>
      <c r="C8" s="96"/>
      <c r="D8" s="96"/>
      <c r="E8" s="96"/>
      <c r="F8" s="96"/>
      <c r="G8" s="97"/>
      <c r="H8" s="97"/>
      <c r="I8" s="97"/>
    </row>
    <row r="9" spans="2:9" s="89" customFormat="1" ht="23.1" customHeight="1">
      <c r="B9" s="84" t="s">
        <v>73</v>
      </c>
      <c r="C9" s="84" t="s">
        <v>74</v>
      </c>
      <c r="D9" s="84" t="s">
        <v>69</v>
      </c>
      <c r="E9" s="84"/>
      <c r="F9" s="84"/>
      <c r="G9" s="88"/>
      <c r="H9" s="88"/>
      <c r="I9" s="88"/>
    </row>
    <row r="10" spans="2:9" ht="23.1" customHeight="1">
      <c r="B10" s="90" t="s">
        <v>65</v>
      </c>
      <c r="C10" s="90" t="s">
        <v>75</v>
      </c>
      <c r="D10" s="90" t="s">
        <v>76</v>
      </c>
      <c r="E10" s="90"/>
      <c r="F10" s="90"/>
      <c r="G10" s="90"/>
      <c r="H10" s="91"/>
    </row>
    <row r="11" spans="2:9" ht="23.1" customHeight="1">
      <c r="B11" s="90" t="s">
        <v>66</v>
      </c>
      <c r="C11" s="90" t="s">
        <v>77</v>
      </c>
      <c r="D11" s="90" t="s">
        <v>78</v>
      </c>
      <c r="E11" s="90"/>
      <c r="F11" s="90"/>
      <c r="G11" s="90"/>
      <c r="H11" s="91"/>
    </row>
    <row r="12" spans="2:9" ht="23.1" customHeight="1">
      <c r="B12" s="90" t="s">
        <v>67</v>
      </c>
      <c r="C12" s="90" t="s">
        <v>79</v>
      </c>
      <c r="D12" s="86" t="s">
        <v>80</v>
      </c>
      <c r="E12" s="90"/>
      <c r="F12" s="90"/>
      <c r="G12" s="90"/>
      <c r="H12" s="91"/>
    </row>
    <row r="13" spans="2:9" ht="23.1" customHeight="1">
      <c r="B13" s="90" t="s">
        <v>81</v>
      </c>
      <c r="C13" s="86" t="s">
        <v>82</v>
      </c>
      <c r="D13" s="86" t="s">
        <v>83</v>
      </c>
      <c r="E13" s="90"/>
      <c r="F13" s="90"/>
      <c r="G13" s="90"/>
    </row>
    <row r="14" spans="2:9" ht="23.1" customHeight="1">
      <c r="B14" s="90" t="s">
        <v>81</v>
      </c>
      <c r="C14" s="86" t="s">
        <v>84</v>
      </c>
      <c r="D14" s="86" t="s">
        <v>85</v>
      </c>
      <c r="E14" s="90"/>
      <c r="F14" s="90"/>
      <c r="G14" s="90"/>
      <c r="H14" s="91"/>
    </row>
    <row r="15" spans="2:9" ht="23.1" customHeight="1">
      <c r="B15" s="90" t="s">
        <v>68</v>
      </c>
      <c r="C15" s="86" t="s">
        <v>70</v>
      </c>
      <c r="D15" s="86" t="s">
        <v>105</v>
      </c>
      <c r="E15" s="90"/>
      <c r="F15" s="90"/>
      <c r="G15" s="90"/>
      <c r="H15" s="91"/>
    </row>
    <row r="16" spans="2:9" ht="23.1" customHeight="1">
      <c r="B16" s="90" t="s">
        <v>86</v>
      </c>
      <c r="C16" s="86" t="s">
        <v>87</v>
      </c>
      <c r="D16" s="86" t="s">
        <v>88</v>
      </c>
      <c r="E16" s="90"/>
      <c r="F16" s="90"/>
      <c r="G16" s="90"/>
      <c r="H16" s="91"/>
    </row>
    <row r="17" spans="2:9" ht="18" customHeight="1">
      <c r="B17" s="90"/>
      <c r="C17" s="86"/>
      <c r="D17" s="86"/>
    </row>
    <row r="18" spans="2:9" ht="24.95" customHeight="1" thickBot="1">
      <c r="B18" s="95" t="s">
        <v>89</v>
      </c>
      <c r="C18" s="98"/>
      <c r="D18" s="98"/>
      <c r="E18" s="98"/>
      <c r="F18" s="98"/>
      <c r="G18" s="97"/>
      <c r="H18" s="97"/>
      <c r="I18" s="97"/>
    </row>
    <row r="19" spans="2:9" ht="5.0999999999999996" customHeight="1">
      <c r="B19" s="92"/>
      <c r="C19" s="90"/>
      <c r="D19" s="90"/>
      <c r="E19" s="93"/>
      <c r="F19" s="93"/>
    </row>
    <row r="20" spans="2:9" ht="23.1" customHeight="1">
      <c r="B20" s="90" t="s">
        <v>90</v>
      </c>
      <c r="C20" s="90"/>
      <c r="D20" s="90"/>
      <c r="E20" s="93"/>
      <c r="F20" s="93"/>
      <c r="G20" s="94"/>
    </row>
    <row r="21" spans="2:9" ht="23.1" customHeight="1">
      <c r="B21" s="90" t="s">
        <v>91</v>
      </c>
      <c r="C21" s="90"/>
      <c r="D21" s="90"/>
      <c r="E21" s="93"/>
      <c r="F21" s="93"/>
      <c r="G21" s="94"/>
    </row>
    <row r="22" spans="2:9" ht="23.1" customHeight="1">
      <c r="B22" s="90" t="s">
        <v>92</v>
      </c>
      <c r="C22" s="90"/>
      <c r="D22" s="90"/>
      <c r="E22" s="93"/>
      <c r="F22" s="93"/>
      <c r="G22" s="94"/>
    </row>
    <row r="23" spans="2:9" ht="23.1" customHeight="1">
      <c r="B23" s="90" t="s">
        <v>93</v>
      </c>
      <c r="C23" s="90"/>
      <c r="D23" s="90"/>
      <c r="E23" s="93"/>
      <c r="F23" s="93"/>
      <c r="G23" s="94"/>
    </row>
    <row r="24" spans="2:9" ht="23.1" customHeight="1">
      <c r="B24" s="90" t="s">
        <v>94</v>
      </c>
      <c r="C24" s="90"/>
      <c r="D24" s="90"/>
      <c r="E24" s="93"/>
      <c r="F24" s="93"/>
      <c r="G24" s="94"/>
    </row>
    <row r="25" spans="2:9" ht="18" customHeight="1">
      <c r="B25" s="90" t="s">
        <v>95</v>
      </c>
      <c r="C25" s="90"/>
      <c r="D25" s="90"/>
      <c r="E25" s="93"/>
      <c r="F25" s="93"/>
      <c r="G25" s="94"/>
    </row>
    <row r="26" spans="2:9" ht="18" customHeight="1">
      <c r="B26" s="90"/>
      <c r="C26" s="90"/>
      <c r="D26" s="90"/>
      <c r="E26" s="93"/>
      <c r="F26" s="93"/>
      <c r="G26" s="94"/>
    </row>
    <row r="27" spans="2:9" ht="24.95" customHeight="1" thickBot="1">
      <c r="B27" s="95" t="s">
        <v>96</v>
      </c>
      <c r="C27" s="98"/>
      <c r="D27" s="98"/>
      <c r="E27" s="98"/>
      <c r="F27" s="98"/>
      <c r="G27" s="97"/>
      <c r="H27" s="97"/>
      <c r="I27" s="97"/>
    </row>
    <row r="28" spans="2:9" ht="5.0999999999999996" customHeight="1"/>
    <row r="29" spans="2:9">
      <c r="B29" s="90" t="s">
        <v>97</v>
      </c>
    </row>
    <row r="30" spans="2:9">
      <c r="B30" s="90" t="s">
        <v>98</v>
      </c>
    </row>
    <row r="31" spans="2:9">
      <c r="B31" s="90" t="s">
        <v>99</v>
      </c>
    </row>
    <row r="32" spans="2:9">
      <c r="B32" s="90" t="s">
        <v>100</v>
      </c>
    </row>
  </sheetData>
  <mergeCells count="1">
    <mergeCell ref="B2:I2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2C4C9-E365-4117-8B21-32D95E2AA599}">
  <sheetPr codeName="Sheet2"/>
  <dimension ref="A1:AW109"/>
  <sheetViews>
    <sheetView showGridLines="0" zoomScale="85" zoomScaleNormal="85" workbookViewId="0">
      <selection activeCell="K24" sqref="K24"/>
    </sheetView>
  </sheetViews>
  <sheetFormatPr defaultRowHeight="16.5"/>
  <cols>
    <col min="1" max="1" customWidth="true" width="3.75"/>
    <col min="2" max="2" customWidth="true" width="14.625"/>
    <col min="3" max="3" bestFit="true" customWidth="true" style="56" width="10.0"/>
    <col min="4" max="4" customWidth="true" style="56" width="9.5"/>
    <col min="5" max="5" bestFit="true" customWidth="true" style="56" width="10.875"/>
    <col min="6" max="6" bestFit="true" customWidth="true" style="56" width="10.625"/>
    <col min="7" max="7" style="56" width="9.0"/>
    <col min="8" max="8" bestFit="true" customWidth="true" style="56" width="11.875"/>
    <col min="9" max="9" style="56" width="9.0"/>
    <col min="10" max="10" bestFit="true" customWidth="true" style="56" width="10.5"/>
    <col min="11" max="12" style="56" width="9.0"/>
    <col min="13" max="13" bestFit="true" customWidth="true" style="57" width="9.25"/>
    <col min="14" max="14" customWidth="true" width="2.75"/>
    <col min="15" max="15" customWidth="true" width="12.625"/>
    <col min="16" max="16" style="56" width="9.0"/>
    <col min="17" max="17" bestFit="true" customWidth="true" style="56" width="10.5"/>
    <col min="18" max="20" style="56" width="9.0"/>
    <col min="21" max="21" bestFit="true" customWidth="true" style="56" width="11.875"/>
    <col min="22" max="22" style="56" width="9.0"/>
    <col min="23" max="23" bestFit="true" customWidth="true" style="56" width="13.5"/>
    <col min="24" max="24" bestFit="true" customWidth="true" style="56" width="9.75"/>
    <col min="25" max="26" style="56" width="9.0"/>
    <col min="27" max="27" customWidth="true" width="2.75"/>
    <col min="28" max="28" customWidth="true" width="12.25"/>
    <col min="29" max="29" style="56" width="9.0"/>
    <col min="30" max="30" bestFit="true" customWidth="true" style="56" width="10.875"/>
    <col min="31" max="33" style="56" width="9.0"/>
    <col min="34" max="34" bestFit="true" customWidth="true" style="56" width="10.5"/>
    <col min="35" max="35" style="56" width="9.0"/>
    <col min="36" max="36" customWidth="true" style="56" width="11.75"/>
    <col min="37" max="39" style="56" width="9.0"/>
    <col min="41" max="49" style="132" width="9.0"/>
  </cols>
  <sheetData>
    <row r="1" spans="1:49" s="36" customFormat="1" ht="13.5">
      <c r="A1" s="28"/>
      <c r="B1" s="29"/>
      <c r="C1" s="29"/>
      <c r="D1" s="30"/>
      <c r="E1" s="31"/>
      <c r="F1" s="30"/>
      <c r="G1" s="30"/>
      <c r="H1" s="32"/>
      <c r="I1" s="33"/>
      <c r="J1" s="33"/>
      <c r="K1" s="34"/>
      <c r="L1" s="34"/>
      <c r="M1" s="35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C1" s="29"/>
      <c r="AD1" s="29"/>
      <c r="AE1" s="29"/>
      <c r="AF1" s="29"/>
      <c r="AG1" s="29"/>
      <c r="AH1" s="29"/>
      <c r="AI1" s="29"/>
      <c r="AJ1" s="29"/>
      <c r="AK1" s="29"/>
      <c r="AL1" s="29"/>
      <c r="AM1" s="29"/>
      <c r="AO1" s="28"/>
      <c r="AP1" s="28"/>
      <c r="AQ1" s="28"/>
      <c r="AR1" s="28"/>
      <c r="AS1" s="28"/>
      <c r="AT1" s="28"/>
      <c r="AU1" s="28"/>
      <c r="AV1" s="28"/>
      <c r="AW1" s="28"/>
    </row>
    <row r="2" spans="1:49" s="36" customFormat="1" ht="17.45" customHeight="1">
      <c r="A2" s="28"/>
      <c r="B2" s="37" t="s">
        <v>112</v>
      </c>
      <c r="C2" s="29"/>
      <c r="D2" s="30"/>
      <c r="E2" s="31"/>
      <c r="F2" s="30"/>
      <c r="G2" s="30"/>
      <c r="H2" s="38" t="s">
        <v>61</v>
      </c>
      <c r="I2" s="33"/>
      <c r="J2" s="33"/>
      <c r="K2" s="34"/>
      <c r="L2" s="34"/>
      <c r="M2" s="35"/>
      <c r="O2" s="37" t="s">
        <v>113</v>
      </c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B2" s="37" t="s">
        <v>2</v>
      </c>
      <c r="AC2" s="29"/>
      <c r="AD2" s="29"/>
      <c r="AE2" s="29"/>
      <c r="AF2" s="29"/>
      <c r="AG2" s="29"/>
      <c r="AH2" s="29"/>
      <c r="AI2" s="29"/>
      <c r="AJ2" s="29"/>
      <c r="AK2" s="29"/>
      <c r="AL2" s="29"/>
      <c r="AM2" s="29"/>
      <c r="AO2" s="28"/>
      <c r="AP2" s="28"/>
      <c r="AQ2" s="28"/>
      <c r="AR2" s="28"/>
      <c r="AS2" s="28"/>
      <c r="AT2" s="28"/>
      <c r="AU2" s="28"/>
      <c r="AV2" s="28"/>
      <c r="AW2" s="28"/>
    </row>
    <row r="3" spans="1:49" s="36" customFormat="1" ht="17.45" customHeight="1">
      <c r="A3" s="28"/>
      <c r="B3" s="39" t="s">
        <v>114</v>
      </c>
      <c r="C3" s="39" t="s">
        <v>115</v>
      </c>
      <c r="D3" s="39" t="s">
        <v>116</v>
      </c>
      <c r="E3" s="39" t="s">
        <v>12</v>
      </c>
      <c r="F3" s="39" t="s">
        <v>117</v>
      </c>
      <c r="G3" s="40" t="s">
        <v>101</v>
      </c>
      <c r="H3" s="39" t="s">
        <v>62</v>
      </c>
      <c r="I3" s="39" t="s">
        <v>118</v>
      </c>
      <c r="J3" s="39" t="s">
        <v>119</v>
      </c>
      <c r="K3" s="39" t="s">
        <v>102</v>
      </c>
      <c r="L3" s="39" t="s">
        <v>103</v>
      </c>
      <c r="M3" s="41" t="s">
        <v>120</v>
      </c>
      <c r="O3" s="39" t="s">
        <v>114</v>
      </c>
      <c r="P3" s="39" t="s">
        <v>115</v>
      </c>
      <c r="Q3" s="39" t="s">
        <v>116</v>
      </c>
      <c r="R3" s="39" t="s">
        <v>12</v>
      </c>
      <c r="S3" s="39" t="s">
        <v>117</v>
      </c>
      <c r="T3" s="40" t="s">
        <v>101</v>
      </c>
      <c r="U3" s="39" t="s">
        <v>62</v>
      </c>
      <c r="V3" s="39" t="s">
        <v>118</v>
      </c>
      <c r="W3" s="39" t="s">
        <v>119</v>
      </c>
      <c r="X3" s="39" t="s">
        <v>102</v>
      </c>
      <c r="Y3" s="39" t="s">
        <v>103</v>
      </c>
      <c r="Z3" s="42" t="s">
        <v>120</v>
      </c>
      <c r="AB3" s="39" t="s">
        <v>114</v>
      </c>
      <c r="AC3" s="39" t="s">
        <v>115</v>
      </c>
      <c r="AD3" s="39" t="s">
        <v>116</v>
      </c>
      <c r="AE3" s="39" t="s">
        <v>12</v>
      </c>
      <c r="AF3" s="39" t="s">
        <v>117</v>
      </c>
      <c r="AG3" s="40" t="s">
        <v>101</v>
      </c>
      <c r="AH3" s="39" t="s">
        <v>62</v>
      </c>
      <c r="AI3" s="39" t="s">
        <v>118</v>
      </c>
      <c r="AJ3" s="39" t="s">
        <v>119</v>
      </c>
      <c r="AK3" s="39" t="s">
        <v>102</v>
      </c>
      <c r="AL3" s="39" t="s">
        <v>103</v>
      </c>
      <c r="AM3" s="42" t="s">
        <v>120</v>
      </c>
      <c r="AO3" s="28"/>
      <c r="AP3" s="28"/>
      <c r="AQ3" s="28"/>
      <c r="AR3" s="28"/>
      <c r="AS3" s="28"/>
      <c r="AT3" s="28"/>
      <c r="AU3" s="28"/>
      <c r="AV3" s="28"/>
      <c r="AW3" s="28"/>
    </row>
    <row r="4" spans="1:49" s="36" customFormat="1" ht="17.45" customHeight="1">
      <c r="A4" s="28"/>
      <c r="B4" s="43">
        <v>45597</v>
      </c>
      <c r="C4" s="44">
        <v>30</v>
      </c>
      <c r="D4" s="45">
        <f>SUM(D33:D62)</f>
        <v>0</v>
      </c>
      <c r="E4" s="45">
        <f>SUM(E33:E62)</f>
        <v>0</v>
      </c>
      <c r="F4" s="46">
        <f t="shared" ref="F4:F5" si="0">IF(ISERROR(E4/D4),,E4/D4)</f>
        <v>0</v>
      </c>
      <c r="G4" s="47">
        <f t="shared" ref="G4:G5" si="1">IF(ISERROR(H4/E4),,H4/E4)</f>
        <v>0</v>
      </c>
      <c r="H4" s="45">
        <f t="shared" ref="H4:J4" si="2">SUM(H33:H62)</f>
        <v>0</v>
      </c>
      <c r="I4" s="45">
        <f t="shared" si="2"/>
        <v>0</v>
      </c>
      <c r="J4" s="45">
        <f t="shared" si="2"/>
        <v>0</v>
      </c>
      <c r="K4" s="48">
        <f t="shared" ref="K4" si="3">IF(ISERROR(SUM(I4:I4)/E4),,SUM(I4:I4)/E4)</f>
        <v>0</v>
      </c>
      <c r="L4" s="47">
        <f t="shared" ref="L4:L5" si="4">IF(ISERROR(H4/SUM(I4:I4)),,H4/SUM(I4:I4))</f>
        <v>0</v>
      </c>
      <c r="M4" s="49">
        <f t="shared" ref="M4:M5" si="5">IF(ISERROR(J4/H4),,J4/H4)</f>
        <v>0</v>
      </c>
      <c r="O4" s="43">
        <f t="shared" ref="O4:P5" si="6">B4</f>
        <v>45597</v>
      </c>
      <c r="P4" s="44">
        <f t="shared" si="6"/>
        <v>30</v>
      </c>
      <c r="Q4" s="45">
        <f t="shared" ref="Q4:R4" si="7">SUM(Q33:Q62)</f>
        <v>0</v>
      </c>
      <c r="R4" s="45">
        <f t="shared" si="7"/>
        <v>0</v>
      </c>
      <c r="S4" s="46">
        <f t="shared" ref="S4:S5" si="8">IF(ISERROR(R4/Q4),,R4/Q4)</f>
        <v>0</v>
      </c>
      <c r="T4" s="50">
        <f t="shared" ref="T4:T5" si="9">IF(ISERROR(U4/R4),,U4/R4)</f>
        <v>0</v>
      </c>
      <c r="U4" s="45">
        <f t="shared" ref="U4:W4" si="10">SUM(U33:U62)</f>
        <v>0</v>
      </c>
      <c r="V4" s="45">
        <f t="shared" si="10"/>
        <v>0</v>
      </c>
      <c r="W4" s="45">
        <f t="shared" si="10"/>
        <v>0</v>
      </c>
      <c r="X4" s="51">
        <f t="shared" ref="X4:X5" si="11">IF(ISERROR(SUM(V4:V4)/R4),,SUM(V4:V4)/R4)</f>
        <v>0</v>
      </c>
      <c r="Y4" s="52">
        <f t="shared" ref="Y4:Y5" si="12">IF(ISERROR(U4/SUM(V4:V4)),,U4/SUM(V4:V4))</f>
        <v>0</v>
      </c>
      <c r="Z4" s="51">
        <f t="shared" ref="Z4:Z5" si="13">IF(ISERROR(W4/U4),,W4/U4)</f>
        <v>0</v>
      </c>
      <c r="AB4" s="43">
        <f t="shared" ref="AB4:AC5" si="14">B4</f>
        <v>45597</v>
      </c>
      <c r="AC4" s="44">
        <f t="shared" si="14"/>
        <v>30</v>
      </c>
      <c r="AD4" s="45">
        <f t="shared" ref="AD4:AE4" si="15">SUM(AD33:AD62)</f>
        <v>0</v>
      </c>
      <c r="AE4" s="45">
        <f t="shared" si="15"/>
        <v>0</v>
      </c>
      <c r="AF4" s="53">
        <f t="shared" ref="AF4:AF5" si="16">IF(ISERROR(AE4/AD4),,AE4/AD4)</f>
        <v>0</v>
      </c>
      <c r="AG4" s="50">
        <f t="shared" ref="AG4:AG5" si="17">IF(ISERROR(AH4/AE4),,AH4/AE4)</f>
        <v>0</v>
      </c>
      <c r="AH4" s="45">
        <f t="shared" ref="AH4:AJ4" si="18">SUM(AH33:AH62)</f>
        <v>0</v>
      </c>
      <c r="AI4" s="45">
        <f t="shared" si="18"/>
        <v>0</v>
      </c>
      <c r="AJ4" s="45">
        <f t="shared" si="18"/>
        <v>0</v>
      </c>
      <c r="AK4" s="51">
        <f t="shared" ref="AK4:AK5" si="19">IF(ISERROR(SUM(AI4:AI4)/AE4),,SUM(AI4:AI4)/AE4)</f>
        <v>0</v>
      </c>
      <c r="AL4" s="52">
        <f t="shared" ref="AL4:AL5" si="20">IF(ISERROR(AH4/SUM(AI4:AI4)),,AH4/SUM(AI4:AI4))</f>
        <v>0</v>
      </c>
      <c r="AM4" s="51">
        <f t="shared" ref="AM4:AM5" si="21">IF(ISERROR(AJ4/AH4),,AJ4/AH4)</f>
        <v>0</v>
      </c>
      <c r="AO4" s="28"/>
      <c r="AP4" s="28"/>
      <c r="AQ4" s="28"/>
      <c r="AR4" s="28"/>
      <c r="AS4" s="28"/>
      <c r="AT4" s="28"/>
      <c r="AU4" s="28"/>
      <c r="AV4" s="28"/>
      <c r="AW4" s="28"/>
    </row>
    <row r="5" spans="1:49" s="36" customFormat="1" ht="17.45" customHeight="1">
      <c r="A5" s="28"/>
      <c r="B5" s="43">
        <v>45627</v>
      </c>
      <c r="C5" s="44">
        <v>31</v>
      </c>
      <c r="D5" s="45">
        <f>SUM(D63:D93)</f>
        <v>0</v>
      </c>
      <c r="E5" s="45">
        <f>SUM(E63:E93)</f>
        <v>0</v>
      </c>
      <c r="F5" s="46">
        <f t="shared" si="0"/>
        <v>0</v>
      </c>
      <c r="G5" s="47">
        <f t="shared" si="1"/>
        <v>0</v>
      </c>
      <c r="H5" s="45">
        <f t="shared" ref="H5:J5" si="22">SUM(H63:H93)</f>
        <v>0</v>
      </c>
      <c r="I5" s="45">
        <f t="shared" si="22"/>
        <v>0</v>
      </c>
      <c r="J5" s="45">
        <f t="shared" si="22"/>
        <v>0</v>
      </c>
      <c r="K5" s="48">
        <f t="shared" ref="K5" si="23">IF(ISERROR(SUM(I5:I5)/E5),,SUM(I5:I5)/E5)</f>
        <v>0</v>
      </c>
      <c r="L5" s="47">
        <f t="shared" si="4"/>
        <v>0</v>
      </c>
      <c r="M5" s="49">
        <f t="shared" si="5"/>
        <v>0</v>
      </c>
      <c r="O5" s="43">
        <f t="shared" si="6"/>
        <v>45627</v>
      </c>
      <c r="P5" s="44">
        <f t="shared" si="6"/>
        <v>31</v>
      </c>
      <c r="Q5" s="45">
        <f t="shared" ref="Q5:R5" si="24">SUM(Q63:Q93)</f>
        <v>0</v>
      </c>
      <c r="R5" s="45">
        <f t="shared" si="24"/>
        <v>0</v>
      </c>
      <c r="S5" s="46">
        <f t="shared" si="8"/>
        <v>0</v>
      </c>
      <c r="T5" s="50">
        <f t="shared" si="9"/>
        <v>0</v>
      </c>
      <c r="U5" s="45">
        <f t="shared" ref="U5:W5" si="25">SUM(U63:U93)</f>
        <v>0</v>
      </c>
      <c r="V5" s="45">
        <f t="shared" si="25"/>
        <v>0</v>
      </c>
      <c r="W5" s="45">
        <f t="shared" si="25"/>
        <v>0</v>
      </c>
      <c r="X5" s="51">
        <f t="shared" si="11"/>
        <v>0</v>
      </c>
      <c r="Y5" s="52">
        <f t="shared" si="12"/>
        <v>0</v>
      </c>
      <c r="Z5" s="51">
        <f t="shared" si="13"/>
        <v>0</v>
      </c>
      <c r="AB5" s="43">
        <f t="shared" si="14"/>
        <v>45627</v>
      </c>
      <c r="AC5" s="44">
        <f t="shared" si="14"/>
        <v>31</v>
      </c>
      <c r="AD5" s="45">
        <f t="shared" ref="AD5:AE5" si="26">SUM(AD63:AD93)</f>
        <v>0</v>
      </c>
      <c r="AE5" s="45">
        <f t="shared" si="26"/>
        <v>0</v>
      </c>
      <c r="AF5" s="53">
        <f t="shared" si="16"/>
        <v>0</v>
      </c>
      <c r="AG5" s="50">
        <f t="shared" si="17"/>
        <v>0</v>
      </c>
      <c r="AH5" s="45">
        <f t="shared" ref="AH5:AJ5" si="27">SUM(AH63:AH93)</f>
        <v>0</v>
      </c>
      <c r="AI5" s="45">
        <f t="shared" si="27"/>
        <v>0</v>
      </c>
      <c r="AJ5" s="45">
        <f t="shared" si="27"/>
        <v>0</v>
      </c>
      <c r="AK5" s="51">
        <f t="shared" si="19"/>
        <v>0</v>
      </c>
      <c r="AL5" s="52">
        <f t="shared" si="20"/>
        <v>0</v>
      </c>
      <c r="AM5" s="51">
        <f t="shared" si="21"/>
        <v>0</v>
      </c>
      <c r="AO5" s="28"/>
      <c r="AP5" s="28"/>
      <c r="AQ5" s="28"/>
      <c r="AR5" s="28"/>
      <c r="AS5" s="28"/>
      <c r="AT5" s="28"/>
      <c r="AU5" s="28"/>
      <c r="AV5" s="28"/>
      <c r="AW5" s="28"/>
    </row>
    <row r="6" spans="1:49" s="36" customFormat="1" ht="17.100000000000001" customHeight="1">
      <c r="A6" s="28"/>
      <c r="B6" s="141" t="s">
        <v>121</v>
      </c>
      <c r="C6" s="142"/>
      <c r="D6" s="54">
        <f>IF(ISERROR(D5-D4),,D5-D4)</f>
        <v>0</v>
      </c>
      <c r="E6" s="54">
        <f t="shared" ref="E6:M6" si="28">IF(ISERROR(E5-E4),,E5-E4)</f>
        <v>0</v>
      </c>
      <c r="F6" s="55">
        <f t="shared" si="28"/>
        <v>0</v>
      </c>
      <c r="G6" s="54">
        <f t="shared" si="28"/>
        <v>0</v>
      </c>
      <c r="H6" s="54">
        <f t="shared" si="28"/>
        <v>0</v>
      </c>
      <c r="I6" s="54">
        <f t="shared" si="28"/>
        <v>0</v>
      </c>
      <c r="J6" s="54">
        <f t="shared" si="28"/>
        <v>0</v>
      </c>
      <c r="K6" s="55">
        <f t="shared" si="28"/>
        <v>0</v>
      </c>
      <c r="L6" s="54">
        <f t="shared" si="28"/>
        <v>0</v>
      </c>
      <c r="M6" s="55">
        <f t="shared" si="28"/>
        <v>0</v>
      </c>
      <c r="O6" s="141" t="s">
        <v>121</v>
      </c>
      <c r="P6" s="142"/>
      <c r="Q6" s="54">
        <f t="shared" ref="Q6:Z6" si="29">IF(ISERROR(Q5-Q4),,Q5-Q4)</f>
        <v>0</v>
      </c>
      <c r="R6" s="54">
        <f t="shared" si="29"/>
        <v>0</v>
      </c>
      <c r="S6" s="55">
        <f t="shared" si="29"/>
        <v>0</v>
      </c>
      <c r="T6" s="54">
        <f t="shared" si="29"/>
        <v>0</v>
      </c>
      <c r="U6" s="54">
        <f t="shared" si="29"/>
        <v>0</v>
      </c>
      <c r="V6" s="54">
        <f t="shared" si="29"/>
        <v>0</v>
      </c>
      <c r="W6" s="54">
        <f t="shared" si="29"/>
        <v>0</v>
      </c>
      <c r="X6" s="55">
        <f t="shared" si="29"/>
        <v>0</v>
      </c>
      <c r="Y6" s="54">
        <f t="shared" si="29"/>
        <v>0</v>
      </c>
      <c r="Z6" s="55">
        <f t="shared" si="29"/>
        <v>0</v>
      </c>
      <c r="AB6" s="141" t="s">
        <v>121</v>
      </c>
      <c r="AC6" s="142"/>
      <c r="AD6" s="54">
        <f t="shared" ref="AD6:AM6" si="30">IF(ISERROR(AD5-AD4),,AD5-AD4)</f>
        <v>0</v>
      </c>
      <c r="AE6" s="54">
        <f t="shared" si="30"/>
        <v>0</v>
      </c>
      <c r="AF6" s="55">
        <f t="shared" si="30"/>
        <v>0</v>
      </c>
      <c r="AG6" s="54">
        <f t="shared" si="30"/>
        <v>0</v>
      </c>
      <c r="AH6" s="54">
        <f t="shared" si="30"/>
        <v>0</v>
      </c>
      <c r="AI6" s="54">
        <f t="shared" si="30"/>
        <v>0</v>
      </c>
      <c r="AJ6" s="54">
        <f t="shared" si="30"/>
        <v>0</v>
      </c>
      <c r="AK6" s="55">
        <f t="shared" si="30"/>
        <v>0</v>
      </c>
      <c r="AL6" s="54">
        <f t="shared" si="30"/>
        <v>0</v>
      </c>
      <c r="AM6" s="55">
        <f t="shared" si="30"/>
        <v>0</v>
      </c>
      <c r="AO6" s="28"/>
      <c r="AP6" s="28"/>
      <c r="AQ6" s="28"/>
      <c r="AR6" s="28"/>
      <c r="AS6" s="28"/>
      <c r="AT6" s="28"/>
      <c r="AU6" s="28"/>
      <c r="AV6" s="28"/>
      <c r="AW6" s="28"/>
    </row>
    <row r="7" spans="1:49" s="36" customFormat="1" ht="13.5">
      <c r="A7" s="28"/>
      <c r="B7" s="29"/>
      <c r="C7" s="29"/>
      <c r="D7" s="30"/>
      <c r="E7" s="31"/>
      <c r="F7" s="30"/>
      <c r="G7" s="30"/>
      <c r="H7" s="32"/>
      <c r="I7" s="33"/>
      <c r="J7" s="33"/>
      <c r="K7" s="34"/>
      <c r="L7" s="34"/>
      <c r="M7" s="35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O7" s="28"/>
      <c r="AP7" s="28"/>
      <c r="AQ7" s="28"/>
      <c r="AR7" s="28"/>
      <c r="AS7" s="28"/>
      <c r="AT7" s="28"/>
      <c r="AU7" s="28"/>
      <c r="AV7" s="28"/>
      <c r="AW7" s="28"/>
    </row>
    <row r="8" spans="1:49" ht="17.25" customHeight="1">
      <c r="B8" s="37" t="s">
        <v>122</v>
      </c>
      <c r="H8" s="38" t="s">
        <v>61</v>
      </c>
      <c r="O8" s="37" t="s">
        <v>113</v>
      </c>
      <c r="AB8" s="37" t="s">
        <v>2</v>
      </c>
    </row>
    <row r="9" spans="1:49">
      <c r="B9" s="14" t="s">
        <v>123</v>
      </c>
      <c r="C9" s="14" t="s">
        <v>115</v>
      </c>
      <c r="D9" s="14" t="s">
        <v>116</v>
      </c>
      <c r="E9" s="14" t="s">
        <v>12</v>
      </c>
      <c r="F9" s="14" t="s">
        <v>117</v>
      </c>
      <c r="G9" s="58" t="s">
        <v>101</v>
      </c>
      <c r="H9" s="14" t="s">
        <v>62</v>
      </c>
      <c r="I9" s="14" t="s">
        <v>118</v>
      </c>
      <c r="J9" s="14" t="s">
        <v>119</v>
      </c>
      <c r="K9" s="14" t="s">
        <v>102</v>
      </c>
      <c r="L9" s="14" t="s">
        <v>103</v>
      </c>
      <c r="M9" s="59" t="s">
        <v>120</v>
      </c>
      <c r="O9" s="14" t="s">
        <v>123</v>
      </c>
      <c r="P9" s="14" t="s">
        <v>115</v>
      </c>
      <c r="Q9" s="14" t="s">
        <v>116</v>
      </c>
      <c r="R9" s="14" t="s">
        <v>12</v>
      </c>
      <c r="S9" s="14" t="s">
        <v>117</v>
      </c>
      <c r="T9" s="58" t="s">
        <v>101</v>
      </c>
      <c r="U9" s="14" t="s">
        <v>62</v>
      </c>
      <c r="V9" s="14" t="s">
        <v>118</v>
      </c>
      <c r="W9" s="14" t="s">
        <v>119</v>
      </c>
      <c r="X9" s="14" t="s">
        <v>102</v>
      </c>
      <c r="Y9" s="14" t="s">
        <v>103</v>
      </c>
      <c r="Z9" s="60" t="s">
        <v>120</v>
      </c>
      <c r="AB9" s="14" t="s">
        <v>123</v>
      </c>
      <c r="AC9" s="14" t="s">
        <v>115</v>
      </c>
      <c r="AD9" s="14" t="s">
        <v>116</v>
      </c>
      <c r="AE9" s="14" t="s">
        <v>12</v>
      </c>
      <c r="AF9" s="14" t="s">
        <v>117</v>
      </c>
      <c r="AG9" s="58" t="s">
        <v>101</v>
      </c>
      <c r="AH9" s="14" t="s">
        <v>62</v>
      </c>
      <c r="AI9" s="14" t="s">
        <v>118</v>
      </c>
      <c r="AJ9" s="14" t="s">
        <v>119</v>
      </c>
      <c r="AK9" s="14" t="s">
        <v>102</v>
      </c>
      <c r="AL9" s="14" t="s">
        <v>103</v>
      </c>
      <c r="AM9" s="60" t="s">
        <v>120</v>
      </c>
    </row>
    <row r="10" spans="1:49" hidden="1">
      <c r="B10" s="61" t="s">
        <v>124</v>
      </c>
      <c r="C10" s="65">
        <v>7</v>
      </c>
      <c r="D10" s="62">
        <f>SUM(D29:D35)</f>
        <v>0</v>
      </c>
      <c r="E10" s="62">
        <f>SUM(E29:E35)</f>
        <v>0</v>
      </c>
      <c r="F10" s="63">
        <f t="shared" ref="F10:F23" si="31">IF(ISERROR(E10/D10),,E10/D10)</f>
        <v>0</v>
      </c>
      <c r="G10" s="52">
        <f t="shared" ref="G10:G23" si="32">IF(ISERROR(H10/E10),,H10/E10)</f>
        <v>0</v>
      </c>
      <c r="H10" s="62">
        <f>SUM(H29:H35)</f>
        <v>0</v>
      </c>
      <c r="I10" s="62">
        <f>SUM(I29:I35)</f>
        <v>0</v>
      </c>
      <c r="J10" s="62">
        <f>SUM(J29:J35)</f>
        <v>0</v>
      </c>
      <c r="K10" s="51">
        <f t="shared" ref="K10:K23" si="33">IF(ISERROR(SUM(I10:I10)/E10),,SUM(I10:I10)/E10)</f>
        <v>0</v>
      </c>
      <c r="L10" s="52">
        <f t="shared" ref="L10:L23" si="34">IF(ISERROR(H10/SUM(I10:I10)),,H10/SUM(I10:I10))</f>
        <v>0</v>
      </c>
      <c r="M10" s="64">
        <f t="shared" ref="M10:M23" si="35">IF(ISERROR(J10/H10),,J10/H10)</f>
        <v>0</v>
      </c>
      <c r="O10" s="61" t="str">
        <f t="shared" ref="O10:P23" si="36">B10</f>
        <v>01-31~02-06</v>
      </c>
      <c r="P10" s="61">
        <f t="shared" si="36"/>
        <v>7</v>
      </c>
      <c r="Q10" s="62">
        <f>SUM(Q29:Q35)</f>
        <v>0</v>
      </c>
      <c r="R10" s="62">
        <f>SUM(R29:R35)</f>
        <v>0</v>
      </c>
      <c r="S10" s="53">
        <f t="shared" ref="S10:S23" si="37">IF(ISERROR(R10/Q10),,R10/Q10)</f>
        <v>0</v>
      </c>
      <c r="T10" s="50">
        <f t="shared" ref="T10:T23" si="38">IF(ISERROR(U10/R10),,U10/R10)</f>
        <v>0</v>
      </c>
      <c r="U10" s="62">
        <f>SUM(U29:U35)</f>
        <v>0</v>
      </c>
      <c r="V10" s="62">
        <f>SUM(V29:V35)</f>
        <v>0</v>
      </c>
      <c r="W10" s="62">
        <f>SUM(W29:W35)</f>
        <v>0</v>
      </c>
      <c r="X10" s="51">
        <f t="shared" ref="X10:X23" si="39">IF(ISERROR(SUM(V10:V10)/R10),,SUM(V10:V10)/R10)</f>
        <v>0</v>
      </c>
      <c r="Y10" s="52">
        <f t="shared" ref="Y10:Y23" si="40">IF(ISERROR(U10/SUM(V10:V10)),,U10/SUM(V10:V10))</f>
        <v>0</v>
      </c>
      <c r="Z10" s="64">
        <f t="shared" ref="Z10:Z23" si="41">IF(ISERROR(W10/U10),,W10/U10)</f>
        <v>0</v>
      </c>
      <c r="AB10" s="61" t="str">
        <f t="shared" ref="AB10:AC23" si="42">B10</f>
        <v>01-31~02-06</v>
      </c>
      <c r="AC10" s="61">
        <f t="shared" si="42"/>
        <v>7</v>
      </c>
      <c r="AD10" s="62">
        <f>SUM(AD29:AD35)</f>
        <v>0</v>
      </c>
      <c r="AE10" s="62">
        <f>SUM(AE29:AE35)</f>
        <v>0</v>
      </c>
      <c r="AF10" s="53">
        <f t="shared" ref="AF10:AF23" si="43">IF(ISERROR(AE10/AD10),,AE10/AD10)</f>
        <v>0</v>
      </c>
      <c r="AG10" s="50">
        <f t="shared" ref="AG10:AG23" si="44">IF(ISERROR(AH10/AE10),,AH10/AE10)</f>
        <v>0</v>
      </c>
      <c r="AH10" s="62">
        <f>SUM(AH29:AH35)</f>
        <v>0</v>
      </c>
      <c r="AI10" s="62">
        <f>SUM(AI29:AI35)</f>
        <v>0</v>
      </c>
      <c r="AJ10" s="62">
        <f>SUM(AJ29:AJ35)</f>
        <v>0</v>
      </c>
      <c r="AK10" s="51">
        <f t="shared" ref="AK10:AK23" si="45">IF(ISERROR(SUM(AI10:AI10)/AE10),,SUM(AI10:AI10)/AE10)</f>
        <v>0</v>
      </c>
      <c r="AL10" s="52">
        <f t="shared" ref="AL10:AL23" si="46">IF(ISERROR(AH10/SUM(AI10:AI10)),,AH10/SUM(AI10:AI10))</f>
        <v>0</v>
      </c>
      <c r="AM10" s="64">
        <f t="shared" ref="AM10:AM23" si="47">IF(ISERROR(AJ10/AH10),,AJ10/AH10)</f>
        <v>0</v>
      </c>
    </row>
    <row r="11" spans="1:49" hidden="1">
      <c r="B11" s="61" t="s">
        <v>125</v>
      </c>
      <c r="C11" s="65">
        <v>7</v>
      </c>
      <c r="D11" s="62">
        <f>SUM(D36:D42)</f>
        <v>0</v>
      </c>
      <c r="E11" s="62">
        <f>SUM(E36:E42)</f>
        <v>0</v>
      </c>
      <c r="F11" s="63">
        <f t="shared" si="31"/>
        <v>0</v>
      </c>
      <c r="G11" s="52">
        <f t="shared" si="32"/>
        <v>0</v>
      </c>
      <c r="H11" s="62">
        <f>SUM(H36:H42)</f>
        <v>0</v>
      </c>
      <c r="I11" s="62">
        <f>SUM(I36:I42)</f>
        <v>0</v>
      </c>
      <c r="J11" s="62">
        <f>SUM(J36:J42)</f>
        <v>0</v>
      </c>
      <c r="K11" s="51">
        <f t="shared" si="33"/>
        <v>0</v>
      </c>
      <c r="L11" s="52">
        <f t="shared" si="34"/>
        <v>0</v>
      </c>
      <c r="M11" s="64">
        <f t="shared" si="35"/>
        <v>0</v>
      </c>
      <c r="O11" s="61" t="str">
        <f t="shared" si="36"/>
        <v>02-07~02-13</v>
      </c>
      <c r="P11" s="61">
        <f t="shared" si="36"/>
        <v>7</v>
      </c>
      <c r="Q11" s="62">
        <f>SUM(Q36:Q42)</f>
        <v>0</v>
      </c>
      <c r="R11" s="62">
        <f>SUM(R36:R42)</f>
        <v>0</v>
      </c>
      <c r="S11" s="53">
        <f t="shared" si="37"/>
        <v>0</v>
      </c>
      <c r="T11" s="50">
        <f t="shared" si="38"/>
        <v>0</v>
      </c>
      <c r="U11" s="62">
        <f>SUM(U36:U42)</f>
        <v>0</v>
      </c>
      <c r="V11" s="62">
        <f>SUM(V36:V42)</f>
        <v>0</v>
      </c>
      <c r="W11" s="62">
        <f>SUM(W36:W42)</f>
        <v>0</v>
      </c>
      <c r="X11" s="51">
        <f t="shared" si="39"/>
        <v>0</v>
      </c>
      <c r="Y11" s="52">
        <f t="shared" si="40"/>
        <v>0</v>
      </c>
      <c r="Z11" s="64">
        <f t="shared" si="41"/>
        <v>0</v>
      </c>
      <c r="AB11" s="61" t="str">
        <f t="shared" si="42"/>
        <v>02-07~02-13</v>
      </c>
      <c r="AC11" s="61">
        <f t="shared" si="42"/>
        <v>7</v>
      </c>
      <c r="AD11" s="62">
        <f>SUM(AD36:AD42)</f>
        <v>0</v>
      </c>
      <c r="AE11" s="62">
        <f>SUM(AE36:AE42)</f>
        <v>0</v>
      </c>
      <c r="AF11" s="53">
        <f t="shared" si="43"/>
        <v>0</v>
      </c>
      <c r="AG11" s="50">
        <f t="shared" si="44"/>
        <v>0</v>
      </c>
      <c r="AH11" s="62">
        <f>SUM(AH36:AH42)</f>
        <v>0</v>
      </c>
      <c r="AI11" s="62">
        <f>SUM(AI36:AI42)</f>
        <v>0</v>
      </c>
      <c r="AJ11" s="62">
        <f>SUM(AJ36:AJ42)</f>
        <v>0</v>
      </c>
      <c r="AK11" s="51">
        <f t="shared" si="45"/>
        <v>0</v>
      </c>
      <c r="AL11" s="52">
        <f t="shared" si="46"/>
        <v>0</v>
      </c>
      <c r="AM11" s="64">
        <f t="shared" si="47"/>
        <v>0</v>
      </c>
    </row>
    <row r="12" spans="1:49" hidden="1">
      <c r="B12" s="61" t="s">
        <v>126</v>
      </c>
      <c r="C12" s="65">
        <v>7</v>
      </c>
      <c r="D12" s="62">
        <f>SUM(D43:D49)</f>
        <v>0</v>
      </c>
      <c r="E12" s="62">
        <f>SUM(E43:E49)</f>
        <v>0</v>
      </c>
      <c r="F12" s="63">
        <f t="shared" si="31"/>
        <v>0</v>
      </c>
      <c r="G12" s="52">
        <f t="shared" si="32"/>
        <v>0</v>
      </c>
      <c r="H12" s="62">
        <f>SUM(H43:H49)</f>
        <v>0</v>
      </c>
      <c r="I12" s="62">
        <f>SUM(I43:I49)</f>
        <v>0</v>
      </c>
      <c r="J12" s="62">
        <f>SUM(J43:J49)</f>
        <v>0</v>
      </c>
      <c r="K12" s="51">
        <f t="shared" si="33"/>
        <v>0</v>
      </c>
      <c r="L12" s="52">
        <f t="shared" si="34"/>
        <v>0</v>
      </c>
      <c r="M12" s="64">
        <f t="shared" si="35"/>
        <v>0</v>
      </c>
      <c r="O12" s="61" t="str">
        <f t="shared" si="36"/>
        <v>02-14~02-20</v>
      </c>
      <c r="P12" s="61">
        <f t="shared" si="36"/>
        <v>7</v>
      </c>
      <c r="Q12" s="62">
        <f>SUM(Q43:Q49)</f>
        <v>0</v>
      </c>
      <c r="R12" s="62">
        <f>SUM(R43:R49)</f>
        <v>0</v>
      </c>
      <c r="S12" s="53">
        <f t="shared" si="37"/>
        <v>0</v>
      </c>
      <c r="T12" s="50">
        <f t="shared" si="38"/>
        <v>0</v>
      </c>
      <c r="U12" s="62">
        <f>SUM(U43:U49)</f>
        <v>0</v>
      </c>
      <c r="V12" s="62">
        <f>SUM(V43:V49)</f>
        <v>0</v>
      </c>
      <c r="W12" s="62">
        <f>SUM(W43:W49)</f>
        <v>0</v>
      </c>
      <c r="X12" s="51">
        <f t="shared" si="39"/>
        <v>0</v>
      </c>
      <c r="Y12" s="52">
        <f t="shared" si="40"/>
        <v>0</v>
      </c>
      <c r="Z12" s="64">
        <f t="shared" si="41"/>
        <v>0</v>
      </c>
      <c r="AB12" s="61" t="str">
        <f t="shared" si="42"/>
        <v>02-14~02-20</v>
      </c>
      <c r="AC12" s="61">
        <f t="shared" si="42"/>
        <v>7</v>
      </c>
      <c r="AD12" s="62">
        <f>SUM(AD43:AD49)</f>
        <v>0</v>
      </c>
      <c r="AE12" s="62">
        <f>SUM(AE43:AE49)</f>
        <v>0</v>
      </c>
      <c r="AF12" s="53">
        <f t="shared" si="43"/>
        <v>0</v>
      </c>
      <c r="AG12" s="50">
        <f t="shared" si="44"/>
        <v>0</v>
      </c>
      <c r="AH12" s="62">
        <f>SUM(AH43:AH49)</f>
        <v>0</v>
      </c>
      <c r="AI12" s="62">
        <f>SUM(AI43:AI49)</f>
        <v>0</v>
      </c>
      <c r="AJ12" s="62">
        <f>SUM(AJ43:AJ49)</f>
        <v>0</v>
      </c>
      <c r="AK12" s="51">
        <f t="shared" si="45"/>
        <v>0</v>
      </c>
      <c r="AL12" s="52">
        <f t="shared" si="46"/>
        <v>0</v>
      </c>
      <c r="AM12" s="64">
        <f t="shared" si="47"/>
        <v>0</v>
      </c>
    </row>
    <row r="13" spans="1:49" hidden="1">
      <c r="B13" s="61" t="s">
        <v>127</v>
      </c>
      <c r="C13" s="65">
        <v>7</v>
      </c>
      <c r="D13" s="62">
        <f>SUM(D50:D56)</f>
        <v>0</v>
      </c>
      <c r="E13" s="62">
        <f>SUM(E50:E56)</f>
        <v>0</v>
      </c>
      <c r="F13" s="63">
        <f t="shared" si="31"/>
        <v>0</v>
      </c>
      <c r="G13" s="52">
        <f t="shared" si="32"/>
        <v>0</v>
      </c>
      <c r="H13" s="62">
        <f>SUM(H50:H56)</f>
        <v>0</v>
      </c>
      <c r="I13" s="62">
        <f>SUM(I50:I56)</f>
        <v>0</v>
      </c>
      <c r="J13" s="62">
        <f>SUM(J50:J56)</f>
        <v>0</v>
      </c>
      <c r="K13" s="51">
        <f t="shared" si="33"/>
        <v>0</v>
      </c>
      <c r="L13" s="52">
        <f t="shared" si="34"/>
        <v>0</v>
      </c>
      <c r="M13" s="64">
        <f t="shared" si="35"/>
        <v>0</v>
      </c>
      <c r="O13" s="61" t="str">
        <f t="shared" si="36"/>
        <v>02-21~02-27</v>
      </c>
      <c r="P13" s="61">
        <f t="shared" si="36"/>
        <v>7</v>
      </c>
      <c r="Q13" s="62">
        <f>SUM(Q50:Q56)</f>
        <v>0</v>
      </c>
      <c r="R13" s="62">
        <f>SUM(R50:R56)</f>
        <v>0</v>
      </c>
      <c r="S13" s="53">
        <f t="shared" si="37"/>
        <v>0</v>
      </c>
      <c r="T13" s="50">
        <f t="shared" si="38"/>
        <v>0</v>
      </c>
      <c r="U13" s="62">
        <f>SUM(U50:U56)</f>
        <v>0</v>
      </c>
      <c r="V13" s="62">
        <f>SUM(V50:V56)</f>
        <v>0</v>
      </c>
      <c r="W13" s="62">
        <f>SUM(W50:W56)</f>
        <v>0</v>
      </c>
      <c r="X13" s="51">
        <f t="shared" si="39"/>
        <v>0</v>
      </c>
      <c r="Y13" s="52">
        <f t="shared" si="40"/>
        <v>0</v>
      </c>
      <c r="Z13" s="64">
        <f t="shared" si="41"/>
        <v>0</v>
      </c>
      <c r="AB13" s="61" t="str">
        <f t="shared" si="42"/>
        <v>02-21~02-27</v>
      </c>
      <c r="AC13" s="61">
        <f t="shared" si="42"/>
        <v>7</v>
      </c>
      <c r="AD13" s="62">
        <f>SUM(AD50:AD56)</f>
        <v>0</v>
      </c>
      <c r="AE13" s="62">
        <f>SUM(AE50:AE56)</f>
        <v>0</v>
      </c>
      <c r="AF13" s="53">
        <f t="shared" si="43"/>
        <v>0</v>
      </c>
      <c r="AG13" s="50">
        <f t="shared" si="44"/>
        <v>0</v>
      </c>
      <c r="AH13" s="62">
        <f>SUM(AH50:AH56)</f>
        <v>0</v>
      </c>
      <c r="AI13" s="62">
        <f>SUM(AI50:AI56)</f>
        <v>0</v>
      </c>
      <c r="AJ13" s="62">
        <f>SUM(AJ50:AJ56)</f>
        <v>0</v>
      </c>
      <c r="AK13" s="51">
        <f t="shared" si="45"/>
        <v>0</v>
      </c>
      <c r="AL13" s="52">
        <f t="shared" si="46"/>
        <v>0</v>
      </c>
      <c r="AM13" s="64">
        <f t="shared" si="47"/>
        <v>0</v>
      </c>
    </row>
    <row r="14" spans="1:49">
      <c r="B14" s="61" t="s">
        <v>135</v>
      </c>
      <c r="C14" s="65">
        <v>7</v>
      </c>
      <c r="D14" s="62">
        <f>SUM(D29:D35)</f>
        <v>0</v>
      </c>
      <c r="E14" s="62">
        <f>SUM(E29:E35)</f>
        <v>0</v>
      </c>
      <c r="F14" s="63">
        <f t="shared" si="31"/>
        <v>0</v>
      </c>
      <c r="G14" s="52">
        <f t="shared" si="32"/>
        <v>0</v>
      </c>
      <c r="H14" s="62">
        <f>SUM(H29:H35)</f>
        <v>0</v>
      </c>
      <c r="I14" s="62">
        <f>SUM(I29:I35)</f>
        <v>0</v>
      </c>
      <c r="J14" s="62">
        <f>SUM(J29:J35)</f>
        <v>0</v>
      </c>
      <c r="K14" s="51">
        <f t="shared" si="33"/>
        <v>0</v>
      </c>
      <c r="L14" s="52">
        <f t="shared" si="34"/>
        <v>0</v>
      </c>
      <c r="M14" s="64">
        <f t="shared" si="35"/>
        <v>0</v>
      </c>
      <c r="O14" s="61" t="str">
        <f t="shared" si="36"/>
        <v>10-28~11-03</v>
      </c>
      <c r="P14" s="61">
        <f t="shared" si="36"/>
        <v>7</v>
      </c>
      <c r="Q14" s="62">
        <f>SUM(Q29:Q35)</f>
        <v>0</v>
      </c>
      <c r="R14" s="62">
        <f>SUM(R29:R35)</f>
        <v>0</v>
      </c>
      <c r="S14" s="53">
        <f t="shared" si="37"/>
        <v>0</v>
      </c>
      <c r="T14" s="50">
        <f t="shared" si="38"/>
        <v>0</v>
      </c>
      <c r="U14" s="62">
        <f>SUM(U29:U35)</f>
        <v>0</v>
      </c>
      <c r="V14" s="62">
        <f>SUM(V29:V35)</f>
        <v>0</v>
      </c>
      <c r="W14" s="62">
        <f>SUM(W29:W35)</f>
        <v>0</v>
      </c>
      <c r="X14" s="51">
        <f t="shared" si="39"/>
        <v>0</v>
      </c>
      <c r="Y14" s="52">
        <f t="shared" si="40"/>
        <v>0</v>
      </c>
      <c r="Z14" s="64">
        <f t="shared" si="41"/>
        <v>0</v>
      </c>
      <c r="AB14" s="61" t="str">
        <f t="shared" si="42"/>
        <v>10-28~11-03</v>
      </c>
      <c r="AC14" s="61">
        <f t="shared" si="42"/>
        <v>7</v>
      </c>
      <c r="AD14" s="62">
        <f>SUM(AD29:AD35)</f>
        <v>0</v>
      </c>
      <c r="AE14" s="62">
        <f>SUM(AE29:AE35)</f>
        <v>0</v>
      </c>
      <c r="AF14" s="53">
        <f t="shared" si="43"/>
        <v>0</v>
      </c>
      <c r="AG14" s="50">
        <f t="shared" si="44"/>
        <v>0</v>
      </c>
      <c r="AH14" s="62">
        <f>SUM(AH29:AH35)</f>
        <v>0</v>
      </c>
      <c r="AI14" s="62">
        <f>SUM(AI29:AI35)</f>
        <v>0</v>
      </c>
      <c r="AJ14" s="62">
        <f>SUM(AJ29:AJ35)</f>
        <v>0</v>
      </c>
      <c r="AK14" s="51">
        <f t="shared" si="45"/>
        <v>0</v>
      </c>
      <c r="AL14" s="52">
        <f t="shared" si="46"/>
        <v>0</v>
      </c>
      <c r="AM14" s="64">
        <f t="shared" si="47"/>
        <v>0</v>
      </c>
    </row>
    <row r="15" spans="1:49">
      <c r="B15" s="61" t="s">
        <v>136</v>
      </c>
      <c r="C15" s="65">
        <v>7</v>
      </c>
      <c r="D15" s="62">
        <f>SUM(D36:D42)</f>
        <v>0</v>
      </c>
      <c r="E15" s="62">
        <f>SUM(E36:E42)</f>
        <v>0</v>
      </c>
      <c r="F15" s="63">
        <f t="shared" si="31"/>
        <v>0</v>
      </c>
      <c r="G15" s="52">
        <f t="shared" si="32"/>
        <v>0</v>
      </c>
      <c r="H15" s="62">
        <f>SUM(H36:H42)</f>
        <v>0</v>
      </c>
      <c r="I15" s="62">
        <f>SUM(I36:I42)</f>
        <v>0</v>
      </c>
      <c r="J15" s="62">
        <f>SUM(J36:J42)</f>
        <v>0</v>
      </c>
      <c r="K15" s="51">
        <f t="shared" si="33"/>
        <v>0</v>
      </c>
      <c r="L15" s="52">
        <f t="shared" si="34"/>
        <v>0</v>
      </c>
      <c r="M15" s="64">
        <f t="shared" si="35"/>
        <v>0</v>
      </c>
      <c r="O15" s="61" t="str">
        <f t="shared" si="36"/>
        <v>11-04~11-10</v>
      </c>
      <c r="P15" s="61">
        <f t="shared" si="36"/>
        <v>7</v>
      </c>
      <c r="Q15" s="62">
        <f>SUM(Q36:Q42)</f>
        <v>0</v>
      </c>
      <c r="R15" s="62">
        <f>SUM(R36:R42)</f>
        <v>0</v>
      </c>
      <c r="S15" s="53">
        <f t="shared" si="37"/>
        <v>0</v>
      </c>
      <c r="T15" s="50">
        <f t="shared" si="38"/>
        <v>0</v>
      </c>
      <c r="U15" s="62">
        <f>SUM(U36:U42)</f>
        <v>0</v>
      </c>
      <c r="V15" s="62">
        <f>SUM(V36:V42)</f>
        <v>0</v>
      </c>
      <c r="W15" s="62">
        <f>SUM(W36:W42)</f>
        <v>0</v>
      </c>
      <c r="X15" s="51">
        <f t="shared" si="39"/>
        <v>0</v>
      </c>
      <c r="Y15" s="52">
        <f t="shared" si="40"/>
        <v>0</v>
      </c>
      <c r="Z15" s="64">
        <f t="shared" si="41"/>
        <v>0</v>
      </c>
      <c r="AB15" s="61" t="str">
        <f t="shared" si="42"/>
        <v>11-04~11-10</v>
      </c>
      <c r="AC15" s="61">
        <f t="shared" si="42"/>
        <v>7</v>
      </c>
      <c r="AD15" s="62">
        <f>SUM(AD36:AD42)</f>
        <v>0</v>
      </c>
      <c r="AE15" s="62">
        <f>SUM(AE36:AE42)</f>
        <v>0</v>
      </c>
      <c r="AF15" s="53">
        <f t="shared" si="43"/>
        <v>0</v>
      </c>
      <c r="AG15" s="50">
        <f t="shared" si="44"/>
        <v>0</v>
      </c>
      <c r="AH15" s="62">
        <f>SUM(AH36:AH42)</f>
        <v>0</v>
      </c>
      <c r="AI15" s="62">
        <f>SUM(AI36:AI42)</f>
        <v>0</v>
      </c>
      <c r="AJ15" s="62">
        <f>SUM(AJ36:AJ42)</f>
        <v>0</v>
      </c>
      <c r="AK15" s="51">
        <f t="shared" si="45"/>
        <v>0</v>
      </c>
      <c r="AL15" s="52">
        <f t="shared" si="46"/>
        <v>0</v>
      </c>
      <c r="AM15" s="64">
        <f t="shared" si="47"/>
        <v>0</v>
      </c>
    </row>
    <row r="16" spans="1:49">
      <c r="B16" s="61" t="s">
        <v>137</v>
      </c>
      <c r="C16" s="65">
        <v>7</v>
      </c>
      <c r="D16" s="62">
        <f>SUM(D43:D49)</f>
        <v>0</v>
      </c>
      <c r="E16" s="62">
        <f>SUM(E43:E49)</f>
        <v>0</v>
      </c>
      <c r="F16" s="63">
        <f t="shared" si="31"/>
        <v>0</v>
      </c>
      <c r="G16" s="52">
        <f t="shared" si="32"/>
        <v>0</v>
      </c>
      <c r="H16" s="62">
        <f>SUM(H43:H49)</f>
        <v>0</v>
      </c>
      <c r="I16" s="62">
        <f>SUM(I43:I49)</f>
        <v>0</v>
      </c>
      <c r="J16" s="62">
        <f>SUM(J43:J49)</f>
        <v>0</v>
      </c>
      <c r="K16" s="51">
        <f t="shared" si="33"/>
        <v>0</v>
      </c>
      <c r="L16" s="52">
        <f t="shared" si="34"/>
        <v>0</v>
      </c>
      <c r="M16" s="64">
        <f t="shared" si="35"/>
        <v>0</v>
      </c>
      <c r="O16" s="61" t="str">
        <f t="shared" si="36"/>
        <v>11-11~11-17</v>
      </c>
      <c r="P16" s="61">
        <f t="shared" si="36"/>
        <v>7</v>
      </c>
      <c r="Q16" s="62">
        <f>SUM(Q43:Q49)</f>
        <v>0</v>
      </c>
      <c r="R16" s="62">
        <f>SUM(R43:R49)</f>
        <v>0</v>
      </c>
      <c r="S16" s="53">
        <f t="shared" si="37"/>
        <v>0</v>
      </c>
      <c r="T16" s="50">
        <f t="shared" si="38"/>
        <v>0</v>
      </c>
      <c r="U16" s="62">
        <f>SUM(U43:U49)</f>
        <v>0</v>
      </c>
      <c r="V16" s="62">
        <f>SUM(V43:V49)</f>
        <v>0</v>
      </c>
      <c r="W16" s="62">
        <f>SUM(W43:W49)</f>
        <v>0</v>
      </c>
      <c r="X16" s="51">
        <f t="shared" si="39"/>
        <v>0</v>
      </c>
      <c r="Y16" s="52">
        <f t="shared" si="40"/>
        <v>0</v>
      </c>
      <c r="Z16" s="64">
        <f t="shared" si="41"/>
        <v>0</v>
      </c>
      <c r="AB16" s="61" t="str">
        <f t="shared" si="42"/>
        <v>11-11~11-17</v>
      </c>
      <c r="AC16" s="61">
        <f t="shared" si="42"/>
        <v>7</v>
      </c>
      <c r="AD16" s="62">
        <f>SUM(AD43:AD49)</f>
        <v>0</v>
      </c>
      <c r="AE16" s="62">
        <f>SUM(AE43:AE49)</f>
        <v>0</v>
      </c>
      <c r="AF16" s="53">
        <f t="shared" si="43"/>
        <v>0</v>
      </c>
      <c r="AG16" s="50">
        <f t="shared" si="44"/>
        <v>0</v>
      </c>
      <c r="AH16" s="62">
        <f>SUM(AH43:AH49)</f>
        <v>0</v>
      </c>
      <c r="AI16" s="62">
        <f>SUM(AI43:AI49)</f>
        <v>0</v>
      </c>
      <c r="AJ16" s="62">
        <f>SUM(AJ43:AJ49)</f>
        <v>0</v>
      </c>
      <c r="AK16" s="51">
        <f t="shared" si="45"/>
        <v>0</v>
      </c>
      <c r="AL16" s="52">
        <f t="shared" si="46"/>
        <v>0</v>
      </c>
      <c r="AM16" s="64">
        <f t="shared" si="47"/>
        <v>0</v>
      </c>
    </row>
    <row r="17" spans="1:49">
      <c r="B17" s="61" t="s">
        <v>138</v>
      </c>
      <c r="C17" s="65">
        <v>7</v>
      </c>
      <c r="D17" s="62">
        <f>SUM(D50:D56)</f>
        <v>0</v>
      </c>
      <c r="E17" s="62">
        <f>SUM(E50:E56)</f>
        <v>0</v>
      </c>
      <c r="F17" s="63">
        <f t="shared" si="31"/>
        <v>0</v>
      </c>
      <c r="G17" s="52">
        <f t="shared" si="32"/>
        <v>0</v>
      </c>
      <c r="H17" s="62">
        <f>SUM(H50:H56)</f>
        <v>0</v>
      </c>
      <c r="I17" s="62">
        <f>SUM(I50:I56)</f>
        <v>0</v>
      </c>
      <c r="J17" s="62">
        <f>SUM(J50:J56)</f>
        <v>0</v>
      </c>
      <c r="K17" s="51">
        <f t="shared" si="33"/>
        <v>0</v>
      </c>
      <c r="L17" s="52">
        <f t="shared" si="34"/>
        <v>0</v>
      </c>
      <c r="M17" s="64">
        <f t="shared" si="35"/>
        <v>0</v>
      </c>
      <c r="O17" s="61" t="str">
        <f t="shared" si="36"/>
        <v>11-18~11-24</v>
      </c>
      <c r="P17" s="61">
        <f t="shared" si="36"/>
        <v>7</v>
      </c>
      <c r="Q17" s="62">
        <f>SUM(Q50:Q56)</f>
        <v>0</v>
      </c>
      <c r="R17" s="62">
        <f>SUM(R50:R56)</f>
        <v>0</v>
      </c>
      <c r="S17" s="53">
        <f t="shared" si="37"/>
        <v>0</v>
      </c>
      <c r="T17" s="50">
        <f t="shared" si="38"/>
        <v>0</v>
      </c>
      <c r="U17" s="62">
        <f>SUM(U50:U56)</f>
        <v>0</v>
      </c>
      <c r="V17" s="62">
        <f>SUM(V50:V56)</f>
        <v>0</v>
      </c>
      <c r="W17" s="62">
        <f>SUM(W50:W56)</f>
        <v>0</v>
      </c>
      <c r="X17" s="51">
        <f t="shared" si="39"/>
        <v>0</v>
      </c>
      <c r="Y17" s="52">
        <f t="shared" si="40"/>
        <v>0</v>
      </c>
      <c r="Z17" s="64">
        <f t="shared" si="41"/>
        <v>0</v>
      </c>
      <c r="AB17" s="61" t="str">
        <f t="shared" si="42"/>
        <v>11-18~11-24</v>
      </c>
      <c r="AC17" s="61">
        <f t="shared" si="42"/>
        <v>7</v>
      </c>
      <c r="AD17" s="62">
        <f>SUM(AD50:AD56)</f>
        <v>0</v>
      </c>
      <c r="AE17" s="62">
        <f>SUM(AE50:AE56)</f>
        <v>0</v>
      </c>
      <c r="AF17" s="53">
        <f t="shared" si="43"/>
        <v>0</v>
      </c>
      <c r="AG17" s="50">
        <f t="shared" si="44"/>
        <v>0</v>
      </c>
      <c r="AH17" s="62">
        <f>SUM(AH50:AH56)</f>
        <v>0</v>
      </c>
      <c r="AI17" s="62">
        <f>SUM(AI50:AI56)</f>
        <v>0</v>
      </c>
      <c r="AJ17" s="62">
        <f>SUM(AJ50:AJ56)</f>
        <v>0</v>
      </c>
      <c r="AK17" s="51">
        <f t="shared" si="45"/>
        <v>0</v>
      </c>
      <c r="AL17" s="52">
        <f t="shared" si="46"/>
        <v>0</v>
      </c>
      <c r="AM17" s="64">
        <f t="shared" si="47"/>
        <v>0</v>
      </c>
    </row>
    <row r="18" spans="1:49">
      <c r="B18" s="61" t="s">
        <v>139</v>
      </c>
      <c r="C18" s="65">
        <v>7</v>
      </c>
      <c r="D18" s="62">
        <f>SUM(D57:D63)</f>
        <v>0</v>
      </c>
      <c r="E18" s="62">
        <f>SUM(E57:E63)</f>
        <v>0</v>
      </c>
      <c r="F18" s="63">
        <f t="shared" si="31"/>
        <v>0</v>
      </c>
      <c r="G18" s="52">
        <f t="shared" si="32"/>
        <v>0</v>
      </c>
      <c r="H18" s="62">
        <f>SUM(H57:H63)</f>
        <v>0</v>
      </c>
      <c r="I18" s="62">
        <f>SUM(I57:I63)</f>
        <v>0</v>
      </c>
      <c r="J18" s="62">
        <f>SUM(J57:J63)</f>
        <v>0</v>
      </c>
      <c r="K18" s="51">
        <f t="shared" si="33"/>
        <v>0</v>
      </c>
      <c r="L18" s="52">
        <f t="shared" si="34"/>
        <v>0</v>
      </c>
      <c r="M18" s="64">
        <f t="shared" si="35"/>
        <v>0</v>
      </c>
      <c r="O18" s="61" t="str">
        <f t="shared" si="36"/>
        <v>11-25~12-01</v>
      </c>
      <c r="P18" s="61">
        <f t="shared" si="36"/>
        <v>7</v>
      </c>
      <c r="Q18" s="62">
        <f>SUM(Q57:Q63)</f>
        <v>0</v>
      </c>
      <c r="R18" s="62">
        <f>SUM(R57:R63)</f>
        <v>0</v>
      </c>
      <c r="S18" s="53">
        <f t="shared" si="37"/>
        <v>0</v>
      </c>
      <c r="T18" s="50">
        <f t="shared" si="38"/>
        <v>0</v>
      </c>
      <c r="U18" s="62">
        <f>SUM(U57:U63)</f>
        <v>0</v>
      </c>
      <c r="V18" s="62">
        <f>SUM(V57:V63)</f>
        <v>0</v>
      </c>
      <c r="W18" s="62">
        <f>SUM(W57:W63)</f>
        <v>0</v>
      </c>
      <c r="X18" s="51">
        <f t="shared" si="39"/>
        <v>0</v>
      </c>
      <c r="Y18" s="52">
        <f t="shared" si="40"/>
        <v>0</v>
      </c>
      <c r="Z18" s="64">
        <f t="shared" si="41"/>
        <v>0</v>
      </c>
      <c r="AB18" s="61" t="str">
        <f t="shared" si="42"/>
        <v>11-25~12-01</v>
      </c>
      <c r="AC18" s="61">
        <f t="shared" si="42"/>
        <v>7</v>
      </c>
      <c r="AD18" s="62">
        <f>SUM(AD57:AD63)</f>
        <v>0</v>
      </c>
      <c r="AE18" s="62">
        <f>SUM(AE57:AE63)</f>
        <v>0</v>
      </c>
      <c r="AF18" s="53">
        <f t="shared" si="43"/>
        <v>0</v>
      </c>
      <c r="AG18" s="50">
        <f t="shared" si="44"/>
        <v>0</v>
      </c>
      <c r="AH18" s="62">
        <f>SUM(AH57:AH63)</f>
        <v>0</v>
      </c>
      <c r="AI18" s="62">
        <f>SUM(AI57:AI63)</f>
        <v>0</v>
      </c>
      <c r="AJ18" s="62">
        <f>SUM(AJ57:AJ63)</f>
        <v>0</v>
      </c>
      <c r="AK18" s="51">
        <f t="shared" si="45"/>
        <v>0</v>
      </c>
      <c r="AL18" s="52">
        <f t="shared" si="46"/>
        <v>0</v>
      </c>
      <c r="AM18" s="64">
        <f t="shared" si="47"/>
        <v>0</v>
      </c>
    </row>
    <row r="19" spans="1:49">
      <c r="B19" s="61" t="s">
        <v>140</v>
      </c>
      <c r="C19" s="65">
        <v>7</v>
      </c>
      <c r="D19" s="62">
        <f>SUM(D64:D70)</f>
        <v>0</v>
      </c>
      <c r="E19" s="62">
        <f>SUM(E64:E70)</f>
        <v>0</v>
      </c>
      <c r="F19" s="63">
        <f t="shared" si="31"/>
        <v>0</v>
      </c>
      <c r="G19" s="52">
        <f t="shared" si="32"/>
        <v>0</v>
      </c>
      <c r="H19" s="62">
        <f>SUM(H64:H70)</f>
        <v>0</v>
      </c>
      <c r="I19" s="62">
        <f>SUM(I64:I70)</f>
        <v>0</v>
      </c>
      <c r="J19" s="62">
        <f>SUM(J64:J70)</f>
        <v>0</v>
      </c>
      <c r="K19" s="51">
        <f t="shared" si="33"/>
        <v>0</v>
      </c>
      <c r="L19" s="52">
        <f t="shared" si="34"/>
        <v>0</v>
      </c>
      <c r="M19" s="64">
        <f t="shared" si="35"/>
        <v>0</v>
      </c>
      <c r="O19" s="61" t="str">
        <f t="shared" si="36"/>
        <v>12-02~12-08</v>
      </c>
      <c r="P19" s="61">
        <f t="shared" si="36"/>
        <v>7</v>
      </c>
      <c r="Q19" s="62">
        <f>SUM(Q64:Q70)</f>
        <v>0</v>
      </c>
      <c r="R19" s="62">
        <f>SUM(R64:R70)</f>
        <v>0</v>
      </c>
      <c r="S19" s="53">
        <f t="shared" si="37"/>
        <v>0</v>
      </c>
      <c r="T19" s="50">
        <f t="shared" si="38"/>
        <v>0</v>
      </c>
      <c r="U19" s="62">
        <f>SUM(U64:U70)</f>
        <v>0</v>
      </c>
      <c r="V19" s="62">
        <f>SUM(V64:V70)</f>
        <v>0</v>
      </c>
      <c r="W19" s="62">
        <f>SUM(W64:W70)</f>
        <v>0</v>
      </c>
      <c r="X19" s="51">
        <f t="shared" si="39"/>
        <v>0</v>
      </c>
      <c r="Y19" s="52">
        <f t="shared" si="40"/>
        <v>0</v>
      </c>
      <c r="Z19" s="64">
        <f t="shared" si="41"/>
        <v>0</v>
      </c>
      <c r="AB19" s="61" t="str">
        <f t="shared" si="42"/>
        <v>12-02~12-08</v>
      </c>
      <c r="AC19" s="61">
        <f t="shared" si="42"/>
        <v>7</v>
      </c>
      <c r="AD19" s="62">
        <f>SUM(AD64:AD70)</f>
        <v>0</v>
      </c>
      <c r="AE19" s="62">
        <f>SUM(AE64:AE70)</f>
        <v>0</v>
      </c>
      <c r="AF19" s="53">
        <f t="shared" si="43"/>
        <v>0</v>
      </c>
      <c r="AG19" s="50">
        <f t="shared" si="44"/>
        <v>0</v>
      </c>
      <c r="AH19" s="62">
        <f>SUM(AH64:AH70)</f>
        <v>0</v>
      </c>
      <c r="AI19" s="62">
        <f>SUM(AI64:AI70)</f>
        <v>0</v>
      </c>
      <c r="AJ19" s="62">
        <f>SUM(AJ64:AJ70)</f>
        <v>0</v>
      </c>
      <c r="AK19" s="51">
        <f t="shared" si="45"/>
        <v>0</v>
      </c>
      <c r="AL19" s="52">
        <f t="shared" si="46"/>
        <v>0</v>
      </c>
      <c r="AM19" s="64">
        <f t="shared" si="47"/>
        <v>0</v>
      </c>
    </row>
    <row r="20" spans="1:49">
      <c r="B20" s="61" t="s">
        <v>141</v>
      </c>
      <c r="C20" s="65">
        <v>7</v>
      </c>
      <c r="D20" s="62">
        <f>SUM(D71:D77)</f>
        <v>0</v>
      </c>
      <c r="E20" s="62">
        <f>SUM(E71:E77)</f>
        <v>0</v>
      </c>
      <c r="F20" s="63">
        <f t="shared" si="31"/>
        <v>0</v>
      </c>
      <c r="G20" s="52">
        <f t="shared" si="32"/>
        <v>0</v>
      </c>
      <c r="H20" s="62">
        <f>SUM(H71:H77)</f>
        <v>0</v>
      </c>
      <c r="I20" s="62">
        <f>SUM(I71:I77)</f>
        <v>0</v>
      </c>
      <c r="J20" s="62">
        <f>SUM(J71:J77)</f>
        <v>0</v>
      </c>
      <c r="K20" s="51">
        <f t="shared" si="33"/>
        <v>0</v>
      </c>
      <c r="L20" s="52">
        <f t="shared" si="34"/>
        <v>0</v>
      </c>
      <c r="M20" s="64">
        <f t="shared" si="35"/>
        <v>0</v>
      </c>
      <c r="O20" s="61" t="str">
        <f t="shared" si="36"/>
        <v>12-09~12-15</v>
      </c>
      <c r="P20" s="61">
        <f t="shared" si="36"/>
        <v>7</v>
      </c>
      <c r="Q20" s="62">
        <f>SUM(Q71:Q77)</f>
        <v>0</v>
      </c>
      <c r="R20" s="62">
        <f>SUM(R71:R77)</f>
        <v>0</v>
      </c>
      <c r="S20" s="53">
        <f t="shared" si="37"/>
        <v>0</v>
      </c>
      <c r="T20" s="50">
        <f t="shared" si="38"/>
        <v>0</v>
      </c>
      <c r="U20" s="62">
        <f>SUM(U71:U77)</f>
        <v>0</v>
      </c>
      <c r="V20" s="62">
        <f>SUM(V71:V77)</f>
        <v>0</v>
      </c>
      <c r="W20" s="62">
        <f>SUM(W71:W77)</f>
        <v>0</v>
      </c>
      <c r="X20" s="51">
        <f t="shared" si="39"/>
        <v>0</v>
      </c>
      <c r="Y20" s="52">
        <f t="shared" si="40"/>
        <v>0</v>
      </c>
      <c r="Z20" s="64">
        <f t="shared" si="41"/>
        <v>0</v>
      </c>
      <c r="AB20" s="61" t="str">
        <f t="shared" si="42"/>
        <v>12-09~12-15</v>
      </c>
      <c r="AC20" s="61">
        <f t="shared" si="42"/>
        <v>7</v>
      </c>
      <c r="AD20" s="62">
        <f>SUM(AD71:AD77)</f>
        <v>0</v>
      </c>
      <c r="AE20" s="62">
        <f>SUM(AE71:AE77)</f>
        <v>0</v>
      </c>
      <c r="AF20" s="53">
        <f t="shared" si="43"/>
        <v>0</v>
      </c>
      <c r="AG20" s="50">
        <f t="shared" si="44"/>
        <v>0</v>
      </c>
      <c r="AH20" s="62">
        <f>SUM(AH71:AH77)</f>
        <v>0</v>
      </c>
      <c r="AI20" s="62">
        <f>SUM(AI71:AI77)</f>
        <v>0</v>
      </c>
      <c r="AJ20" s="62">
        <f>SUM(AJ71:AJ77)</f>
        <v>0</v>
      </c>
      <c r="AK20" s="51">
        <f t="shared" si="45"/>
        <v>0</v>
      </c>
      <c r="AL20" s="52">
        <f t="shared" si="46"/>
        <v>0</v>
      </c>
      <c r="AM20" s="64">
        <f t="shared" si="47"/>
        <v>0</v>
      </c>
    </row>
    <row r="21" spans="1:49">
      <c r="B21" s="61" t="s">
        <v>142</v>
      </c>
      <c r="C21" s="65">
        <v>7</v>
      </c>
      <c r="D21" s="62">
        <f>SUM(D78:D84)</f>
        <v>0</v>
      </c>
      <c r="E21" s="62">
        <f>SUM(E78:E84)</f>
        <v>0</v>
      </c>
      <c r="F21" s="63">
        <f t="shared" si="31"/>
        <v>0</v>
      </c>
      <c r="G21" s="52">
        <f t="shared" si="32"/>
        <v>0</v>
      </c>
      <c r="H21" s="62">
        <f>SUM(H78:H84)</f>
        <v>0</v>
      </c>
      <c r="I21" s="62">
        <f>SUM(I78:I84)</f>
        <v>0</v>
      </c>
      <c r="J21" s="62">
        <f>SUM(J78:J84)</f>
        <v>0</v>
      </c>
      <c r="K21" s="51">
        <f t="shared" si="33"/>
        <v>0</v>
      </c>
      <c r="L21" s="52">
        <f t="shared" si="34"/>
        <v>0</v>
      </c>
      <c r="M21" s="64">
        <f t="shared" si="35"/>
        <v>0</v>
      </c>
      <c r="O21" s="61" t="str">
        <f t="shared" si="36"/>
        <v>12-16~12-22</v>
      </c>
      <c r="P21" s="61">
        <f t="shared" si="36"/>
        <v>7</v>
      </c>
      <c r="Q21" s="62">
        <f>SUM(Q78:Q84)</f>
        <v>0</v>
      </c>
      <c r="R21" s="62">
        <f>SUM(R78:R84)</f>
        <v>0</v>
      </c>
      <c r="S21" s="53">
        <f t="shared" si="37"/>
        <v>0</v>
      </c>
      <c r="T21" s="50">
        <f t="shared" si="38"/>
        <v>0</v>
      </c>
      <c r="U21" s="62">
        <f>SUM(U78:U84)</f>
        <v>0</v>
      </c>
      <c r="V21" s="62">
        <f>SUM(V78:V84)</f>
        <v>0</v>
      </c>
      <c r="W21" s="62">
        <f>SUM(W78:W84)</f>
        <v>0</v>
      </c>
      <c r="X21" s="51">
        <f t="shared" si="39"/>
        <v>0</v>
      </c>
      <c r="Y21" s="52">
        <f t="shared" si="40"/>
        <v>0</v>
      </c>
      <c r="Z21" s="64">
        <f t="shared" si="41"/>
        <v>0</v>
      </c>
      <c r="AB21" s="61" t="str">
        <f t="shared" si="42"/>
        <v>12-16~12-22</v>
      </c>
      <c r="AC21" s="61">
        <f t="shared" si="42"/>
        <v>7</v>
      </c>
      <c r="AD21" s="62">
        <f>SUM(AD78:AD84)</f>
        <v>0</v>
      </c>
      <c r="AE21" s="62">
        <f>SUM(AE78:AE84)</f>
        <v>0</v>
      </c>
      <c r="AF21" s="53">
        <f t="shared" si="43"/>
        <v>0</v>
      </c>
      <c r="AG21" s="50">
        <f t="shared" si="44"/>
        <v>0</v>
      </c>
      <c r="AH21" s="62">
        <f>SUM(AH78:AH84)</f>
        <v>0</v>
      </c>
      <c r="AI21" s="62">
        <f>SUM(AI78:AI84)</f>
        <v>0</v>
      </c>
      <c r="AJ21" s="62">
        <f>SUM(AJ78:AJ84)</f>
        <v>0</v>
      </c>
      <c r="AK21" s="51">
        <f t="shared" si="45"/>
        <v>0</v>
      </c>
      <c r="AL21" s="52">
        <f t="shared" si="46"/>
        <v>0</v>
      </c>
      <c r="AM21" s="64">
        <f t="shared" si="47"/>
        <v>0</v>
      </c>
    </row>
    <row r="22" spans="1:49">
      <c r="B22" s="61" t="s">
        <v>143</v>
      </c>
      <c r="C22" s="65">
        <v>7</v>
      </c>
      <c r="D22" s="62">
        <f>SUM(D85:D91)</f>
        <v>0</v>
      </c>
      <c r="E22" s="62">
        <f>SUM(E85:E91)</f>
        <v>0</v>
      </c>
      <c r="F22" s="63">
        <f t="shared" si="31"/>
        <v>0</v>
      </c>
      <c r="G22" s="52">
        <f t="shared" si="32"/>
        <v>0</v>
      </c>
      <c r="H22" s="62">
        <f>SUM(H85:H91)</f>
        <v>0</v>
      </c>
      <c r="I22" s="62">
        <f>SUM(I85:I91)</f>
        <v>0</v>
      </c>
      <c r="J22" s="62">
        <f>SUM(J85:J91)</f>
        <v>0</v>
      </c>
      <c r="K22" s="51">
        <f t="shared" si="33"/>
        <v>0</v>
      </c>
      <c r="L22" s="52">
        <f t="shared" si="34"/>
        <v>0</v>
      </c>
      <c r="M22" s="64">
        <f t="shared" si="35"/>
        <v>0</v>
      </c>
      <c r="O22" s="61" t="str">
        <f t="shared" si="36"/>
        <v>12-23~12-29</v>
      </c>
      <c r="P22" s="61">
        <f t="shared" si="36"/>
        <v>7</v>
      </c>
      <c r="Q22" s="62">
        <f>SUM(Q85:Q91)</f>
        <v>0</v>
      </c>
      <c r="R22" s="62">
        <f>SUM(R85:R91)</f>
        <v>0</v>
      </c>
      <c r="S22" s="53">
        <f t="shared" si="37"/>
        <v>0</v>
      </c>
      <c r="T22" s="50">
        <f t="shared" si="38"/>
        <v>0</v>
      </c>
      <c r="U22" s="62">
        <f>SUM(U85:U91)</f>
        <v>0</v>
      </c>
      <c r="V22" s="62">
        <f>SUM(V85:V91)</f>
        <v>0</v>
      </c>
      <c r="W22" s="62">
        <f>SUM(W85:W91)</f>
        <v>0</v>
      </c>
      <c r="X22" s="51">
        <f t="shared" si="39"/>
        <v>0</v>
      </c>
      <c r="Y22" s="52">
        <f t="shared" si="40"/>
        <v>0</v>
      </c>
      <c r="Z22" s="64">
        <f t="shared" si="41"/>
        <v>0</v>
      </c>
      <c r="AB22" s="61" t="str">
        <f t="shared" si="42"/>
        <v>12-23~12-29</v>
      </c>
      <c r="AC22" s="61">
        <f t="shared" si="42"/>
        <v>7</v>
      </c>
      <c r="AD22" s="62">
        <f>SUM(AD85:AD91)</f>
        <v>0</v>
      </c>
      <c r="AE22" s="62">
        <f>SUM(AE85:AE91)</f>
        <v>0</v>
      </c>
      <c r="AF22" s="53">
        <f t="shared" si="43"/>
        <v>0</v>
      </c>
      <c r="AG22" s="50">
        <f t="shared" si="44"/>
        <v>0</v>
      </c>
      <c r="AH22" s="62">
        <f>SUM(AH85:AH91)</f>
        <v>0</v>
      </c>
      <c r="AI22" s="62">
        <f>SUM(AI85:AI91)</f>
        <v>0</v>
      </c>
      <c r="AJ22" s="62">
        <f>SUM(AJ85:AJ91)</f>
        <v>0</v>
      </c>
      <c r="AK22" s="51">
        <f t="shared" si="45"/>
        <v>0</v>
      </c>
      <c r="AL22" s="52">
        <f t="shared" si="46"/>
        <v>0</v>
      </c>
      <c r="AM22" s="64">
        <f t="shared" si="47"/>
        <v>0</v>
      </c>
    </row>
    <row r="23" spans="1:49">
      <c r="B23" s="61" t="s">
        <v>144</v>
      </c>
      <c r="C23" s="65">
        <v>7</v>
      </c>
      <c r="D23" s="62">
        <f>SUM(D92:D98)</f>
        <v>0</v>
      </c>
      <c r="E23" s="62">
        <f>SUM(E92:E98)</f>
        <v>0</v>
      </c>
      <c r="F23" s="63">
        <f t="shared" si="31"/>
        <v>0</v>
      </c>
      <c r="G23" s="52">
        <f t="shared" si="32"/>
        <v>0</v>
      </c>
      <c r="H23" s="62">
        <f t="shared" ref="H23:J23" si="48">SUM(H92:H98)</f>
        <v>0</v>
      </c>
      <c r="I23" s="62">
        <f t="shared" si="48"/>
        <v>0</v>
      </c>
      <c r="J23" s="62">
        <f t="shared" si="48"/>
        <v>0</v>
      </c>
      <c r="K23" s="51">
        <f t="shared" si="33"/>
        <v>0</v>
      </c>
      <c r="L23" s="52">
        <f t="shared" si="34"/>
        <v>0</v>
      </c>
      <c r="M23" s="64">
        <f t="shared" si="35"/>
        <v>0</v>
      </c>
      <c r="O23" s="61" t="str">
        <f t="shared" si="36"/>
        <v>12-30~01-05</v>
      </c>
      <c r="P23" s="61">
        <f t="shared" si="36"/>
        <v>7</v>
      </c>
      <c r="Q23" s="62">
        <f t="shared" ref="Q23:R23" si="49">SUM(Q92:Q98)</f>
        <v>0</v>
      </c>
      <c r="R23" s="62">
        <f t="shared" si="49"/>
        <v>0</v>
      </c>
      <c r="S23" s="53">
        <f t="shared" si="37"/>
        <v>0</v>
      </c>
      <c r="T23" s="50">
        <f t="shared" si="38"/>
        <v>0</v>
      </c>
      <c r="U23" s="62">
        <f t="shared" ref="U23:W23" si="50">SUM(U92:U98)</f>
        <v>0</v>
      </c>
      <c r="V23" s="62">
        <f t="shared" si="50"/>
        <v>0</v>
      </c>
      <c r="W23" s="62">
        <f t="shared" si="50"/>
        <v>0</v>
      </c>
      <c r="X23" s="51">
        <f t="shared" si="39"/>
        <v>0</v>
      </c>
      <c r="Y23" s="52">
        <f t="shared" si="40"/>
        <v>0</v>
      </c>
      <c r="Z23" s="64">
        <f t="shared" si="41"/>
        <v>0</v>
      </c>
      <c r="AB23" s="61" t="str">
        <f t="shared" si="42"/>
        <v>12-30~01-05</v>
      </c>
      <c r="AC23" s="61">
        <f t="shared" si="42"/>
        <v>7</v>
      </c>
      <c r="AD23" s="62">
        <f t="shared" ref="AD23:AE23" si="51">SUM(AD92:AD98)</f>
        <v>0</v>
      </c>
      <c r="AE23" s="62">
        <f t="shared" si="51"/>
        <v>0</v>
      </c>
      <c r="AF23" s="53">
        <f t="shared" si="43"/>
        <v>0</v>
      </c>
      <c r="AG23" s="50">
        <f t="shared" si="44"/>
        <v>0</v>
      </c>
      <c r="AH23" s="62">
        <f t="shared" ref="AH23:AJ23" si="52">SUM(AH92:AH98)</f>
        <v>0</v>
      </c>
      <c r="AI23" s="62">
        <f t="shared" si="52"/>
        <v>0</v>
      </c>
      <c r="AJ23" s="62">
        <f t="shared" si="52"/>
        <v>0</v>
      </c>
      <c r="AK23" s="51">
        <f t="shared" si="45"/>
        <v>0</v>
      </c>
      <c r="AL23" s="52">
        <f t="shared" si="46"/>
        <v>0</v>
      </c>
      <c r="AM23" s="64">
        <f t="shared" si="47"/>
        <v>0</v>
      </c>
    </row>
    <row r="24" spans="1:49" ht="17.100000000000001" customHeight="1">
      <c r="B24" s="143" t="s">
        <v>128</v>
      </c>
      <c r="C24" s="144"/>
      <c r="D24" s="54">
        <f t="shared" ref="D24:M24" si="53">IF(ISERROR(D22-D21),,D22-D21)</f>
        <v>0</v>
      </c>
      <c r="E24" s="54">
        <f t="shared" si="53"/>
        <v>0</v>
      </c>
      <c r="F24" s="55">
        <f t="shared" si="53"/>
        <v>0</v>
      </c>
      <c r="G24" s="54">
        <f t="shared" si="53"/>
        <v>0</v>
      </c>
      <c r="H24" s="54">
        <f t="shared" si="53"/>
        <v>0</v>
      </c>
      <c r="I24" s="54">
        <f t="shared" si="53"/>
        <v>0</v>
      </c>
      <c r="J24" s="54">
        <f t="shared" si="53"/>
        <v>0</v>
      </c>
      <c r="K24" s="55">
        <f t="shared" si="53"/>
        <v>0</v>
      </c>
      <c r="L24" s="54">
        <f t="shared" si="53"/>
        <v>0</v>
      </c>
      <c r="M24" s="55">
        <f t="shared" si="53"/>
        <v>0</v>
      </c>
      <c r="O24" s="143" t="s">
        <v>128</v>
      </c>
      <c r="P24" s="144"/>
      <c r="Q24" s="54">
        <f t="shared" ref="Q24:Z24" si="54">IF(ISERROR(Q22-Q21),,Q22-Q21)</f>
        <v>0</v>
      </c>
      <c r="R24" s="54">
        <f t="shared" si="54"/>
        <v>0</v>
      </c>
      <c r="S24" s="55">
        <f t="shared" si="54"/>
        <v>0</v>
      </c>
      <c r="T24" s="54">
        <f t="shared" si="54"/>
        <v>0</v>
      </c>
      <c r="U24" s="54">
        <f t="shared" si="54"/>
        <v>0</v>
      </c>
      <c r="V24" s="54">
        <f t="shared" si="54"/>
        <v>0</v>
      </c>
      <c r="W24" s="54">
        <f t="shared" si="54"/>
        <v>0</v>
      </c>
      <c r="X24" s="55">
        <f t="shared" si="54"/>
        <v>0</v>
      </c>
      <c r="Y24" s="54">
        <f t="shared" si="54"/>
        <v>0</v>
      </c>
      <c r="Z24" s="55">
        <f t="shared" si="54"/>
        <v>0</v>
      </c>
      <c r="AB24" s="143" t="s">
        <v>128</v>
      </c>
      <c r="AC24" s="144"/>
      <c r="AD24" s="54">
        <f t="shared" ref="AD24:AM24" si="55">IF(ISERROR(AD22-AD21),,AD22-AD21)</f>
        <v>0</v>
      </c>
      <c r="AE24" s="54">
        <f t="shared" si="55"/>
        <v>0</v>
      </c>
      <c r="AF24" s="55">
        <f t="shared" si="55"/>
        <v>0</v>
      </c>
      <c r="AG24" s="54">
        <f t="shared" si="55"/>
        <v>0</v>
      </c>
      <c r="AH24" s="54">
        <f t="shared" si="55"/>
        <v>0</v>
      </c>
      <c r="AI24" s="54">
        <f t="shared" si="55"/>
        <v>0</v>
      </c>
      <c r="AJ24" s="54">
        <f t="shared" si="55"/>
        <v>0</v>
      </c>
      <c r="AK24" s="55">
        <f t="shared" si="55"/>
        <v>0</v>
      </c>
      <c r="AL24" s="54">
        <f t="shared" si="55"/>
        <v>0</v>
      </c>
      <c r="AM24" s="55">
        <f t="shared" si="55"/>
        <v>0</v>
      </c>
    </row>
    <row r="25" spans="1:49" ht="17.45" customHeight="1"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7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  <c r="AC25" s="56"/>
      <c r="AD25" s="56"/>
      <c r="AE25" s="56"/>
      <c r="AF25" s="56"/>
      <c r="AG25" s="56"/>
      <c r="AH25" s="56"/>
      <c r="AI25" s="56"/>
      <c r="AJ25" s="56"/>
      <c r="AK25" s="56"/>
      <c r="AL25" s="56"/>
      <c r="AM25" s="56"/>
    </row>
    <row r="26" spans="1:49" s="36" customFormat="1" ht="17.45" customHeight="1">
      <c r="A26" s="28"/>
      <c r="B26" s="37" t="s">
        <v>129</v>
      </c>
      <c r="C26" s="66"/>
      <c r="D26" s="30"/>
      <c r="E26" s="31"/>
      <c r="F26" s="30"/>
      <c r="G26" s="30"/>
      <c r="H26" s="38" t="s">
        <v>61</v>
      </c>
      <c r="I26" s="30"/>
      <c r="J26" s="30"/>
      <c r="K26" s="30"/>
      <c r="L26" s="30"/>
      <c r="M26" s="67"/>
      <c r="O26" s="37" t="s">
        <v>113</v>
      </c>
      <c r="P26" s="66"/>
      <c r="Q26" s="30"/>
      <c r="R26" s="31"/>
      <c r="S26" s="30"/>
      <c r="T26" s="30"/>
      <c r="U26" s="32"/>
      <c r="V26" s="30"/>
      <c r="W26" s="30"/>
      <c r="X26" s="30"/>
      <c r="Y26" s="30"/>
      <c r="Z26" s="30"/>
      <c r="AB26" s="37" t="s">
        <v>2</v>
      </c>
      <c r="AC26" s="66"/>
      <c r="AD26" s="30"/>
      <c r="AE26" s="31"/>
      <c r="AF26" s="30"/>
      <c r="AG26" s="30"/>
      <c r="AH26" s="32"/>
      <c r="AI26" s="30"/>
      <c r="AJ26" s="30"/>
      <c r="AK26" s="30"/>
      <c r="AL26" s="30"/>
      <c r="AM26" s="30"/>
      <c r="AO26" s="28"/>
      <c r="AP26" s="28"/>
      <c r="AQ26" s="28"/>
      <c r="AR26" s="28"/>
      <c r="AS26" s="28"/>
      <c r="AT26" s="28"/>
      <c r="AU26" s="28"/>
      <c r="AV26" s="28"/>
      <c r="AW26" s="28"/>
    </row>
    <row r="27" spans="1:49" s="36" customFormat="1" ht="17.45" customHeight="1">
      <c r="A27" s="28"/>
      <c r="B27" s="68" t="s">
        <v>130</v>
      </c>
      <c r="C27" s="68" t="s">
        <v>104</v>
      </c>
      <c r="D27" s="68" t="s">
        <v>11</v>
      </c>
      <c r="E27" s="68" t="s">
        <v>12</v>
      </c>
      <c r="F27" s="68" t="s">
        <v>117</v>
      </c>
      <c r="G27" s="69" t="s">
        <v>101</v>
      </c>
      <c r="H27" s="68" t="s">
        <v>62</v>
      </c>
      <c r="I27" s="70" t="s">
        <v>108</v>
      </c>
      <c r="J27" s="70" t="s">
        <v>119</v>
      </c>
      <c r="K27" s="70" t="s">
        <v>102</v>
      </c>
      <c r="L27" s="70" t="s">
        <v>103</v>
      </c>
      <c r="M27" s="71" t="s">
        <v>120</v>
      </c>
      <c r="O27" s="68" t="s">
        <v>130</v>
      </c>
      <c r="P27" s="68" t="s">
        <v>104</v>
      </c>
      <c r="Q27" s="68" t="s">
        <v>11</v>
      </c>
      <c r="R27" s="68" t="s">
        <v>12</v>
      </c>
      <c r="S27" s="68" t="s">
        <v>117</v>
      </c>
      <c r="T27" s="69" t="s">
        <v>101</v>
      </c>
      <c r="U27" s="68" t="s">
        <v>62</v>
      </c>
      <c r="V27" s="70" t="s">
        <v>18</v>
      </c>
      <c r="W27" s="70" t="s">
        <v>119</v>
      </c>
      <c r="X27" s="70" t="s">
        <v>102</v>
      </c>
      <c r="Y27" s="70" t="s">
        <v>103</v>
      </c>
      <c r="Z27" s="72" t="s">
        <v>120</v>
      </c>
      <c r="AB27" s="68" t="s">
        <v>130</v>
      </c>
      <c r="AC27" s="68" t="s">
        <v>104</v>
      </c>
      <c r="AD27" s="68" t="s">
        <v>11</v>
      </c>
      <c r="AE27" s="68" t="s">
        <v>12</v>
      </c>
      <c r="AF27" s="68" t="s">
        <v>117</v>
      </c>
      <c r="AG27" s="69" t="s">
        <v>101</v>
      </c>
      <c r="AH27" s="68" t="s">
        <v>62</v>
      </c>
      <c r="AI27" s="70" t="s">
        <v>18</v>
      </c>
      <c r="AJ27" s="70" t="s">
        <v>119</v>
      </c>
      <c r="AK27" s="70" t="s">
        <v>102</v>
      </c>
      <c r="AL27" s="70" t="s">
        <v>103</v>
      </c>
      <c r="AM27" s="72" t="s">
        <v>120</v>
      </c>
      <c r="AO27" s="28"/>
      <c r="AP27" s="28"/>
      <c r="AQ27" s="28"/>
      <c r="AR27" s="28"/>
      <c r="AS27" s="28"/>
      <c r="AT27" s="28"/>
      <c r="AU27" s="28"/>
      <c r="AV27" s="28"/>
      <c r="AW27" s="28"/>
    </row>
    <row r="28" spans="1:49" s="36" customFormat="1" ht="13.5">
      <c r="A28" s="28"/>
      <c r="B28" s="73" t="s">
        <v>131</v>
      </c>
      <c r="C28" s="73"/>
      <c r="D28" s="74">
        <f>SUBTOTAL(109,D29:D99430)</f>
        <v>0</v>
      </c>
      <c r="E28" s="74">
        <f>SUBTOTAL(109,E29:E99430)</f>
        <v>0</v>
      </c>
      <c r="F28" s="75">
        <f t="shared" ref="F28:F91" si="56">IF(ISERROR(E28/D28),,E28/D28)</f>
        <v>0</v>
      </c>
      <c r="G28" s="76">
        <f t="shared" ref="G28:G91" si="57">IF(ISERROR(H28/E28),,H28/E28)</f>
        <v>0</v>
      </c>
      <c r="H28" s="74">
        <f>SUBTOTAL(109,H29:H99430)</f>
        <v>0</v>
      </c>
      <c r="I28" s="74">
        <f>SUBTOTAL(109,I29:I99430)</f>
        <v>0</v>
      </c>
      <c r="J28" s="74">
        <f>SUBTOTAL(109,J29:J99430)</f>
        <v>0</v>
      </c>
      <c r="K28" s="77">
        <f t="shared" ref="K28" si="58">IF(ISERROR(SUM(I28:I28)/E28),,SUM(I28:I28)/E28)</f>
        <v>0</v>
      </c>
      <c r="L28" s="74">
        <f t="shared" ref="L28:L91" si="59">IF(ISERROR(H28/SUM(I28:I28)),,H28/SUM(I28:I28))</f>
        <v>0</v>
      </c>
      <c r="M28" s="78">
        <f t="shared" ref="M28:M91" si="60">IF(ISERROR(J28/H28),,J28/H28)</f>
        <v>0</v>
      </c>
      <c r="O28" s="73" t="s">
        <v>131</v>
      </c>
      <c r="P28" s="73"/>
      <c r="Q28" s="74">
        <f>SUBTOTAL(109,Q29:Q99430)</f>
        <v>0</v>
      </c>
      <c r="R28" s="74">
        <f>SUBTOTAL(109,R29:R99430)</f>
        <v>0</v>
      </c>
      <c r="S28" s="75">
        <f t="shared" ref="S28:S91" si="61">IF(ISERROR(R28/Q28),,R28/Q28)</f>
        <v>0</v>
      </c>
      <c r="T28" s="76">
        <f t="shared" ref="T28:T91" si="62">IF(ISERROR(U28/R28),,U28/R28)</f>
        <v>0</v>
      </c>
      <c r="U28" s="74">
        <f>SUBTOTAL(109,U29:U99430)</f>
        <v>0</v>
      </c>
      <c r="V28" s="74">
        <f>SUBTOTAL(109,V29:V99430)</f>
        <v>0</v>
      </c>
      <c r="W28" s="74">
        <f>SUBTOTAL(109,W29:W99430)</f>
        <v>0</v>
      </c>
      <c r="X28" s="78">
        <f t="shared" ref="X28" si="63">IF(ISERROR(SUM(V28:V28)/R28),,SUM(V28:V28)/R28)</f>
        <v>0</v>
      </c>
      <c r="Y28" s="74">
        <f t="shared" ref="Y28:Y91" si="64">IF(ISERROR(U28/SUM(V28:V28)),,U28/SUM(V28:V28))</f>
        <v>0</v>
      </c>
      <c r="Z28" s="78">
        <f t="shared" ref="Z28:Z91" si="65">IF(ISERROR(W28/U28),,W28/U28)</f>
        <v>0</v>
      </c>
      <c r="AB28" s="73" t="s">
        <v>131</v>
      </c>
      <c r="AC28" s="73"/>
      <c r="AD28" s="74">
        <f>SUBTOTAL(109,AD29:AD99430)</f>
        <v>0</v>
      </c>
      <c r="AE28" s="74">
        <f>SUBTOTAL(109,AE29:AE99430)</f>
        <v>0</v>
      </c>
      <c r="AF28" s="75">
        <f t="shared" ref="AF28:AF91" si="66">IF(ISERROR(AE28/AD28),,AE28/AD28)</f>
        <v>0</v>
      </c>
      <c r="AG28" s="76">
        <f t="shared" ref="AG28:AG91" si="67">IF(ISERROR(AH28/AE28),,AH28/AE28)</f>
        <v>0</v>
      </c>
      <c r="AH28" s="74">
        <f>SUBTOTAL(109,AH29:AH99430)</f>
        <v>0</v>
      </c>
      <c r="AI28" s="74">
        <f>SUBTOTAL(109,AI29:AI99430)</f>
        <v>0</v>
      </c>
      <c r="AJ28" s="74">
        <f>SUBTOTAL(109,AJ29:AJ99430)</f>
        <v>0</v>
      </c>
      <c r="AK28" s="78">
        <f t="shared" ref="AK28" si="68">IF(ISERROR(SUM(AI28:AI28)/AE28),,SUM(AI28:AI28)/AE28)</f>
        <v>0</v>
      </c>
      <c r="AL28" s="74">
        <f t="shared" ref="AL28:AL91" si="69">IF(ISERROR(AH28/SUM(AI28:AI28)),,AH28/SUM(AI28:AI28))</f>
        <v>0</v>
      </c>
      <c r="AM28" s="78">
        <f t="shared" ref="AM28:AM91" si="70">IF(ISERROR(AJ28/AH28),,AJ28/AH28)</f>
        <v>0</v>
      </c>
      <c r="AO28" s="28"/>
      <c r="AP28" s="28"/>
      <c r="AQ28" s="28"/>
      <c r="AR28" s="28"/>
      <c r="AS28" s="28"/>
      <c r="AT28" s="28"/>
      <c r="AU28" s="28"/>
      <c r="AV28" s="28"/>
      <c r="AW28" s="28"/>
    </row>
    <row r="29" spans="1:49">
      <c r="A29" s="100" t="s">
        <v>145</v>
      </c>
      <c r="B29" s="79">
        <v>45593</v>
      </c>
      <c r="C29" s="79" t="str">
        <f>IF(B29="","",CHOOSE(WEEKDAY(B29,2),"월","화","수","목","금","토","일"))</f>
        <v>월</v>
      </c>
      <c r="D29" s="50">
        <f t="shared" ref="D29:E50" si="71">Q29+AD29</f>
        <v>0</v>
      </c>
      <c r="E29" s="50">
        <f t="shared" si="71"/>
        <v>0</v>
      </c>
      <c r="F29" s="53">
        <f t="shared" si="56"/>
        <v>0</v>
      </c>
      <c r="G29" s="50">
        <f t="shared" si="57"/>
        <v>0</v>
      </c>
      <c r="H29" s="50">
        <f t="shared" ref="H29:J51" si="72">U29+AH29</f>
        <v>0</v>
      </c>
      <c r="I29" s="50">
        <f t="shared" si="72"/>
        <v>0</v>
      </c>
      <c r="J29" s="50">
        <f t="shared" si="72"/>
        <v>0</v>
      </c>
      <c r="K29" s="80">
        <f t="shared" ref="K29:K92" si="73">IF(ISERROR(SUM(I29:I29)/E29),,SUM(I29:I29)/E29)</f>
        <v>0</v>
      </c>
      <c r="L29" s="50">
        <f t="shared" si="59"/>
        <v>0</v>
      </c>
      <c r="M29" s="81">
        <f t="shared" si="60"/>
        <v>0</v>
      </c>
      <c r="O29" s="79">
        <f t="shared" ref="O29:P50" si="74">B29</f>
        <v>45593</v>
      </c>
      <c r="P29" s="79" t="str">
        <f t="shared" si="74"/>
        <v>월</v>
      </c>
      <c r="Q29" s="50">
        <f t="shared" ref="Q29:Q60" si="75">SUMIFS(AQ:AQ,$AO:$AO,$A29,$AP:$AP,"모바일")</f>
        <v>0</v>
      </c>
      <c r="R29" s="50">
        <f t="shared" ref="R29:R60" si="76">SUMIFS(AR:AR,$AO:$AO,$A29,$AP:$AP,"모바일")</f>
        <v>0</v>
      </c>
      <c r="S29" s="53">
        <f t="shared" si="61"/>
        <v>0</v>
      </c>
      <c r="T29" s="50">
        <f t="shared" si="62"/>
        <v>0</v>
      </c>
      <c r="U29" s="50">
        <f t="shared" ref="U29:U60" si="77">SUMIFS(AU:AU,$AO:$AO,$A29,$AP:$AP,"모바일")</f>
        <v>0</v>
      </c>
      <c r="V29" s="50">
        <f t="shared" ref="V29:V60" si="78">SUMIFS(AV:AV,$AO:$AO,$A29,$AP:$AP,"모바일")</f>
        <v>0</v>
      </c>
      <c r="W29" s="50">
        <f t="shared" ref="W29:W60" si="79">SUMIFS(AW:AW,$AO:$AO,$A29,$AP:$AP,"모바일")</f>
        <v>0</v>
      </c>
      <c r="X29" s="80">
        <f t="shared" ref="X29:X92" si="80">IF(ISERROR(SUM(V29:V29)/R29),,SUM(V29:V29)/R29)</f>
        <v>0</v>
      </c>
      <c r="Y29" s="50">
        <f t="shared" si="64"/>
        <v>0</v>
      </c>
      <c r="Z29" s="80">
        <f t="shared" si="65"/>
        <v>0</v>
      </c>
      <c r="AB29" s="79">
        <f t="shared" ref="AB29:AC50" si="81">O29</f>
        <v>45593</v>
      </c>
      <c r="AC29" s="79" t="str">
        <f t="shared" si="81"/>
        <v>월</v>
      </c>
      <c r="AD29" s="50">
        <f t="shared" ref="AD29:AD60" si="82">SUMIFS(AQ:AQ,$AO:$AO,$A29,$AP:$AP,"PC")</f>
        <v>0</v>
      </c>
      <c r="AE29" s="50">
        <f t="shared" ref="AE29:AE60" si="83">SUMIFS(AR:AR,$AO:$AO,$A29,$AP:$AP,"PC")</f>
        <v>0</v>
      </c>
      <c r="AF29" s="53">
        <f t="shared" si="66"/>
        <v>0</v>
      </c>
      <c r="AG29" s="50">
        <f t="shared" si="67"/>
        <v>0</v>
      </c>
      <c r="AH29" s="50">
        <f t="shared" ref="AH29:AH60" si="84">SUMIFS(AU:AU,$AO:$AO,$A29,$AP:$AP,"PC")</f>
        <v>0</v>
      </c>
      <c r="AI29" s="50">
        <f t="shared" ref="AI29:AI60" si="85">SUMIFS(AV:AV,$AO:$AO,$A29,$AP:$AP,"PC")</f>
        <v>0</v>
      </c>
      <c r="AJ29" s="50">
        <f t="shared" ref="AJ29:AJ60" si="86">SUMIFS(AW:AW,$AO:$AO,$A29,$AP:$AP,"PC")</f>
        <v>0</v>
      </c>
      <c r="AK29" s="80">
        <f t="shared" ref="AK29:AK92" si="87">IF(ISERROR(SUM(AI29:AI29)/AE29),,SUM(AI29:AI29)/AE29)</f>
        <v>0</v>
      </c>
      <c r="AL29" s="50">
        <f t="shared" si="69"/>
        <v>0</v>
      </c>
      <c r="AM29" s="80">
        <f t="shared" si="70"/>
        <v>0</v>
      </c>
      <c r="AO29" t="s" s="132">
        <v>220</v>
      </c>
      <c r="AP29" t="s" s="132">
        <v>221</v>
      </c>
      <c r="AQ29" t="n" s="132">
        <v>8307.0</v>
      </c>
      <c r="AR29" t="n" s="132">
        <v>51.0</v>
      </c>
      <c r="AS29" t="n" s="132">
        <v>0.62</v>
      </c>
      <c r="AT29" t="n" s="132">
        <v>269.0</v>
      </c>
      <c r="AU29" t="n" s="132">
        <v>13715.9</v>
      </c>
      <c r="AV29" t="n" s="132">
        <v>0.0</v>
      </c>
      <c r="AW29" t="n" s="132">
        <v>0.0</v>
      </c>
    </row>
    <row r="30" spans="1:49">
      <c r="A30" s="100" t="s">
        <v>146</v>
      </c>
      <c r="B30" s="79">
        <v>45594</v>
      </c>
      <c r="C30" s="79" t="str">
        <f t="shared" ref="C30:C93" si="88">IF(B30="","",CHOOSE(WEEKDAY(B30,2),"월","화","수","목","금","토","일"))</f>
        <v>화</v>
      </c>
      <c r="D30" s="50">
        <f t="shared" si="71"/>
        <v>0</v>
      </c>
      <c r="E30" s="50">
        <f t="shared" si="71"/>
        <v>0</v>
      </c>
      <c r="F30" s="53">
        <f t="shared" si="56"/>
        <v>0</v>
      </c>
      <c r="G30" s="50">
        <f t="shared" si="57"/>
        <v>0</v>
      </c>
      <c r="H30" s="50">
        <f t="shared" si="72"/>
        <v>0</v>
      </c>
      <c r="I30" s="50">
        <f t="shared" si="72"/>
        <v>0</v>
      </c>
      <c r="J30" s="50">
        <f t="shared" si="72"/>
        <v>0</v>
      </c>
      <c r="K30" s="80">
        <f t="shared" si="73"/>
        <v>0</v>
      </c>
      <c r="L30" s="50">
        <f t="shared" si="59"/>
        <v>0</v>
      </c>
      <c r="M30" s="81">
        <f t="shared" si="60"/>
        <v>0</v>
      </c>
      <c r="O30" s="79">
        <f t="shared" si="74"/>
        <v>45594</v>
      </c>
      <c r="P30" s="79" t="str">
        <f t="shared" si="74"/>
        <v>화</v>
      </c>
      <c r="Q30" s="50">
        <f t="shared" si="75"/>
        <v>0</v>
      </c>
      <c r="R30" s="50">
        <f t="shared" si="76"/>
        <v>0</v>
      </c>
      <c r="S30" s="53">
        <f t="shared" si="61"/>
        <v>0</v>
      </c>
      <c r="T30" s="50">
        <f t="shared" si="62"/>
        <v>0</v>
      </c>
      <c r="U30" s="50">
        <f t="shared" si="77"/>
        <v>0</v>
      </c>
      <c r="V30" s="50">
        <f t="shared" si="78"/>
        <v>0</v>
      </c>
      <c r="W30" s="50">
        <f t="shared" si="79"/>
        <v>0</v>
      </c>
      <c r="X30" s="80">
        <f t="shared" si="80"/>
        <v>0</v>
      </c>
      <c r="Y30" s="50">
        <f t="shared" si="64"/>
        <v>0</v>
      </c>
      <c r="Z30" s="80">
        <f t="shared" si="65"/>
        <v>0</v>
      </c>
      <c r="AB30" s="79">
        <f t="shared" si="81"/>
        <v>45594</v>
      </c>
      <c r="AC30" s="79" t="str">
        <f t="shared" si="81"/>
        <v>화</v>
      </c>
      <c r="AD30" s="50">
        <f t="shared" si="82"/>
        <v>0</v>
      </c>
      <c r="AE30" s="50">
        <f t="shared" si="83"/>
        <v>0</v>
      </c>
      <c r="AF30" s="53">
        <f t="shared" si="66"/>
        <v>0</v>
      </c>
      <c r="AG30" s="50">
        <f t="shared" si="67"/>
        <v>0</v>
      </c>
      <c r="AH30" s="50">
        <f t="shared" si="84"/>
        <v>0</v>
      </c>
      <c r="AI30" s="50">
        <f t="shared" si="85"/>
        <v>0</v>
      </c>
      <c r="AJ30" s="50">
        <f t="shared" si="86"/>
        <v>0</v>
      </c>
      <c r="AK30" s="80">
        <f t="shared" si="87"/>
        <v>0</v>
      </c>
      <c r="AL30" s="50">
        <f t="shared" si="69"/>
        <v>0</v>
      </c>
      <c r="AM30" s="80">
        <f t="shared" si="70"/>
        <v>0</v>
      </c>
      <c r="AO30" t="s" s="132">
        <v>220</v>
      </c>
      <c r="AP30" t="s" s="132">
        <v>222</v>
      </c>
      <c r="AQ30" t="n" s="132">
        <v>43414.0</v>
      </c>
      <c r="AR30" t="n" s="132">
        <v>296.0</v>
      </c>
      <c r="AS30" t="n" s="132">
        <v>0.69</v>
      </c>
      <c r="AT30" t="n" s="132">
        <v>335.0</v>
      </c>
      <c r="AU30" t="n" s="132">
        <v>99132.0</v>
      </c>
      <c r="AV30" t="n" s="132">
        <v>0.0</v>
      </c>
      <c r="AW30" t="n" s="132">
        <v>0.0</v>
      </c>
    </row>
    <row r="31" spans="1:49">
      <c r="A31" s="100" t="s">
        <v>147</v>
      </c>
      <c r="B31" s="79">
        <v>45595</v>
      </c>
      <c r="C31" s="79" t="str">
        <f t="shared" si="88"/>
        <v>수</v>
      </c>
      <c r="D31" s="50">
        <f t="shared" si="71"/>
        <v>0</v>
      </c>
      <c r="E31" s="50">
        <f t="shared" si="71"/>
        <v>0</v>
      </c>
      <c r="F31" s="53">
        <f t="shared" si="56"/>
        <v>0</v>
      </c>
      <c r="G31" s="50">
        <f t="shared" si="57"/>
        <v>0</v>
      </c>
      <c r="H31" s="50">
        <f t="shared" si="72"/>
        <v>0</v>
      </c>
      <c r="I31" s="50">
        <f t="shared" si="72"/>
        <v>0</v>
      </c>
      <c r="J31" s="50">
        <f t="shared" si="72"/>
        <v>0</v>
      </c>
      <c r="K31" s="80">
        <f t="shared" si="73"/>
        <v>0</v>
      </c>
      <c r="L31" s="50">
        <f t="shared" si="59"/>
        <v>0</v>
      </c>
      <c r="M31" s="81">
        <f t="shared" si="60"/>
        <v>0</v>
      </c>
      <c r="O31" s="79">
        <f t="shared" si="74"/>
        <v>45595</v>
      </c>
      <c r="P31" s="79" t="str">
        <f t="shared" si="74"/>
        <v>수</v>
      </c>
      <c r="Q31" s="50">
        <f t="shared" si="75"/>
        <v>0</v>
      </c>
      <c r="R31" s="50">
        <f t="shared" si="76"/>
        <v>0</v>
      </c>
      <c r="S31" s="53">
        <f t="shared" si="61"/>
        <v>0</v>
      </c>
      <c r="T31" s="50">
        <f t="shared" si="62"/>
        <v>0</v>
      </c>
      <c r="U31" s="50">
        <f t="shared" si="77"/>
        <v>0</v>
      </c>
      <c r="V31" s="50">
        <f t="shared" si="78"/>
        <v>0</v>
      </c>
      <c r="W31" s="50">
        <f t="shared" si="79"/>
        <v>0</v>
      </c>
      <c r="X31" s="80">
        <f t="shared" si="80"/>
        <v>0</v>
      </c>
      <c r="Y31" s="50">
        <f t="shared" si="64"/>
        <v>0</v>
      </c>
      <c r="Z31" s="80">
        <f t="shared" si="65"/>
        <v>0</v>
      </c>
      <c r="AB31" s="79">
        <f t="shared" si="81"/>
        <v>45595</v>
      </c>
      <c r="AC31" s="79" t="str">
        <f t="shared" si="81"/>
        <v>수</v>
      </c>
      <c r="AD31" s="50">
        <f t="shared" si="82"/>
        <v>0</v>
      </c>
      <c r="AE31" s="50">
        <f t="shared" si="83"/>
        <v>0</v>
      </c>
      <c r="AF31" s="53">
        <f t="shared" si="66"/>
        <v>0</v>
      </c>
      <c r="AG31" s="50">
        <f t="shared" si="67"/>
        <v>0</v>
      </c>
      <c r="AH31" s="50">
        <f t="shared" si="84"/>
        <v>0</v>
      </c>
      <c r="AI31" s="50">
        <f t="shared" si="85"/>
        <v>0</v>
      </c>
      <c r="AJ31" s="50">
        <f t="shared" si="86"/>
        <v>0</v>
      </c>
      <c r="AK31" s="80">
        <f t="shared" si="87"/>
        <v>0</v>
      </c>
      <c r="AL31" s="50">
        <f t="shared" si="69"/>
        <v>0</v>
      </c>
      <c r="AM31" s="80">
        <f t="shared" si="70"/>
        <v>0</v>
      </c>
      <c r="AO31" t="s" s="132">
        <v>223</v>
      </c>
      <c r="AP31" t="s" s="132">
        <v>222</v>
      </c>
      <c r="AQ31" t="n" s="132">
        <v>61.0</v>
      </c>
      <c r="AR31" t="n" s="132">
        <v>0.0</v>
      </c>
      <c r="AS31" t="n" s="132">
        <v>0.0</v>
      </c>
      <c r="AT31" t="n" s="132">
        <v>0.0</v>
      </c>
      <c r="AU31" t="n" s="132">
        <v>0.0</v>
      </c>
      <c r="AV31" t="n" s="132">
        <v>0.0</v>
      </c>
      <c r="AW31" t="n" s="132">
        <v>0.0</v>
      </c>
    </row>
    <row r="32" spans="1:49">
      <c r="A32" s="100" t="s">
        <v>148</v>
      </c>
      <c r="B32" s="79">
        <v>45596</v>
      </c>
      <c r="C32" s="79" t="str">
        <f t="shared" si="88"/>
        <v>목</v>
      </c>
      <c r="D32" s="50">
        <f t="shared" si="71"/>
        <v>0</v>
      </c>
      <c r="E32" s="50">
        <f t="shared" si="71"/>
        <v>0</v>
      </c>
      <c r="F32" s="53">
        <f t="shared" si="56"/>
        <v>0</v>
      </c>
      <c r="G32" s="50">
        <f t="shared" si="57"/>
        <v>0</v>
      </c>
      <c r="H32" s="50">
        <f t="shared" si="72"/>
        <v>0</v>
      </c>
      <c r="I32" s="50">
        <f t="shared" si="72"/>
        <v>0</v>
      </c>
      <c r="J32" s="50">
        <f t="shared" si="72"/>
        <v>0</v>
      </c>
      <c r="K32" s="80">
        <f t="shared" si="73"/>
        <v>0</v>
      </c>
      <c r="L32" s="50">
        <f t="shared" si="59"/>
        <v>0</v>
      </c>
      <c r="M32" s="81">
        <f t="shared" si="60"/>
        <v>0</v>
      </c>
      <c r="O32" s="79">
        <f t="shared" si="74"/>
        <v>45596</v>
      </c>
      <c r="P32" s="79" t="str">
        <f t="shared" si="74"/>
        <v>목</v>
      </c>
      <c r="Q32" s="50">
        <f t="shared" si="75"/>
        <v>0</v>
      </c>
      <c r="R32" s="50">
        <f t="shared" si="76"/>
        <v>0</v>
      </c>
      <c r="S32" s="53">
        <f t="shared" si="61"/>
        <v>0</v>
      </c>
      <c r="T32" s="50">
        <f t="shared" si="62"/>
        <v>0</v>
      </c>
      <c r="U32" s="50">
        <f t="shared" si="77"/>
        <v>0</v>
      </c>
      <c r="V32" s="50">
        <f t="shared" si="78"/>
        <v>0</v>
      </c>
      <c r="W32" s="50">
        <f t="shared" si="79"/>
        <v>0</v>
      </c>
      <c r="X32" s="80">
        <f t="shared" si="80"/>
        <v>0</v>
      </c>
      <c r="Y32" s="50">
        <f t="shared" si="64"/>
        <v>0</v>
      </c>
      <c r="Z32" s="80">
        <f t="shared" si="65"/>
        <v>0</v>
      </c>
      <c r="AB32" s="79">
        <f t="shared" si="81"/>
        <v>45596</v>
      </c>
      <c r="AC32" s="79" t="str">
        <f t="shared" si="81"/>
        <v>목</v>
      </c>
      <c r="AD32" s="50">
        <f t="shared" si="82"/>
        <v>0</v>
      </c>
      <c r="AE32" s="50">
        <f t="shared" si="83"/>
        <v>0</v>
      </c>
      <c r="AF32" s="53">
        <f t="shared" si="66"/>
        <v>0</v>
      </c>
      <c r="AG32" s="50">
        <f t="shared" si="67"/>
        <v>0</v>
      </c>
      <c r="AH32" s="50">
        <f t="shared" si="84"/>
        <v>0</v>
      </c>
      <c r="AI32" s="50">
        <f t="shared" si="85"/>
        <v>0</v>
      </c>
      <c r="AJ32" s="50">
        <f t="shared" si="86"/>
        <v>0</v>
      </c>
      <c r="AK32" s="80">
        <f t="shared" si="87"/>
        <v>0</v>
      </c>
      <c r="AL32" s="50">
        <f t="shared" si="69"/>
        <v>0</v>
      </c>
      <c r="AM32" s="80">
        <f t="shared" si="70"/>
        <v>0</v>
      </c>
      <c r="AO32" t="s" s="132">
        <v>224</v>
      </c>
      <c r="AP32" t="s" s="132">
        <v>222</v>
      </c>
      <c r="AQ32" t="n" s="132">
        <v>10.0</v>
      </c>
      <c r="AR32" t="n" s="132">
        <v>0.0</v>
      </c>
      <c r="AS32" t="n" s="132">
        <v>0.0</v>
      </c>
      <c r="AT32" t="n" s="132">
        <v>0.0</v>
      </c>
      <c r="AU32" t="n" s="132">
        <v>0.0</v>
      </c>
      <c r="AV32" t="n" s="132">
        <v>0.0</v>
      </c>
      <c r="AW32" t="n" s="132">
        <v>0.0</v>
      </c>
    </row>
    <row r="33" spans="1:39">
      <c r="A33" s="100" t="s">
        <v>149</v>
      </c>
      <c r="B33" s="79">
        <v>45597</v>
      </c>
      <c r="C33" s="79" t="str">
        <f t="shared" si="88"/>
        <v>금</v>
      </c>
      <c r="D33" s="50">
        <f t="shared" si="71"/>
        <v>0</v>
      </c>
      <c r="E33" s="50">
        <f t="shared" si="71"/>
        <v>0</v>
      </c>
      <c r="F33" s="53">
        <f t="shared" si="56"/>
        <v>0</v>
      </c>
      <c r="G33" s="50">
        <f t="shared" si="57"/>
        <v>0</v>
      </c>
      <c r="H33" s="50">
        <f t="shared" si="72"/>
        <v>0</v>
      </c>
      <c r="I33" s="50">
        <f t="shared" si="72"/>
        <v>0</v>
      </c>
      <c r="J33" s="50">
        <f t="shared" si="72"/>
        <v>0</v>
      </c>
      <c r="K33" s="80">
        <f t="shared" si="73"/>
        <v>0</v>
      </c>
      <c r="L33" s="50">
        <f t="shared" si="59"/>
        <v>0</v>
      </c>
      <c r="M33" s="81">
        <f t="shared" si="60"/>
        <v>0</v>
      </c>
      <c r="O33" s="79">
        <f t="shared" si="74"/>
        <v>45597</v>
      </c>
      <c r="P33" s="79" t="str">
        <f t="shared" si="74"/>
        <v>금</v>
      </c>
      <c r="Q33" s="50">
        <f t="shared" si="75"/>
        <v>0</v>
      </c>
      <c r="R33" s="50">
        <f t="shared" si="76"/>
        <v>0</v>
      </c>
      <c r="S33" s="53">
        <f t="shared" si="61"/>
        <v>0</v>
      </c>
      <c r="T33" s="50">
        <f t="shared" si="62"/>
        <v>0</v>
      </c>
      <c r="U33" s="50">
        <f t="shared" si="77"/>
        <v>0</v>
      </c>
      <c r="V33" s="50">
        <f t="shared" si="78"/>
        <v>0</v>
      </c>
      <c r="W33" s="50">
        <f t="shared" si="79"/>
        <v>0</v>
      </c>
      <c r="X33" s="80">
        <f t="shared" si="80"/>
        <v>0</v>
      </c>
      <c r="Y33" s="50">
        <f t="shared" si="64"/>
        <v>0</v>
      </c>
      <c r="Z33" s="80">
        <f t="shared" si="65"/>
        <v>0</v>
      </c>
      <c r="AB33" s="79">
        <f t="shared" si="81"/>
        <v>45597</v>
      </c>
      <c r="AC33" s="79" t="str">
        <f t="shared" si="81"/>
        <v>금</v>
      </c>
      <c r="AD33" s="50">
        <f t="shared" si="82"/>
        <v>0</v>
      </c>
      <c r="AE33" s="50">
        <f t="shared" si="83"/>
        <v>0</v>
      </c>
      <c r="AF33" s="53">
        <f t="shared" si="66"/>
        <v>0</v>
      </c>
      <c r="AG33" s="50">
        <f t="shared" si="67"/>
        <v>0</v>
      </c>
      <c r="AH33" s="50">
        <f t="shared" si="84"/>
        <v>0</v>
      </c>
      <c r="AI33" s="50">
        <f t="shared" si="85"/>
        <v>0</v>
      </c>
      <c r="AJ33" s="50">
        <f t="shared" si="86"/>
        <v>0</v>
      </c>
      <c r="AK33" s="80">
        <f t="shared" si="87"/>
        <v>0</v>
      </c>
      <c r="AL33" s="50">
        <f t="shared" si="69"/>
        <v>0</v>
      </c>
      <c r="AM33" s="80">
        <f t="shared" si="70"/>
        <v>0</v>
      </c>
      <c r="AO33" t="s" s="132">
        <v>225</v>
      </c>
      <c r="AP33" t="s" s="132">
        <v>222</v>
      </c>
      <c r="AQ33" t="n" s="132">
        <v>2.0</v>
      </c>
      <c r="AR33" t="n" s="132">
        <v>0.0</v>
      </c>
      <c r="AS33" t="n" s="132">
        <v>0.0</v>
      </c>
      <c r="AT33" t="n" s="132">
        <v>0.0</v>
      </c>
      <c r="AU33" t="n" s="132">
        <v>0.0</v>
      </c>
      <c r="AV33" t="n" s="132">
        <v>0.0</v>
      </c>
      <c r="AW33" t="n" s="132">
        <v>0.0</v>
      </c>
    </row>
    <row r="34" spans="1:39">
      <c r="A34" s="100" t="s">
        <v>150</v>
      </c>
      <c r="B34" s="79">
        <v>45598</v>
      </c>
      <c r="C34" s="79" t="str">
        <f t="shared" si="88"/>
        <v>토</v>
      </c>
      <c r="D34" s="50">
        <f t="shared" si="71"/>
        <v>0</v>
      </c>
      <c r="E34" s="50">
        <f t="shared" si="71"/>
        <v>0</v>
      </c>
      <c r="F34" s="53">
        <f t="shared" si="56"/>
        <v>0</v>
      </c>
      <c r="G34" s="50">
        <f t="shared" si="57"/>
        <v>0</v>
      </c>
      <c r="H34" s="50">
        <f t="shared" si="72"/>
        <v>0</v>
      </c>
      <c r="I34" s="50">
        <f t="shared" si="72"/>
        <v>0</v>
      </c>
      <c r="J34" s="50">
        <f t="shared" si="72"/>
        <v>0</v>
      </c>
      <c r="K34" s="80">
        <f t="shared" si="73"/>
        <v>0</v>
      </c>
      <c r="L34" s="50">
        <f t="shared" si="59"/>
        <v>0</v>
      </c>
      <c r="M34" s="81">
        <f t="shared" si="60"/>
        <v>0</v>
      </c>
      <c r="O34" s="79">
        <f t="shared" si="74"/>
        <v>45598</v>
      </c>
      <c r="P34" s="79" t="str">
        <f t="shared" si="74"/>
        <v>토</v>
      </c>
      <c r="Q34" s="50">
        <f t="shared" si="75"/>
        <v>0</v>
      </c>
      <c r="R34" s="50">
        <f t="shared" si="76"/>
        <v>0</v>
      </c>
      <c r="S34" s="53">
        <f t="shared" si="61"/>
        <v>0</v>
      </c>
      <c r="T34" s="50">
        <f t="shared" si="62"/>
        <v>0</v>
      </c>
      <c r="U34" s="50">
        <f t="shared" si="77"/>
        <v>0</v>
      </c>
      <c r="V34" s="50">
        <f t="shared" si="78"/>
        <v>0</v>
      </c>
      <c r="W34" s="50">
        <f t="shared" si="79"/>
        <v>0</v>
      </c>
      <c r="X34" s="80">
        <f t="shared" si="80"/>
        <v>0</v>
      </c>
      <c r="Y34" s="50">
        <f t="shared" si="64"/>
        <v>0</v>
      </c>
      <c r="Z34" s="80">
        <f t="shared" si="65"/>
        <v>0</v>
      </c>
      <c r="AB34" s="79">
        <f t="shared" si="81"/>
        <v>45598</v>
      </c>
      <c r="AC34" s="79" t="str">
        <f t="shared" si="81"/>
        <v>토</v>
      </c>
      <c r="AD34" s="50">
        <f t="shared" si="82"/>
        <v>0</v>
      </c>
      <c r="AE34" s="50">
        <f t="shared" si="83"/>
        <v>0</v>
      </c>
      <c r="AF34" s="53">
        <f t="shared" si="66"/>
        <v>0</v>
      </c>
      <c r="AG34" s="50">
        <f t="shared" si="67"/>
        <v>0</v>
      </c>
      <c r="AH34" s="50">
        <f t="shared" si="84"/>
        <v>0</v>
      </c>
      <c r="AI34" s="50">
        <f t="shared" si="85"/>
        <v>0</v>
      </c>
      <c r="AJ34" s="50">
        <f t="shared" si="86"/>
        <v>0</v>
      </c>
      <c r="AK34" s="80">
        <f t="shared" si="87"/>
        <v>0</v>
      </c>
      <c r="AL34" s="50">
        <f t="shared" si="69"/>
        <v>0</v>
      </c>
      <c r="AM34" s="80">
        <f t="shared" si="70"/>
        <v>0</v>
      </c>
      <c r="AO34" t="s" s="132">
        <v>226</v>
      </c>
      <c r="AP34" t="s" s="132">
        <v>222</v>
      </c>
      <c r="AQ34" t="n" s="132">
        <v>3.0</v>
      </c>
      <c r="AR34" t="n" s="132">
        <v>0.0</v>
      </c>
      <c r="AS34" t="n" s="132">
        <v>0.0</v>
      </c>
      <c r="AT34" t="n" s="132">
        <v>0.0</v>
      </c>
      <c r="AU34" t="n" s="132">
        <v>0.0</v>
      </c>
      <c r="AV34" t="n" s="132">
        <v>0.0</v>
      </c>
      <c r="AW34" t="n" s="132">
        <v>0.0</v>
      </c>
    </row>
    <row r="35" spans="1:39">
      <c r="A35" s="100" t="s">
        <v>151</v>
      </c>
      <c r="B35" s="79">
        <v>45599</v>
      </c>
      <c r="C35" s="79" t="str">
        <f t="shared" si="88"/>
        <v>일</v>
      </c>
      <c r="D35" s="50">
        <f t="shared" si="71"/>
        <v>0</v>
      </c>
      <c r="E35" s="50">
        <f t="shared" si="71"/>
        <v>0</v>
      </c>
      <c r="F35" s="53">
        <f t="shared" si="56"/>
        <v>0</v>
      </c>
      <c r="G35" s="50">
        <f t="shared" si="57"/>
        <v>0</v>
      </c>
      <c r="H35" s="50">
        <f t="shared" si="72"/>
        <v>0</v>
      </c>
      <c r="I35" s="50">
        <f t="shared" si="72"/>
        <v>0</v>
      </c>
      <c r="J35" s="50">
        <f t="shared" si="72"/>
        <v>0</v>
      </c>
      <c r="K35" s="80">
        <f t="shared" si="73"/>
        <v>0</v>
      </c>
      <c r="L35" s="50">
        <f t="shared" si="59"/>
        <v>0</v>
      </c>
      <c r="M35" s="81">
        <f t="shared" si="60"/>
        <v>0</v>
      </c>
      <c r="O35" s="79">
        <f t="shared" si="74"/>
        <v>45599</v>
      </c>
      <c r="P35" s="79" t="str">
        <f t="shared" si="74"/>
        <v>일</v>
      </c>
      <c r="Q35" s="50">
        <f t="shared" si="75"/>
        <v>0</v>
      </c>
      <c r="R35" s="50">
        <f t="shared" si="76"/>
        <v>0</v>
      </c>
      <c r="S35" s="53">
        <f t="shared" si="61"/>
        <v>0</v>
      </c>
      <c r="T35" s="50">
        <f t="shared" si="62"/>
        <v>0</v>
      </c>
      <c r="U35" s="50">
        <f t="shared" si="77"/>
        <v>0</v>
      </c>
      <c r="V35" s="50">
        <f t="shared" si="78"/>
        <v>0</v>
      </c>
      <c r="W35" s="50">
        <f t="shared" si="79"/>
        <v>0</v>
      </c>
      <c r="X35" s="80">
        <f t="shared" si="80"/>
        <v>0</v>
      </c>
      <c r="Y35" s="50">
        <f t="shared" si="64"/>
        <v>0</v>
      </c>
      <c r="Z35" s="80">
        <f t="shared" si="65"/>
        <v>0</v>
      </c>
      <c r="AB35" s="79">
        <f t="shared" si="81"/>
        <v>45599</v>
      </c>
      <c r="AC35" s="79" t="str">
        <f t="shared" si="81"/>
        <v>일</v>
      </c>
      <c r="AD35" s="50">
        <f t="shared" si="82"/>
        <v>0</v>
      </c>
      <c r="AE35" s="50">
        <f t="shared" si="83"/>
        <v>0</v>
      </c>
      <c r="AF35" s="53">
        <f t="shared" si="66"/>
        <v>0</v>
      </c>
      <c r="AG35" s="50">
        <f t="shared" si="67"/>
        <v>0</v>
      </c>
      <c r="AH35" s="50">
        <f t="shared" si="84"/>
        <v>0</v>
      </c>
      <c r="AI35" s="50">
        <f t="shared" si="85"/>
        <v>0</v>
      </c>
      <c r="AJ35" s="50">
        <f t="shared" si="86"/>
        <v>0</v>
      </c>
      <c r="AK35" s="80">
        <f t="shared" si="87"/>
        <v>0</v>
      </c>
      <c r="AL35" s="50">
        <f t="shared" si="69"/>
        <v>0</v>
      </c>
      <c r="AM35" s="80">
        <f t="shared" si="70"/>
        <v>0</v>
      </c>
      <c r="AO35" t="s" s="132">
        <v>227</v>
      </c>
      <c r="AP35" t="s" s="132">
        <v>222</v>
      </c>
      <c r="AQ35" t="n" s="132">
        <v>1.0</v>
      </c>
      <c r="AR35" t="n" s="132">
        <v>0.0</v>
      </c>
      <c r="AS35" t="n" s="132">
        <v>0.0</v>
      </c>
      <c r="AT35" t="n" s="132">
        <v>0.0</v>
      </c>
      <c r="AU35" t="n" s="132">
        <v>0.0</v>
      </c>
      <c r="AV35" t="n" s="132">
        <v>0.0</v>
      </c>
      <c r="AW35" t="n" s="132">
        <v>0.0</v>
      </c>
    </row>
    <row r="36" spans="1:39">
      <c r="A36" s="100" t="s">
        <v>152</v>
      </c>
      <c r="B36" s="79">
        <v>45600</v>
      </c>
      <c r="C36" s="79" t="str">
        <f t="shared" si="88"/>
        <v>월</v>
      </c>
      <c r="D36" s="50">
        <f t="shared" si="71"/>
        <v>0</v>
      </c>
      <c r="E36" s="50">
        <f t="shared" si="71"/>
        <v>0</v>
      </c>
      <c r="F36" s="53">
        <f t="shared" si="56"/>
        <v>0</v>
      </c>
      <c r="G36" s="50">
        <f t="shared" si="57"/>
        <v>0</v>
      </c>
      <c r="H36" s="50">
        <f t="shared" si="72"/>
        <v>0</v>
      </c>
      <c r="I36" s="50">
        <f t="shared" si="72"/>
        <v>0</v>
      </c>
      <c r="J36" s="50">
        <f t="shared" si="72"/>
        <v>0</v>
      </c>
      <c r="K36" s="80">
        <f t="shared" si="73"/>
        <v>0</v>
      </c>
      <c r="L36" s="50">
        <f t="shared" si="59"/>
        <v>0</v>
      </c>
      <c r="M36" s="81">
        <f t="shared" si="60"/>
        <v>0</v>
      </c>
      <c r="O36" s="79">
        <f t="shared" si="74"/>
        <v>45600</v>
      </c>
      <c r="P36" s="79" t="str">
        <f t="shared" si="74"/>
        <v>월</v>
      </c>
      <c r="Q36" s="50">
        <f t="shared" si="75"/>
        <v>0</v>
      </c>
      <c r="R36" s="50">
        <f t="shared" si="76"/>
        <v>0</v>
      </c>
      <c r="S36" s="53">
        <f t="shared" si="61"/>
        <v>0</v>
      </c>
      <c r="T36" s="50">
        <f t="shared" si="62"/>
        <v>0</v>
      </c>
      <c r="U36" s="50">
        <f t="shared" si="77"/>
        <v>0</v>
      </c>
      <c r="V36" s="50">
        <f t="shared" si="78"/>
        <v>0</v>
      </c>
      <c r="W36" s="50">
        <f t="shared" si="79"/>
        <v>0</v>
      </c>
      <c r="X36" s="80">
        <f t="shared" si="80"/>
        <v>0</v>
      </c>
      <c r="Y36" s="50">
        <f t="shared" si="64"/>
        <v>0</v>
      </c>
      <c r="Z36" s="80">
        <f t="shared" si="65"/>
        <v>0</v>
      </c>
      <c r="AB36" s="79">
        <f t="shared" si="81"/>
        <v>45600</v>
      </c>
      <c r="AC36" s="79" t="str">
        <f t="shared" si="81"/>
        <v>월</v>
      </c>
      <c r="AD36" s="50">
        <f t="shared" si="82"/>
        <v>0</v>
      </c>
      <c r="AE36" s="50">
        <f t="shared" si="83"/>
        <v>0</v>
      </c>
      <c r="AF36" s="53">
        <f t="shared" si="66"/>
        <v>0</v>
      </c>
      <c r="AG36" s="50">
        <f t="shared" si="67"/>
        <v>0</v>
      </c>
      <c r="AH36" s="50">
        <f t="shared" si="84"/>
        <v>0</v>
      </c>
      <c r="AI36" s="50">
        <f t="shared" si="85"/>
        <v>0</v>
      </c>
      <c r="AJ36" s="50">
        <f t="shared" si="86"/>
        <v>0</v>
      </c>
      <c r="AK36" s="80">
        <f t="shared" si="87"/>
        <v>0</v>
      </c>
      <c r="AL36" s="50">
        <f t="shared" si="69"/>
        <v>0</v>
      </c>
      <c r="AM36" s="80">
        <f t="shared" si="70"/>
        <v>0</v>
      </c>
      <c r="AO36" t="s" s="132">
        <v>228</v>
      </c>
      <c r="AP36" t="s" s="132">
        <v>222</v>
      </c>
      <c r="AQ36" t="n" s="132">
        <v>3.0</v>
      </c>
      <c r="AR36" t="n" s="132">
        <v>0.0</v>
      </c>
      <c r="AS36" t="n" s="132">
        <v>0.0</v>
      </c>
      <c r="AT36" t="n" s="132">
        <v>0.0</v>
      </c>
      <c r="AU36" t="n" s="132">
        <v>0.0</v>
      </c>
      <c r="AV36" t="n" s="132">
        <v>0.0</v>
      </c>
      <c r="AW36" t="n" s="132">
        <v>0.0</v>
      </c>
    </row>
    <row r="37" spans="1:39">
      <c r="A37" s="100" t="s">
        <v>153</v>
      </c>
      <c r="B37" s="79">
        <v>45601</v>
      </c>
      <c r="C37" s="79" t="str">
        <f t="shared" si="88"/>
        <v>화</v>
      </c>
      <c r="D37" s="50">
        <f t="shared" si="71"/>
        <v>0</v>
      </c>
      <c r="E37" s="50">
        <f t="shared" si="71"/>
        <v>0</v>
      </c>
      <c r="F37" s="53">
        <f t="shared" si="56"/>
        <v>0</v>
      </c>
      <c r="G37" s="50">
        <f t="shared" si="57"/>
        <v>0</v>
      </c>
      <c r="H37" s="50">
        <f t="shared" si="72"/>
        <v>0</v>
      </c>
      <c r="I37" s="50">
        <f t="shared" si="72"/>
        <v>0</v>
      </c>
      <c r="J37" s="50">
        <f t="shared" si="72"/>
        <v>0</v>
      </c>
      <c r="K37" s="80">
        <f t="shared" si="73"/>
        <v>0</v>
      </c>
      <c r="L37" s="50">
        <f t="shared" si="59"/>
        <v>0</v>
      </c>
      <c r="M37" s="81">
        <f t="shared" si="60"/>
        <v>0</v>
      </c>
      <c r="O37" s="79">
        <f t="shared" si="74"/>
        <v>45601</v>
      </c>
      <c r="P37" s="79" t="str">
        <f t="shared" si="74"/>
        <v>화</v>
      </c>
      <c r="Q37" s="50">
        <f t="shared" si="75"/>
        <v>0</v>
      </c>
      <c r="R37" s="50">
        <f t="shared" si="76"/>
        <v>0</v>
      </c>
      <c r="S37" s="53">
        <f t="shared" si="61"/>
        <v>0</v>
      </c>
      <c r="T37" s="50">
        <f t="shared" si="62"/>
        <v>0</v>
      </c>
      <c r="U37" s="50">
        <f t="shared" si="77"/>
        <v>0</v>
      </c>
      <c r="V37" s="50">
        <f t="shared" si="78"/>
        <v>0</v>
      </c>
      <c r="W37" s="50">
        <f t="shared" si="79"/>
        <v>0</v>
      </c>
      <c r="X37" s="80">
        <f t="shared" si="80"/>
        <v>0</v>
      </c>
      <c r="Y37" s="50">
        <f t="shared" si="64"/>
        <v>0</v>
      </c>
      <c r="Z37" s="80">
        <f t="shared" si="65"/>
        <v>0</v>
      </c>
      <c r="AB37" s="79">
        <f t="shared" si="81"/>
        <v>45601</v>
      </c>
      <c r="AC37" s="79" t="str">
        <f t="shared" si="81"/>
        <v>화</v>
      </c>
      <c r="AD37" s="50">
        <f t="shared" si="82"/>
        <v>0</v>
      </c>
      <c r="AE37" s="50">
        <f t="shared" si="83"/>
        <v>0</v>
      </c>
      <c r="AF37" s="53">
        <f t="shared" si="66"/>
        <v>0</v>
      </c>
      <c r="AG37" s="50">
        <f t="shared" si="67"/>
        <v>0</v>
      </c>
      <c r="AH37" s="50">
        <f t="shared" si="84"/>
        <v>0</v>
      </c>
      <c r="AI37" s="50">
        <f t="shared" si="85"/>
        <v>0</v>
      </c>
      <c r="AJ37" s="50">
        <f t="shared" si="86"/>
        <v>0</v>
      </c>
      <c r="AK37" s="80">
        <f t="shared" si="87"/>
        <v>0</v>
      </c>
      <c r="AL37" s="50">
        <f t="shared" si="69"/>
        <v>0</v>
      </c>
      <c r="AM37" s="80">
        <f t="shared" si="70"/>
        <v>0</v>
      </c>
      <c r="AO37" t="s" s="132">
        <v>229</v>
      </c>
      <c r="AP37" t="s" s="132">
        <v>222</v>
      </c>
      <c r="AQ37" t="n" s="132">
        <v>2.0</v>
      </c>
      <c r="AR37" t="n" s="132">
        <v>0.0</v>
      </c>
      <c r="AS37" t="n" s="132">
        <v>0.0</v>
      </c>
      <c r="AT37" t="n" s="132">
        <v>0.0</v>
      </c>
      <c r="AU37" t="n" s="132">
        <v>0.0</v>
      </c>
      <c r="AV37" t="n" s="132">
        <v>0.0</v>
      </c>
      <c r="AW37" t="n" s="132">
        <v>0.0</v>
      </c>
    </row>
    <row r="38" spans="1:39">
      <c r="A38" s="100" t="s">
        <v>154</v>
      </c>
      <c r="B38" s="79">
        <v>45602</v>
      </c>
      <c r="C38" s="79" t="str">
        <f t="shared" si="88"/>
        <v>수</v>
      </c>
      <c r="D38" s="50">
        <f t="shared" si="71"/>
        <v>0</v>
      </c>
      <c r="E38" s="50">
        <f t="shared" si="71"/>
        <v>0</v>
      </c>
      <c r="F38" s="53">
        <f t="shared" si="56"/>
        <v>0</v>
      </c>
      <c r="G38" s="50">
        <f t="shared" si="57"/>
        <v>0</v>
      </c>
      <c r="H38" s="50">
        <f t="shared" si="72"/>
        <v>0</v>
      </c>
      <c r="I38" s="50">
        <f t="shared" si="72"/>
        <v>0</v>
      </c>
      <c r="J38" s="50">
        <f t="shared" si="72"/>
        <v>0</v>
      </c>
      <c r="K38" s="80">
        <f t="shared" si="73"/>
        <v>0</v>
      </c>
      <c r="L38" s="50">
        <f t="shared" si="59"/>
        <v>0</v>
      </c>
      <c r="M38" s="81">
        <f t="shared" si="60"/>
        <v>0</v>
      </c>
      <c r="O38" s="79">
        <f t="shared" si="74"/>
        <v>45602</v>
      </c>
      <c r="P38" s="79" t="str">
        <f t="shared" si="74"/>
        <v>수</v>
      </c>
      <c r="Q38" s="50">
        <f t="shared" si="75"/>
        <v>0</v>
      </c>
      <c r="R38" s="50">
        <f t="shared" si="76"/>
        <v>0</v>
      </c>
      <c r="S38" s="53">
        <f t="shared" si="61"/>
        <v>0</v>
      </c>
      <c r="T38" s="50">
        <f t="shared" si="62"/>
        <v>0</v>
      </c>
      <c r="U38" s="50">
        <f t="shared" si="77"/>
        <v>0</v>
      </c>
      <c r="V38" s="50">
        <f t="shared" si="78"/>
        <v>0</v>
      </c>
      <c r="W38" s="50">
        <f t="shared" si="79"/>
        <v>0</v>
      </c>
      <c r="X38" s="80">
        <f t="shared" si="80"/>
        <v>0</v>
      </c>
      <c r="Y38" s="50">
        <f t="shared" si="64"/>
        <v>0</v>
      </c>
      <c r="Z38" s="80">
        <f t="shared" si="65"/>
        <v>0</v>
      </c>
      <c r="AB38" s="79">
        <f t="shared" si="81"/>
        <v>45602</v>
      </c>
      <c r="AC38" s="79" t="str">
        <f t="shared" si="81"/>
        <v>수</v>
      </c>
      <c r="AD38" s="50">
        <f t="shared" si="82"/>
        <v>0</v>
      </c>
      <c r="AE38" s="50">
        <f t="shared" si="83"/>
        <v>0</v>
      </c>
      <c r="AF38" s="53">
        <f t="shared" si="66"/>
        <v>0</v>
      </c>
      <c r="AG38" s="50">
        <f t="shared" si="67"/>
        <v>0</v>
      </c>
      <c r="AH38" s="50">
        <f t="shared" si="84"/>
        <v>0</v>
      </c>
      <c r="AI38" s="50">
        <f t="shared" si="85"/>
        <v>0</v>
      </c>
      <c r="AJ38" s="50">
        <f t="shared" si="86"/>
        <v>0</v>
      </c>
      <c r="AK38" s="80">
        <f t="shared" si="87"/>
        <v>0</v>
      </c>
      <c r="AL38" s="50">
        <f t="shared" si="69"/>
        <v>0</v>
      </c>
      <c r="AM38" s="80">
        <f t="shared" si="70"/>
        <v>0</v>
      </c>
      <c r="AO38" t="s" s="132">
        <v>230</v>
      </c>
      <c r="AP38" t="s" s="132">
        <v>222</v>
      </c>
      <c r="AQ38" t="n" s="132">
        <v>1.0</v>
      </c>
      <c r="AR38" t="n" s="132">
        <v>0.0</v>
      </c>
      <c r="AS38" t="n" s="132">
        <v>0.0</v>
      </c>
      <c r="AT38" t="n" s="132">
        <v>0.0</v>
      </c>
      <c r="AU38" t="n" s="132">
        <v>0.0</v>
      </c>
      <c r="AV38" t="n" s="132">
        <v>0.0</v>
      </c>
      <c r="AW38" t="n" s="132">
        <v>0.0</v>
      </c>
    </row>
    <row r="39" spans="1:39">
      <c r="A39" s="100" t="s">
        <v>155</v>
      </c>
      <c r="B39" s="79">
        <v>45603</v>
      </c>
      <c r="C39" s="79" t="str">
        <f t="shared" si="88"/>
        <v>목</v>
      </c>
      <c r="D39" s="50">
        <f t="shared" si="71"/>
        <v>0</v>
      </c>
      <c r="E39" s="50">
        <f t="shared" si="71"/>
        <v>0</v>
      </c>
      <c r="F39" s="53">
        <f t="shared" si="56"/>
        <v>0</v>
      </c>
      <c r="G39" s="50">
        <f t="shared" si="57"/>
        <v>0</v>
      </c>
      <c r="H39" s="50">
        <f t="shared" si="72"/>
        <v>0</v>
      </c>
      <c r="I39" s="50">
        <f t="shared" si="72"/>
        <v>0</v>
      </c>
      <c r="J39" s="50">
        <f t="shared" si="72"/>
        <v>0</v>
      </c>
      <c r="K39" s="80">
        <f t="shared" si="73"/>
        <v>0</v>
      </c>
      <c r="L39" s="50">
        <f t="shared" si="59"/>
        <v>0</v>
      </c>
      <c r="M39" s="81">
        <f t="shared" si="60"/>
        <v>0</v>
      </c>
      <c r="O39" s="79">
        <f t="shared" si="74"/>
        <v>45603</v>
      </c>
      <c r="P39" s="79" t="str">
        <f t="shared" si="74"/>
        <v>목</v>
      </c>
      <c r="Q39" s="50">
        <f t="shared" si="75"/>
        <v>0</v>
      </c>
      <c r="R39" s="50">
        <f t="shared" si="76"/>
        <v>0</v>
      </c>
      <c r="S39" s="53">
        <f t="shared" si="61"/>
        <v>0</v>
      </c>
      <c r="T39" s="50">
        <f t="shared" si="62"/>
        <v>0</v>
      </c>
      <c r="U39" s="50">
        <f t="shared" si="77"/>
        <v>0</v>
      </c>
      <c r="V39" s="50">
        <f t="shared" si="78"/>
        <v>0</v>
      </c>
      <c r="W39" s="50">
        <f t="shared" si="79"/>
        <v>0</v>
      </c>
      <c r="X39" s="80">
        <f t="shared" si="80"/>
        <v>0</v>
      </c>
      <c r="Y39" s="50">
        <f t="shared" si="64"/>
        <v>0</v>
      </c>
      <c r="Z39" s="80">
        <f t="shared" si="65"/>
        <v>0</v>
      </c>
      <c r="AB39" s="79">
        <f t="shared" si="81"/>
        <v>45603</v>
      </c>
      <c r="AC39" s="79" t="str">
        <f t="shared" si="81"/>
        <v>목</v>
      </c>
      <c r="AD39" s="50">
        <f t="shared" si="82"/>
        <v>0</v>
      </c>
      <c r="AE39" s="50">
        <f t="shared" si="83"/>
        <v>0</v>
      </c>
      <c r="AF39" s="53">
        <f t="shared" si="66"/>
        <v>0</v>
      </c>
      <c r="AG39" s="50">
        <f t="shared" si="67"/>
        <v>0</v>
      </c>
      <c r="AH39" s="50">
        <f t="shared" si="84"/>
        <v>0</v>
      </c>
      <c r="AI39" s="50">
        <f t="shared" si="85"/>
        <v>0</v>
      </c>
      <c r="AJ39" s="50">
        <f t="shared" si="86"/>
        <v>0</v>
      </c>
      <c r="AK39" s="80">
        <f t="shared" si="87"/>
        <v>0</v>
      </c>
      <c r="AL39" s="50">
        <f t="shared" si="69"/>
        <v>0</v>
      </c>
      <c r="AM39" s="80">
        <f t="shared" si="70"/>
        <v>0</v>
      </c>
      <c r="AO39" t="s" s="132">
        <v>231</v>
      </c>
      <c r="AP39" t="s" s="132">
        <v>221</v>
      </c>
      <c r="AQ39" t="n" s="132">
        <v>6641.0</v>
      </c>
      <c r="AR39" t="n" s="132">
        <v>45.0</v>
      </c>
      <c r="AS39" t="n" s="132">
        <v>0.68</v>
      </c>
      <c r="AT39" t="n" s="132">
        <v>351.0</v>
      </c>
      <c r="AU39" t="n" s="132">
        <v>15806.45</v>
      </c>
      <c r="AV39" t="n" s="132">
        <v>0.0</v>
      </c>
      <c r="AW39" t="n" s="132">
        <v>0.0</v>
      </c>
    </row>
    <row r="40" spans="1:39">
      <c r="A40" s="100" t="s">
        <v>156</v>
      </c>
      <c r="B40" s="79">
        <v>45604</v>
      </c>
      <c r="C40" s="79" t="str">
        <f t="shared" si="88"/>
        <v>금</v>
      </c>
      <c r="D40" s="50">
        <f t="shared" si="71"/>
        <v>0</v>
      </c>
      <c r="E40" s="50">
        <f t="shared" si="71"/>
        <v>0</v>
      </c>
      <c r="F40" s="53">
        <f t="shared" si="56"/>
        <v>0</v>
      </c>
      <c r="G40" s="50">
        <f t="shared" si="57"/>
        <v>0</v>
      </c>
      <c r="H40" s="50">
        <f t="shared" si="72"/>
        <v>0</v>
      </c>
      <c r="I40" s="50">
        <f t="shared" si="72"/>
        <v>0</v>
      </c>
      <c r="J40" s="50">
        <f t="shared" si="72"/>
        <v>0</v>
      </c>
      <c r="K40" s="80">
        <f t="shared" si="73"/>
        <v>0</v>
      </c>
      <c r="L40" s="50">
        <f t="shared" si="59"/>
        <v>0</v>
      </c>
      <c r="M40" s="81">
        <f t="shared" si="60"/>
        <v>0</v>
      </c>
      <c r="O40" s="79">
        <f t="shared" si="74"/>
        <v>45604</v>
      </c>
      <c r="P40" s="79" t="str">
        <f t="shared" si="74"/>
        <v>금</v>
      </c>
      <c r="Q40" s="50">
        <f t="shared" si="75"/>
        <v>0</v>
      </c>
      <c r="R40" s="50">
        <f t="shared" si="76"/>
        <v>0</v>
      </c>
      <c r="S40" s="53">
        <f t="shared" si="61"/>
        <v>0</v>
      </c>
      <c r="T40" s="50">
        <f t="shared" si="62"/>
        <v>0</v>
      </c>
      <c r="U40" s="50">
        <f t="shared" si="77"/>
        <v>0</v>
      </c>
      <c r="V40" s="50">
        <f t="shared" si="78"/>
        <v>0</v>
      </c>
      <c r="W40" s="50">
        <f t="shared" si="79"/>
        <v>0</v>
      </c>
      <c r="X40" s="80">
        <f t="shared" si="80"/>
        <v>0</v>
      </c>
      <c r="Y40" s="50">
        <f t="shared" si="64"/>
        <v>0</v>
      </c>
      <c r="Z40" s="80">
        <f t="shared" si="65"/>
        <v>0</v>
      </c>
      <c r="AB40" s="79">
        <f t="shared" si="81"/>
        <v>45604</v>
      </c>
      <c r="AC40" s="79" t="str">
        <f t="shared" si="81"/>
        <v>금</v>
      </c>
      <c r="AD40" s="50">
        <f t="shared" si="82"/>
        <v>0</v>
      </c>
      <c r="AE40" s="50">
        <f t="shared" si="83"/>
        <v>0</v>
      </c>
      <c r="AF40" s="53">
        <f t="shared" si="66"/>
        <v>0</v>
      </c>
      <c r="AG40" s="50">
        <f t="shared" si="67"/>
        <v>0</v>
      </c>
      <c r="AH40" s="50">
        <f t="shared" si="84"/>
        <v>0</v>
      </c>
      <c r="AI40" s="50">
        <f t="shared" si="85"/>
        <v>0</v>
      </c>
      <c r="AJ40" s="50">
        <f t="shared" si="86"/>
        <v>0</v>
      </c>
      <c r="AK40" s="80">
        <f t="shared" si="87"/>
        <v>0</v>
      </c>
      <c r="AL40" s="50">
        <f t="shared" si="69"/>
        <v>0</v>
      </c>
      <c r="AM40" s="80">
        <f t="shared" si="70"/>
        <v>0</v>
      </c>
      <c r="AO40" t="s" s="132">
        <v>231</v>
      </c>
      <c r="AP40" t="s" s="132">
        <v>222</v>
      </c>
      <c r="AQ40" t="n" s="132">
        <v>18694.0</v>
      </c>
      <c r="AR40" t="n" s="132">
        <v>199.0</v>
      </c>
      <c r="AS40" t="n" s="132">
        <v>1.07</v>
      </c>
      <c r="AT40" t="n" s="132">
        <v>334.0</v>
      </c>
      <c r="AU40" t="n" s="132">
        <v>66501.6</v>
      </c>
      <c r="AV40" t="n" s="132">
        <v>0.0</v>
      </c>
      <c r="AW40" t="n" s="132">
        <v>0.0</v>
      </c>
    </row>
    <row r="41" spans="1:39">
      <c r="A41" s="100" t="s">
        <v>157</v>
      </c>
      <c r="B41" s="79">
        <v>45605</v>
      </c>
      <c r="C41" s="79" t="str">
        <f t="shared" si="88"/>
        <v>토</v>
      </c>
      <c r="D41" s="50">
        <f t="shared" si="71"/>
        <v>0</v>
      </c>
      <c r="E41" s="50">
        <f t="shared" si="71"/>
        <v>0</v>
      </c>
      <c r="F41" s="53">
        <f t="shared" si="56"/>
        <v>0</v>
      </c>
      <c r="G41" s="50">
        <f t="shared" si="57"/>
        <v>0</v>
      </c>
      <c r="H41" s="50">
        <f t="shared" si="72"/>
        <v>0</v>
      </c>
      <c r="I41" s="50">
        <f t="shared" si="72"/>
        <v>0</v>
      </c>
      <c r="J41" s="50">
        <f t="shared" si="72"/>
        <v>0</v>
      </c>
      <c r="K41" s="80">
        <f t="shared" si="73"/>
        <v>0</v>
      </c>
      <c r="L41" s="50">
        <f t="shared" si="59"/>
        <v>0</v>
      </c>
      <c r="M41" s="81">
        <f t="shared" si="60"/>
        <v>0</v>
      </c>
      <c r="O41" s="79">
        <f t="shared" si="74"/>
        <v>45605</v>
      </c>
      <c r="P41" s="79" t="str">
        <f t="shared" si="74"/>
        <v>토</v>
      </c>
      <c r="Q41" s="50">
        <f t="shared" si="75"/>
        <v>0</v>
      </c>
      <c r="R41" s="50">
        <f t="shared" si="76"/>
        <v>0</v>
      </c>
      <c r="S41" s="53">
        <f t="shared" si="61"/>
        <v>0</v>
      </c>
      <c r="T41" s="50">
        <f t="shared" si="62"/>
        <v>0</v>
      </c>
      <c r="U41" s="50">
        <f t="shared" si="77"/>
        <v>0</v>
      </c>
      <c r="V41" s="50">
        <f t="shared" si="78"/>
        <v>0</v>
      </c>
      <c r="W41" s="50">
        <f t="shared" si="79"/>
        <v>0</v>
      </c>
      <c r="X41" s="80">
        <f t="shared" si="80"/>
        <v>0</v>
      </c>
      <c r="Y41" s="50">
        <f t="shared" si="64"/>
        <v>0</v>
      </c>
      <c r="Z41" s="80">
        <f t="shared" si="65"/>
        <v>0</v>
      </c>
      <c r="AB41" s="79">
        <f t="shared" si="81"/>
        <v>45605</v>
      </c>
      <c r="AC41" s="79" t="str">
        <f t="shared" si="81"/>
        <v>토</v>
      </c>
      <c r="AD41" s="50">
        <f t="shared" si="82"/>
        <v>0</v>
      </c>
      <c r="AE41" s="50">
        <f t="shared" si="83"/>
        <v>0</v>
      </c>
      <c r="AF41" s="53">
        <f t="shared" si="66"/>
        <v>0</v>
      </c>
      <c r="AG41" s="50">
        <f t="shared" si="67"/>
        <v>0</v>
      </c>
      <c r="AH41" s="50">
        <f t="shared" si="84"/>
        <v>0</v>
      </c>
      <c r="AI41" s="50">
        <f t="shared" si="85"/>
        <v>0</v>
      </c>
      <c r="AJ41" s="50">
        <f t="shared" si="86"/>
        <v>0</v>
      </c>
      <c r="AK41" s="80">
        <f t="shared" si="87"/>
        <v>0</v>
      </c>
      <c r="AL41" s="50">
        <f t="shared" si="69"/>
        <v>0</v>
      </c>
      <c r="AM41" s="80">
        <f t="shared" si="70"/>
        <v>0</v>
      </c>
      <c r="AO41" t="s" s="132">
        <v>232</v>
      </c>
      <c r="AP41" t="s" s="132">
        <v>221</v>
      </c>
      <c r="AQ41" t="n" s="132">
        <v>9379.0</v>
      </c>
      <c r="AR41" t="n" s="132">
        <v>60.0</v>
      </c>
      <c r="AS41" t="n" s="132">
        <v>0.64</v>
      </c>
      <c r="AT41" t="n" s="132">
        <v>328.0</v>
      </c>
      <c r="AU41" t="n" s="132">
        <v>19658.1</v>
      </c>
      <c r="AV41" t="n" s="132">
        <v>0.0</v>
      </c>
      <c r="AW41" t="n" s="132">
        <v>0.0</v>
      </c>
    </row>
    <row r="42" spans="1:39">
      <c r="A42" s="100" t="s">
        <v>158</v>
      </c>
      <c r="B42" s="79">
        <v>45606</v>
      </c>
      <c r="C42" s="79" t="str">
        <f t="shared" si="88"/>
        <v>일</v>
      </c>
      <c r="D42" s="50">
        <f t="shared" si="71"/>
        <v>0</v>
      </c>
      <c r="E42" s="50">
        <f t="shared" si="71"/>
        <v>0</v>
      </c>
      <c r="F42" s="53">
        <f t="shared" si="56"/>
        <v>0</v>
      </c>
      <c r="G42" s="50">
        <f t="shared" si="57"/>
        <v>0</v>
      </c>
      <c r="H42" s="50">
        <f t="shared" si="72"/>
        <v>0</v>
      </c>
      <c r="I42" s="50">
        <f t="shared" si="72"/>
        <v>0</v>
      </c>
      <c r="J42" s="50">
        <f t="shared" si="72"/>
        <v>0</v>
      </c>
      <c r="K42" s="80">
        <f t="shared" si="73"/>
        <v>0</v>
      </c>
      <c r="L42" s="50">
        <f t="shared" si="59"/>
        <v>0</v>
      </c>
      <c r="M42" s="81">
        <f t="shared" si="60"/>
        <v>0</v>
      </c>
      <c r="O42" s="79">
        <f t="shared" si="74"/>
        <v>45606</v>
      </c>
      <c r="P42" s="79" t="str">
        <f t="shared" si="74"/>
        <v>일</v>
      </c>
      <c r="Q42" s="50">
        <f t="shared" si="75"/>
        <v>0</v>
      </c>
      <c r="R42" s="50">
        <f t="shared" si="76"/>
        <v>0</v>
      </c>
      <c r="S42" s="53">
        <f t="shared" si="61"/>
        <v>0</v>
      </c>
      <c r="T42" s="50">
        <f t="shared" si="62"/>
        <v>0</v>
      </c>
      <c r="U42" s="50">
        <f t="shared" si="77"/>
        <v>0</v>
      </c>
      <c r="V42" s="50">
        <f t="shared" si="78"/>
        <v>0</v>
      </c>
      <c r="W42" s="50">
        <f t="shared" si="79"/>
        <v>0</v>
      </c>
      <c r="X42" s="80">
        <f t="shared" si="80"/>
        <v>0</v>
      </c>
      <c r="Y42" s="50">
        <f t="shared" si="64"/>
        <v>0</v>
      </c>
      <c r="Z42" s="80">
        <f t="shared" si="65"/>
        <v>0</v>
      </c>
      <c r="AB42" s="79">
        <f t="shared" si="81"/>
        <v>45606</v>
      </c>
      <c r="AC42" s="79" t="str">
        <f t="shared" si="81"/>
        <v>일</v>
      </c>
      <c r="AD42" s="50">
        <f t="shared" si="82"/>
        <v>0</v>
      </c>
      <c r="AE42" s="50">
        <f t="shared" si="83"/>
        <v>0</v>
      </c>
      <c r="AF42" s="53">
        <f t="shared" si="66"/>
        <v>0</v>
      </c>
      <c r="AG42" s="50">
        <f t="shared" si="67"/>
        <v>0</v>
      </c>
      <c r="AH42" s="50">
        <f t="shared" si="84"/>
        <v>0</v>
      </c>
      <c r="AI42" s="50">
        <f t="shared" si="85"/>
        <v>0</v>
      </c>
      <c r="AJ42" s="50">
        <f t="shared" si="86"/>
        <v>0</v>
      </c>
      <c r="AK42" s="80">
        <f t="shared" si="87"/>
        <v>0</v>
      </c>
      <c r="AL42" s="50">
        <f t="shared" si="69"/>
        <v>0</v>
      </c>
      <c r="AM42" s="80">
        <f t="shared" si="70"/>
        <v>0</v>
      </c>
      <c r="AO42" t="s" s="132">
        <v>232</v>
      </c>
      <c r="AP42" t="s" s="132">
        <v>222</v>
      </c>
      <c r="AQ42" t="n" s="132">
        <v>31474.0</v>
      </c>
      <c r="AR42" t="n" s="132">
        <v>311.0</v>
      </c>
      <c r="AS42" t="n" s="132">
        <v>0.99</v>
      </c>
      <c r="AT42" t="n" s="132">
        <v>339.0</v>
      </c>
      <c r="AU42" t="n" s="132">
        <v>105552.7</v>
      </c>
      <c r="AV42" t="n" s="132">
        <v>0.0</v>
      </c>
      <c r="AW42" t="n" s="132">
        <v>0.0</v>
      </c>
    </row>
    <row r="43" spans="1:39">
      <c r="A43" s="100" t="s">
        <v>159</v>
      </c>
      <c r="B43" s="79">
        <v>45607</v>
      </c>
      <c r="C43" s="79" t="str">
        <f t="shared" si="88"/>
        <v>월</v>
      </c>
      <c r="D43" s="50">
        <f t="shared" si="71"/>
        <v>0</v>
      </c>
      <c r="E43" s="50">
        <f t="shared" si="71"/>
        <v>0</v>
      </c>
      <c r="F43" s="53">
        <f t="shared" si="56"/>
        <v>0</v>
      </c>
      <c r="G43" s="50">
        <f t="shared" si="57"/>
        <v>0</v>
      </c>
      <c r="H43" s="50">
        <f t="shared" si="72"/>
        <v>0</v>
      </c>
      <c r="I43" s="50">
        <f t="shared" si="72"/>
        <v>0</v>
      </c>
      <c r="J43" s="50">
        <f t="shared" si="72"/>
        <v>0</v>
      </c>
      <c r="K43" s="80">
        <f t="shared" si="73"/>
        <v>0</v>
      </c>
      <c r="L43" s="50">
        <f t="shared" si="59"/>
        <v>0</v>
      </c>
      <c r="M43" s="81">
        <f t="shared" si="60"/>
        <v>0</v>
      </c>
      <c r="O43" s="79">
        <f t="shared" si="74"/>
        <v>45607</v>
      </c>
      <c r="P43" s="79" t="str">
        <f t="shared" si="74"/>
        <v>월</v>
      </c>
      <c r="Q43" s="50">
        <f t="shared" si="75"/>
        <v>0</v>
      </c>
      <c r="R43" s="50">
        <f t="shared" si="76"/>
        <v>0</v>
      </c>
      <c r="S43" s="53">
        <f t="shared" si="61"/>
        <v>0</v>
      </c>
      <c r="T43" s="50">
        <f t="shared" si="62"/>
        <v>0</v>
      </c>
      <c r="U43" s="50">
        <f t="shared" si="77"/>
        <v>0</v>
      </c>
      <c r="V43" s="50">
        <f t="shared" si="78"/>
        <v>0</v>
      </c>
      <c r="W43" s="50">
        <f t="shared" si="79"/>
        <v>0</v>
      </c>
      <c r="X43" s="80">
        <f t="shared" si="80"/>
        <v>0</v>
      </c>
      <c r="Y43" s="50">
        <f t="shared" si="64"/>
        <v>0</v>
      </c>
      <c r="Z43" s="80">
        <f t="shared" si="65"/>
        <v>0</v>
      </c>
      <c r="AB43" s="79">
        <f t="shared" si="81"/>
        <v>45607</v>
      </c>
      <c r="AC43" s="79" t="str">
        <f t="shared" si="81"/>
        <v>월</v>
      </c>
      <c r="AD43" s="50">
        <f t="shared" si="82"/>
        <v>0</v>
      </c>
      <c r="AE43" s="50">
        <f t="shared" si="83"/>
        <v>0</v>
      </c>
      <c r="AF43" s="53">
        <f t="shared" si="66"/>
        <v>0</v>
      </c>
      <c r="AG43" s="50">
        <f t="shared" si="67"/>
        <v>0</v>
      </c>
      <c r="AH43" s="50">
        <f t="shared" si="84"/>
        <v>0</v>
      </c>
      <c r="AI43" s="50">
        <f t="shared" si="85"/>
        <v>0</v>
      </c>
      <c r="AJ43" s="50">
        <f t="shared" si="86"/>
        <v>0</v>
      </c>
      <c r="AK43" s="80">
        <f t="shared" si="87"/>
        <v>0</v>
      </c>
      <c r="AL43" s="50">
        <f t="shared" si="69"/>
        <v>0</v>
      </c>
      <c r="AM43" s="80">
        <f t="shared" si="70"/>
        <v>0</v>
      </c>
      <c r="AO43" t="s" s="132">
        <v>233</v>
      </c>
      <c r="AP43" t="s" s="132">
        <v>221</v>
      </c>
      <c r="AQ43" t="n" s="132">
        <v>4461.0</v>
      </c>
      <c r="AR43" t="n" s="132">
        <v>30.0</v>
      </c>
      <c r="AS43" t="n" s="132">
        <v>0.68</v>
      </c>
      <c r="AT43" t="n" s="132">
        <v>343.0</v>
      </c>
      <c r="AU43" t="n" s="132">
        <v>10282.25</v>
      </c>
      <c r="AV43" t="n" s="132">
        <v>0.0</v>
      </c>
      <c r="AW43" t="n" s="132">
        <v>0.0</v>
      </c>
    </row>
    <row r="44" spans="1:39">
      <c r="A44" s="100" t="s">
        <v>160</v>
      </c>
      <c r="B44" s="79">
        <v>45608</v>
      </c>
      <c r="C44" s="79" t="str">
        <f t="shared" si="88"/>
        <v>화</v>
      </c>
      <c r="D44" s="50">
        <f t="shared" si="71"/>
        <v>0</v>
      </c>
      <c r="E44" s="50">
        <f t="shared" si="71"/>
        <v>0</v>
      </c>
      <c r="F44" s="53">
        <f t="shared" si="56"/>
        <v>0</v>
      </c>
      <c r="G44" s="50">
        <f t="shared" si="57"/>
        <v>0</v>
      </c>
      <c r="H44" s="50">
        <f t="shared" si="72"/>
        <v>0</v>
      </c>
      <c r="I44" s="50">
        <f t="shared" si="72"/>
        <v>0</v>
      </c>
      <c r="J44" s="50">
        <f t="shared" si="72"/>
        <v>0</v>
      </c>
      <c r="K44" s="80">
        <f t="shared" si="73"/>
        <v>0</v>
      </c>
      <c r="L44" s="50">
        <f t="shared" si="59"/>
        <v>0</v>
      </c>
      <c r="M44" s="81">
        <f t="shared" si="60"/>
        <v>0</v>
      </c>
      <c r="O44" s="79">
        <f t="shared" si="74"/>
        <v>45608</v>
      </c>
      <c r="P44" s="79" t="str">
        <f t="shared" si="74"/>
        <v>화</v>
      </c>
      <c r="Q44" s="50">
        <f t="shared" si="75"/>
        <v>0</v>
      </c>
      <c r="R44" s="50">
        <f t="shared" si="76"/>
        <v>0</v>
      </c>
      <c r="S44" s="53">
        <f t="shared" si="61"/>
        <v>0</v>
      </c>
      <c r="T44" s="50">
        <f t="shared" si="62"/>
        <v>0</v>
      </c>
      <c r="U44" s="50">
        <f t="shared" si="77"/>
        <v>0</v>
      </c>
      <c r="V44" s="50">
        <f t="shared" si="78"/>
        <v>0</v>
      </c>
      <c r="W44" s="50">
        <f t="shared" si="79"/>
        <v>0</v>
      </c>
      <c r="X44" s="80">
        <f t="shared" si="80"/>
        <v>0</v>
      </c>
      <c r="Y44" s="50">
        <f t="shared" si="64"/>
        <v>0</v>
      </c>
      <c r="Z44" s="80">
        <f t="shared" si="65"/>
        <v>0</v>
      </c>
      <c r="AB44" s="79">
        <f t="shared" si="81"/>
        <v>45608</v>
      </c>
      <c r="AC44" s="79" t="str">
        <f t="shared" si="81"/>
        <v>화</v>
      </c>
      <c r="AD44" s="50">
        <f t="shared" si="82"/>
        <v>0</v>
      </c>
      <c r="AE44" s="50">
        <f t="shared" si="83"/>
        <v>0</v>
      </c>
      <c r="AF44" s="53">
        <f t="shared" si="66"/>
        <v>0</v>
      </c>
      <c r="AG44" s="50">
        <f t="shared" si="67"/>
        <v>0</v>
      </c>
      <c r="AH44" s="50">
        <f t="shared" si="84"/>
        <v>0</v>
      </c>
      <c r="AI44" s="50">
        <f t="shared" si="85"/>
        <v>0</v>
      </c>
      <c r="AJ44" s="50">
        <f t="shared" si="86"/>
        <v>0</v>
      </c>
      <c r="AK44" s="80">
        <f t="shared" si="87"/>
        <v>0</v>
      </c>
      <c r="AL44" s="50">
        <f t="shared" si="69"/>
        <v>0</v>
      </c>
      <c r="AM44" s="80">
        <f t="shared" si="70"/>
        <v>0</v>
      </c>
      <c r="AO44" t="s" s="132">
        <v>233</v>
      </c>
      <c r="AP44" t="s" s="132">
        <v>222</v>
      </c>
      <c r="AQ44" t="n" s="132">
        <v>51050.0</v>
      </c>
      <c r="AR44" t="n" s="132">
        <v>465.0</v>
      </c>
      <c r="AS44" t="n" s="132">
        <v>0.92</v>
      </c>
      <c r="AT44" t="n" s="132">
        <v>333.0</v>
      </c>
      <c r="AU44" t="n" s="132">
        <v>154916.85</v>
      </c>
      <c r="AV44" t="n" s="132">
        <v>0.0</v>
      </c>
      <c r="AW44" t="n" s="132">
        <v>0.0</v>
      </c>
    </row>
    <row r="45" spans="1:39">
      <c r="A45" s="100" t="s">
        <v>161</v>
      </c>
      <c r="B45" s="79">
        <v>45609</v>
      </c>
      <c r="C45" s="79" t="str">
        <f t="shared" si="88"/>
        <v>수</v>
      </c>
      <c r="D45" s="50">
        <f t="shared" si="71"/>
        <v>0</v>
      </c>
      <c r="E45" s="50">
        <f t="shared" si="71"/>
        <v>0</v>
      </c>
      <c r="F45" s="53">
        <f t="shared" si="56"/>
        <v>0</v>
      </c>
      <c r="G45" s="50">
        <f t="shared" si="57"/>
        <v>0</v>
      </c>
      <c r="H45" s="50">
        <f t="shared" si="72"/>
        <v>0</v>
      </c>
      <c r="I45" s="50">
        <f t="shared" si="72"/>
        <v>0</v>
      </c>
      <c r="J45" s="50">
        <f t="shared" si="72"/>
        <v>0</v>
      </c>
      <c r="K45" s="80">
        <f t="shared" si="73"/>
        <v>0</v>
      </c>
      <c r="L45" s="50">
        <f t="shared" si="59"/>
        <v>0</v>
      </c>
      <c r="M45" s="81">
        <f t="shared" si="60"/>
        <v>0</v>
      </c>
      <c r="O45" s="79">
        <f t="shared" si="74"/>
        <v>45609</v>
      </c>
      <c r="P45" s="79" t="str">
        <f t="shared" si="74"/>
        <v>수</v>
      </c>
      <c r="Q45" s="50">
        <f t="shared" si="75"/>
        <v>0</v>
      </c>
      <c r="R45" s="50">
        <f t="shared" si="76"/>
        <v>0</v>
      </c>
      <c r="S45" s="53">
        <f t="shared" si="61"/>
        <v>0</v>
      </c>
      <c r="T45" s="50">
        <f t="shared" si="62"/>
        <v>0</v>
      </c>
      <c r="U45" s="50">
        <f t="shared" si="77"/>
        <v>0</v>
      </c>
      <c r="V45" s="50">
        <f t="shared" si="78"/>
        <v>0</v>
      </c>
      <c r="W45" s="50">
        <f t="shared" si="79"/>
        <v>0</v>
      </c>
      <c r="X45" s="80">
        <f t="shared" si="80"/>
        <v>0</v>
      </c>
      <c r="Y45" s="50">
        <f t="shared" si="64"/>
        <v>0</v>
      </c>
      <c r="Z45" s="80">
        <f t="shared" si="65"/>
        <v>0</v>
      </c>
      <c r="AB45" s="79">
        <f t="shared" si="81"/>
        <v>45609</v>
      </c>
      <c r="AC45" s="79" t="str">
        <f t="shared" si="81"/>
        <v>수</v>
      </c>
      <c r="AD45" s="50">
        <f t="shared" si="82"/>
        <v>0</v>
      </c>
      <c r="AE45" s="50">
        <f t="shared" si="83"/>
        <v>0</v>
      </c>
      <c r="AF45" s="53">
        <f t="shared" si="66"/>
        <v>0</v>
      </c>
      <c r="AG45" s="50">
        <f t="shared" si="67"/>
        <v>0</v>
      </c>
      <c r="AH45" s="50">
        <f t="shared" si="84"/>
        <v>0</v>
      </c>
      <c r="AI45" s="50">
        <f t="shared" si="85"/>
        <v>0</v>
      </c>
      <c r="AJ45" s="50">
        <f t="shared" si="86"/>
        <v>0</v>
      </c>
      <c r="AK45" s="80">
        <f t="shared" si="87"/>
        <v>0</v>
      </c>
      <c r="AL45" s="50">
        <f t="shared" si="69"/>
        <v>0</v>
      </c>
      <c r="AM45" s="80">
        <f t="shared" si="70"/>
        <v>0</v>
      </c>
      <c r="AO45" t="s" s="132">
        <v>234</v>
      </c>
      <c r="AP45" t="s" s="132">
        <v>221</v>
      </c>
      <c r="AQ45" t="n" s="132">
        <v>4412.0</v>
      </c>
      <c r="AR45" t="n" s="132">
        <v>23.0</v>
      </c>
      <c r="AS45" t="n" s="132">
        <v>0.53</v>
      </c>
      <c r="AT45" t="n" s="132">
        <v>288.0</v>
      </c>
      <c r="AU45" t="n" s="132">
        <v>6618.7</v>
      </c>
      <c r="AV45" t="n" s="132">
        <v>0.0</v>
      </c>
      <c r="AW45" t="n" s="132">
        <v>0.0</v>
      </c>
    </row>
    <row r="46" spans="1:39">
      <c r="A46" s="100" t="s">
        <v>162</v>
      </c>
      <c r="B46" s="79">
        <v>45610</v>
      </c>
      <c r="C46" s="79" t="str">
        <f t="shared" si="88"/>
        <v>목</v>
      </c>
      <c r="D46" s="50">
        <f t="shared" si="71"/>
        <v>0</v>
      </c>
      <c r="E46" s="50">
        <f t="shared" si="71"/>
        <v>0</v>
      </c>
      <c r="F46" s="53">
        <f t="shared" si="56"/>
        <v>0</v>
      </c>
      <c r="G46" s="50">
        <f t="shared" si="57"/>
        <v>0</v>
      </c>
      <c r="H46" s="50">
        <f t="shared" si="72"/>
        <v>0</v>
      </c>
      <c r="I46" s="50">
        <f t="shared" si="72"/>
        <v>0</v>
      </c>
      <c r="J46" s="50">
        <f t="shared" si="72"/>
        <v>0</v>
      </c>
      <c r="K46" s="80">
        <f t="shared" si="73"/>
        <v>0</v>
      </c>
      <c r="L46" s="50">
        <f t="shared" si="59"/>
        <v>0</v>
      </c>
      <c r="M46" s="81">
        <f t="shared" si="60"/>
        <v>0</v>
      </c>
      <c r="O46" s="79">
        <f t="shared" si="74"/>
        <v>45610</v>
      </c>
      <c r="P46" s="79" t="str">
        <f t="shared" si="74"/>
        <v>목</v>
      </c>
      <c r="Q46" s="50">
        <f t="shared" si="75"/>
        <v>0</v>
      </c>
      <c r="R46" s="50">
        <f t="shared" si="76"/>
        <v>0</v>
      </c>
      <c r="S46" s="53">
        <f t="shared" si="61"/>
        <v>0</v>
      </c>
      <c r="T46" s="50">
        <f t="shared" si="62"/>
        <v>0</v>
      </c>
      <c r="U46" s="50">
        <f t="shared" si="77"/>
        <v>0</v>
      </c>
      <c r="V46" s="50">
        <f t="shared" si="78"/>
        <v>0</v>
      </c>
      <c r="W46" s="50">
        <f t="shared" si="79"/>
        <v>0</v>
      </c>
      <c r="X46" s="80">
        <f t="shared" si="80"/>
        <v>0</v>
      </c>
      <c r="Y46" s="50">
        <f t="shared" si="64"/>
        <v>0</v>
      </c>
      <c r="Z46" s="80">
        <f t="shared" si="65"/>
        <v>0</v>
      </c>
      <c r="AB46" s="79">
        <f t="shared" si="81"/>
        <v>45610</v>
      </c>
      <c r="AC46" s="79" t="str">
        <f t="shared" si="81"/>
        <v>목</v>
      </c>
      <c r="AD46" s="50">
        <f t="shared" si="82"/>
        <v>0</v>
      </c>
      <c r="AE46" s="50">
        <f t="shared" si="83"/>
        <v>0</v>
      </c>
      <c r="AF46" s="53">
        <f t="shared" si="66"/>
        <v>0</v>
      </c>
      <c r="AG46" s="50">
        <f t="shared" si="67"/>
        <v>0</v>
      </c>
      <c r="AH46" s="50">
        <f t="shared" si="84"/>
        <v>0</v>
      </c>
      <c r="AI46" s="50">
        <f t="shared" si="85"/>
        <v>0</v>
      </c>
      <c r="AJ46" s="50">
        <f t="shared" si="86"/>
        <v>0</v>
      </c>
      <c r="AK46" s="80">
        <f t="shared" si="87"/>
        <v>0</v>
      </c>
      <c r="AL46" s="50">
        <f t="shared" si="69"/>
        <v>0</v>
      </c>
      <c r="AM46" s="80">
        <f t="shared" si="70"/>
        <v>0</v>
      </c>
      <c r="AO46" t="s" s="132">
        <v>234</v>
      </c>
      <c r="AP46" t="s" s="132">
        <v>222</v>
      </c>
      <c r="AQ46" t="n" s="132">
        <v>56178.0</v>
      </c>
      <c r="AR46" t="n" s="132">
        <v>508.0</v>
      </c>
      <c r="AS46" t="n" s="132">
        <v>0.91</v>
      </c>
      <c r="AT46" t="n" s="132">
        <v>334.0</v>
      </c>
      <c r="AU46" t="n" s="132">
        <v>169913.15</v>
      </c>
      <c r="AV46" t="n" s="132">
        <v>0.0</v>
      </c>
      <c r="AW46" t="n" s="132">
        <v>0.0</v>
      </c>
    </row>
    <row r="47" spans="1:39">
      <c r="A47" s="100" t="s">
        <v>163</v>
      </c>
      <c r="B47" s="79">
        <v>45611</v>
      </c>
      <c r="C47" s="79" t="str">
        <f t="shared" si="88"/>
        <v>금</v>
      </c>
      <c r="D47" s="50">
        <f t="shared" si="71"/>
        <v>0</v>
      </c>
      <c r="E47" s="50">
        <f t="shared" si="71"/>
        <v>0</v>
      </c>
      <c r="F47" s="53">
        <f t="shared" si="56"/>
        <v>0</v>
      </c>
      <c r="G47" s="50">
        <f t="shared" si="57"/>
        <v>0</v>
      </c>
      <c r="H47" s="50">
        <f t="shared" si="72"/>
        <v>0</v>
      </c>
      <c r="I47" s="50">
        <f t="shared" si="72"/>
        <v>0</v>
      </c>
      <c r="J47" s="50">
        <f t="shared" si="72"/>
        <v>0</v>
      </c>
      <c r="K47" s="80">
        <f t="shared" si="73"/>
        <v>0</v>
      </c>
      <c r="L47" s="50">
        <f t="shared" si="59"/>
        <v>0</v>
      </c>
      <c r="M47" s="81">
        <f t="shared" si="60"/>
        <v>0</v>
      </c>
      <c r="O47" s="79">
        <f t="shared" si="74"/>
        <v>45611</v>
      </c>
      <c r="P47" s="79" t="str">
        <f t="shared" si="74"/>
        <v>금</v>
      </c>
      <c r="Q47" s="50">
        <f t="shared" si="75"/>
        <v>0</v>
      </c>
      <c r="R47" s="50">
        <f t="shared" si="76"/>
        <v>0</v>
      </c>
      <c r="S47" s="53">
        <f t="shared" si="61"/>
        <v>0</v>
      </c>
      <c r="T47" s="50">
        <f t="shared" si="62"/>
        <v>0</v>
      </c>
      <c r="U47" s="50">
        <f t="shared" si="77"/>
        <v>0</v>
      </c>
      <c r="V47" s="50">
        <f t="shared" si="78"/>
        <v>0</v>
      </c>
      <c r="W47" s="50">
        <f t="shared" si="79"/>
        <v>0</v>
      </c>
      <c r="X47" s="80">
        <f t="shared" si="80"/>
        <v>0</v>
      </c>
      <c r="Y47" s="50">
        <f t="shared" si="64"/>
        <v>0</v>
      </c>
      <c r="Z47" s="80">
        <f t="shared" si="65"/>
        <v>0</v>
      </c>
      <c r="AB47" s="79">
        <f t="shared" si="81"/>
        <v>45611</v>
      </c>
      <c r="AC47" s="79" t="str">
        <f t="shared" si="81"/>
        <v>금</v>
      </c>
      <c r="AD47" s="50">
        <f t="shared" si="82"/>
        <v>0</v>
      </c>
      <c r="AE47" s="50">
        <f t="shared" si="83"/>
        <v>0</v>
      </c>
      <c r="AF47" s="53">
        <f t="shared" si="66"/>
        <v>0</v>
      </c>
      <c r="AG47" s="50">
        <f t="shared" si="67"/>
        <v>0</v>
      </c>
      <c r="AH47" s="50">
        <f t="shared" si="84"/>
        <v>0</v>
      </c>
      <c r="AI47" s="50">
        <f t="shared" si="85"/>
        <v>0</v>
      </c>
      <c r="AJ47" s="50">
        <f t="shared" si="86"/>
        <v>0</v>
      </c>
      <c r="AK47" s="80">
        <f t="shared" si="87"/>
        <v>0</v>
      </c>
      <c r="AL47" s="50">
        <f t="shared" si="69"/>
        <v>0</v>
      </c>
      <c r="AM47" s="80">
        <f t="shared" si="70"/>
        <v>0</v>
      </c>
      <c r="AO47" t="s" s="132">
        <v>235</v>
      </c>
      <c r="AP47" t="s" s="132">
        <v>221</v>
      </c>
      <c r="AQ47" t="n" s="132">
        <v>12405.0</v>
      </c>
      <c r="AR47" t="n" s="132">
        <v>73.0</v>
      </c>
      <c r="AS47" t="n" s="132">
        <v>0.59</v>
      </c>
      <c r="AT47" t="n" s="132">
        <v>375.0</v>
      </c>
      <c r="AU47" t="n" s="132">
        <v>27338.85</v>
      </c>
      <c r="AV47" t="n" s="132">
        <v>0.0</v>
      </c>
      <c r="AW47" t="n" s="132">
        <v>0.0</v>
      </c>
    </row>
    <row r="48" spans="1:39">
      <c r="A48" s="100" t="s">
        <v>164</v>
      </c>
      <c r="B48" s="79">
        <v>45612</v>
      </c>
      <c r="C48" s="79" t="str">
        <f t="shared" si="88"/>
        <v>토</v>
      </c>
      <c r="D48" s="50">
        <f t="shared" si="71"/>
        <v>0</v>
      </c>
      <c r="E48" s="50">
        <f t="shared" si="71"/>
        <v>0</v>
      </c>
      <c r="F48" s="53">
        <f t="shared" si="56"/>
        <v>0</v>
      </c>
      <c r="G48" s="50">
        <f t="shared" si="57"/>
        <v>0</v>
      </c>
      <c r="H48" s="50">
        <f t="shared" si="72"/>
        <v>0</v>
      </c>
      <c r="I48" s="50">
        <f t="shared" si="72"/>
        <v>0</v>
      </c>
      <c r="J48" s="50">
        <f t="shared" si="72"/>
        <v>0</v>
      </c>
      <c r="K48" s="80">
        <f t="shared" si="73"/>
        <v>0</v>
      </c>
      <c r="L48" s="50">
        <f t="shared" si="59"/>
        <v>0</v>
      </c>
      <c r="M48" s="81">
        <f t="shared" si="60"/>
        <v>0</v>
      </c>
      <c r="O48" s="79">
        <f t="shared" si="74"/>
        <v>45612</v>
      </c>
      <c r="P48" s="79" t="str">
        <f t="shared" si="74"/>
        <v>토</v>
      </c>
      <c r="Q48" s="50">
        <f t="shared" si="75"/>
        <v>0</v>
      </c>
      <c r="R48" s="50">
        <f t="shared" si="76"/>
        <v>0</v>
      </c>
      <c r="S48" s="53">
        <f t="shared" si="61"/>
        <v>0</v>
      </c>
      <c r="T48" s="50">
        <f t="shared" si="62"/>
        <v>0</v>
      </c>
      <c r="U48" s="50">
        <f t="shared" si="77"/>
        <v>0</v>
      </c>
      <c r="V48" s="50">
        <f t="shared" si="78"/>
        <v>0</v>
      </c>
      <c r="W48" s="50">
        <f t="shared" si="79"/>
        <v>0</v>
      </c>
      <c r="X48" s="80">
        <f t="shared" si="80"/>
        <v>0</v>
      </c>
      <c r="Y48" s="50">
        <f t="shared" si="64"/>
        <v>0</v>
      </c>
      <c r="Z48" s="80">
        <f t="shared" si="65"/>
        <v>0</v>
      </c>
      <c r="AB48" s="79">
        <f t="shared" si="81"/>
        <v>45612</v>
      </c>
      <c r="AC48" s="79" t="str">
        <f t="shared" si="81"/>
        <v>토</v>
      </c>
      <c r="AD48" s="50">
        <f t="shared" si="82"/>
        <v>0</v>
      </c>
      <c r="AE48" s="50">
        <f t="shared" si="83"/>
        <v>0</v>
      </c>
      <c r="AF48" s="53">
        <f t="shared" si="66"/>
        <v>0</v>
      </c>
      <c r="AG48" s="50">
        <f t="shared" si="67"/>
        <v>0</v>
      </c>
      <c r="AH48" s="50">
        <f t="shared" si="84"/>
        <v>0</v>
      </c>
      <c r="AI48" s="50">
        <f t="shared" si="85"/>
        <v>0</v>
      </c>
      <c r="AJ48" s="50">
        <f t="shared" si="86"/>
        <v>0</v>
      </c>
      <c r="AK48" s="80">
        <f t="shared" si="87"/>
        <v>0</v>
      </c>
      <c r="AL48" s="50">
        <f t="shared" si="69"/>
        <v>0</v>
      </c>
      <c r="AM48" s="80">
        <f t="shared" si="70"/>
        <v>0</v>
      </c>
      <c r="AO48" t="s" s="132">
        <v>235</v>
      </c>
      <c r="AP48" t="s" s="132">
        <v>222</v>
      </c>
      <c r="AQ48" t="n" s="132">
        <v>38338.0</v>
      </c>
      <c r="AR48" t="n" s="132">
        <v>359.0</v>
      </c>
      <c r="AS48" t="n" s="132">
        <v>0.94</v>
      </c>
      <c r="AT48" t="n" s="132">
        <v>361.0</v>
      </c>
      <c r="AU48" t="n" s="132">
        <v>129471.65</v>
      </c>
      <c r="AV48" t="n" s="132">
        <v>0.0</v>
      </c>
      <c r="AW48" t="n" s="132">
        <v>0.0</v>
      </c>
    </row>
    <row r="49" spans="1:39">
      <c r="A49" s="100" t="s">
        <v>165</v>
      </c>
      <c r="B49" s="79">
        <v>45613</v>
      </c>
      <c r="C49" s="79" t="str">
        <f t="shared" si="88"/>
        <v>일</v>
      </c>
      <c r="D49" s="50">
        <f t="shared" si="71"/>
        <v>0</v>
      </c>
      <c r="E49" s="50">
        <f t="shared" si="71"/>
        <v>0</v>
      </c>
      <c r="F49" s="53">
        <f t="shared" si="56"/>
        <v>0</v>
      </c>
      <c r="G49" s="50">
        <f t="shared" si="57"/>
        <v>0</v>
      </c>
      <c r="H49" s="50">
        <f t="shared" si="72"/>
        <v>0</v>
      </c>
      <c r="I49" s="50">
        <f t="shared" si="72"/>
        <v>0</v>
      </c>
      <c r="J49" s="50">
        <f t="shared" si="72"/>
        <v>0</v>
      </c>
      <c r="K49" s="80">
        <f t="shared" si="73"/>
        <v>0</v>
      </c>
      <c r="L49" s="50">
        <f t="shared" si="59"/>
        <v>0</v>
      </c>
      <c r="M49" s="81">
        <f t="shared" si="60"/>
        <v>0</v>
      </c>
      <c r="O49" s="79">
        <f t="shared" si="74"/>
        <v>45613</v>
      </c>
      <c r="P49" s="79" t="str">
        <f t="shared" si="74"/>
        <v>일</v>
      </c>
      <c r="Q49" s="50">
        <f t="shared" si="75"/>
        <v>0</v>
      </c>
      <c r="R49" s="50">
        <f t="shared" si="76"/>
        <v>0</v>
      </c>
      <c r="S49" s="53">
        <f t="shared" si="61"/>
        <v>0</v>
      </c>
      <c r="T49" s="50">
        <f t="shared" si="62"/>
        <v>0</v>
      </c>
      <c r="U49" s="50">
        <f t="shared" si="77"/>
        <v>0</v>
      </c>
      <c r="V49" s="50">
        <f t="shared" si="78"/>
        <v>0</v>
      </c>
      <c r="W49" s="50">
        <f t="shared" si="79"/>
        <v>0</v>
      </c>
      <c r="X49" s="80">
        <f t="shared" si="80"/>
        <v>0</v>
      </c>
      <c r="Y49" s="50">
        <f t="shared" si="64"/>
        <v>0</v>
      </c>
      <c r="Z49" s="80">
        <f t="shared" si="65"/>
        <v>0</v>
      </c>
      <c r="AB49" s="79">
        <f t="shared" si="81"/>
        <v>45613</v>
      </c>
      <c r="AC49" s="79" t="str">
        <f t="shared" si="81"/>
        <v>일</v>
      </c>
      <c r="AD49" s="50">
        <f t="shared" si="82"/>
        <v>0</v>
      </c>
      <c r="AE49" s="50">
        <f t="shared" si="83"/>
        <v>0</v>
      </c>
      <c r="AF49" s="53">
        <f t="shared" si="66"/>
        <v>0</v>
      </c>
      <c r="AG49" s="50">
        <f t="shared" si="67"/>
        <v>0</v>
      </c>
      <c r="AH49" s="50">
        <f t="shared" si="84"/>
        <v>0</v>
      </c>
      <c r="AI49" s="50">
        <f t="shared" si="85"/>
        <v>0</v>
      </c>
      <c r="AJ49" s="50">
        <f t="shared" si="86"/>
        <v>0</v>
      </c>
      <c r="AK49" s="80">
        <f t="shared" si="87"/>
        <v>0</v>
      </c>
      <c r="AL49" s="50">
        <f t="shared" si="69"/>
        <v>0</v>
      </c>
      <c r="AM49" s="80">
        <f t="shared" si="70"/>
        <v>0</v>
      </c>
      <c r="AO49" t="s" s="132">
        <v>236</v>
      </c>
      <c r="AP49" t="s" s="132">
        <v>221</v>
      </c>
      <c r="AQ49" t="n" s="132">
        <v>13139.0</v>
      </c>
      <c r="AR49" t="n" s="132">
        <v>77.0</v>
      </c>
      <c r="AS49" t="n" s="132">
        <v>0.59</v>
      </c>
      <c r="AT49" t="n" s="132">
        <v>345.0</v>
      </c>
      <c r="AU49" t="n" s="132">
        <v>26573.8</v>
      </c>
      <c r="AV49" t="n" s="132">
        <v>0.0</v>
      </c>
      <c r="AW49" t="n" s="132">
        <v>0.0</v>
      </c>
    </row>
    <row r="50" spans="1:39">
      <c r="A50" s="100" t="s">
        <v>166</v>
      </c>
      <c r="B50" s="79">
        <v>45614</v>
      </c>
      <c r="C50" s="79" t="str">
        <f t="shared" si="88"/>
        <v>월</v>
      </c>
      <c r="D50" s="50">
        <f t="shared" si="71"/>
        <v>0</v>
      </c>
      <c r="E50" s="50">
        <f t="shared" si="71"/>
        <v>0</v>
      </c>
      <c r="F50" s="53">
        <f t="shared" si="56"/>
        <v>0</v>
      </c>
      <c r="G50" s="50">
        <f t="shared" si="57"/>
        <v>0</v>
      </c>
      <c r="H50" s="50">
        <f t="shared" si="72"/>
        <v>0</v>
      </c>
      <c r="I50" s="50">
        <f t="shared" si="72"/>
        <v>0</v>
      </c>
      <c r="J50" s="50">
        <f t="shared" si="72"/>
        <v>0</v>
      </c>
      <c r="K50" s="80">
        <f t="shared" si="73"/>
        <v>0</v>
      </c>
      <c r="L50" s="50">
        <f t="shared" si="59"/>
        <v>0</v>
      </c>
      <c r="M50" s="81">
        <f t="shared" si="60"/>
        <v>0</v>
      </c>
      <c r="O50" s="79">
        <f t="shared" si="74"/>
        <v>45614</v>
      </c>
      <c r="P50" s="79" t="str">
        <f t="shared" si="74"/>
        <v>월</v>
      </c>
      <c r="Q50" s="50">
        <f t="shared" si="75"/>
        <v>0</v>
      </c>
      <c r="R50" s="50">
        <f t="shared" si="76"/>
        <v>0</v>
      </c>
      <c r="S50" s="53">
        <f t="shared" si="61"/>
        <v>0</v>
      </c>
      <c r="T50" s="50">
        <f t="shared" si="62"/>
        <v>0</v>
      </c>
      <c r="U50" s="50">
        <f t="shared" si="77"/>
        <v>0</v>
      </c>
      <c r="V50" s="50">
        <f t="shared" si="78"/>
        <v>0</v>
      </c>
      <c r="W50" s="50">
        <f t="shared" si="79"/>
        <v>0</v>
      </c>
      <c r="X50" s="80">
        <f t="shared" si="80"/>
        <v>0</v>
      </c>
      <c r="Y50" s="50">
        <f t="shared" si="64"/>
        <v>0</v>
      </c>
      <c r="Z50" s="80">
        <f t="shared" si="65"/>
        <v>0</v>
      </c>
      <c r="AB50" s="79">
        <f t="shared" si="81"/>
        <v>45614</v>
      </c>
      <c r="AC50" s="79" t="str">
        <f t="shared" si="81"/>
        <v>월</v>
      </c>
      <c r="AD50" s="50">
        <f t="shared" si="82"/>
        <v>0</v>
      </c>
      <c r="AE50" s="50">
        <f t="shared" si="83"/>
        <v>0</v>
      </c>
      <c r="AF50" s="53">
        <f t="shared" si="66"/>
        <v>0</v>
      </c>
      <c r="AG50" s="50">
        <f t="shared" si="67"/>
        <v>0</v>
      </c>
      <c r="AH50" s="50">
        <f t="shared" si="84"/>
        <v>0</v>
      </c>
      <c r="AI50" s="50">
        <f t="shared" si="85"/>
        <v>0</v>
      </c>
      <c r="AJ50" s="50">
        <f t="shared" si="86"/>
        <v>0</v>
      </c>
      <c r="AK50" s="80">
        <f t="shared" si="87"/>
        <v>0</v>
      </c>
      <c r="AL50" s="50">
        <f t="shared" si="69"/>
        <v>0</v>
      </c>
      <c r="AM50" s="80">
        <f t="shared" si="70"/>
        <v>0</v>
      </c>
      <c r="AO50" t="s" s="132">
        <v>236</v>
      </c>
      <c r="AP50" t="s" s="132">
        <v>222</v>
      </c>
      <c r="AQ50" t="n" s="132">
        <v>40544.0</v>
      </c>
      <c r="AR50" t="n" s="132">
        <v>379.0</v>
      </c>
      <c r="AS50" t="n" s="132">
        <v>0.94</v>
      </c>
      <c r="AT50" t="n" s="132">
        <v>363.0</v>
      </c>
      <c r="AU50" t="n" s="132">
        <v>137567.1</v>
      </c>
      <c r="AV50" t="n" s="132">
        <v>0.0</v>
      </c>
      <c r="AW50" t="n" s="132">
        <v>0.0</v>
      </c>
    </row>
    <row r="51" spans="1:39">
      <c r="A51" s="100" t="s">
        <v>167</v>
      </c>
      <c r="B51" s="79">
        <v>45615</v>
      </c>
      <c r="C51" s="79" t="str">
        <f t="shared" si="88"/>
        <v>화</v>
      </c>
      <c r="D51" s="50">
        <f t="shared" ref="D51:E66" si="89">Q51+AD51</f>
        <v>0</v>
      </c>
      <c r="E51" s="50">
        <f t="shared" si="89"/>
        <v>0</v>
      </c>
      <c r="F51" s="53">
        <f t="shared" si="56"/>
        <v>0</v>
      </c>
      <c r="G51" s="50">
        <f t="shared" si="57"/>
        <v>0</v>
      </c>
      <c r="H51" s="50">
        <f t="shared" si="72"/>
        <v>0</v>
      </c>
      <c r="I51" s="50">
        <f t="shared" si="72"/>
        <v>0</v>
      </c>
      <c r="J51" s="50">
        <f t="shared" si="72"/>
        <v>0</v>
      </c>
      <c r="K51" s="80">
        <f t="shared" si="73"/>
        <v>0</v>
      </c>
      <c r="L51" s="50">
        <f t="shared" si="59"/>
        <v>0</v>
      </c>
      <c r="M51" s="81">
        <f t="shared" si="60"/>
        <v>0</v>
      </c>
      <c r="O51" s="79">
        <f t="shared" ref="O51:P66" si="90">B51</f>
        <v>45615</v>
      </c>
      <c r="P51" s="79" t="str">
        <f t="shared" si="90"/>
        <v>화</v>
      </c>
      <c r="Q51" s="50">
        <f t="shared" si="75"/>
        <v>0</v>
      </c>
      <c r="R51" s="50">
        <f t="shared" si="76"/>
        <v>0</v>
      </c>
      <c r="S51" s="53">
        <f t="shared" si="61"/>
        <v>0</v>
      </c>
      <c r="T51" s="50">
        <f t="shared" si="62"/>
        <v>0</v>
      </c>
      <c r="U51" s="50">
        <f t="shared" si="77"/>
        <v>0</v>
      </c>
      <c r="V51" s="50">
        <f t="shared" si="78"/>
        <v>0</v>
      </c>
      <c r="W51" s="50">
        <f t="shared" si="79"/>
        <v>0</v>
      </c>
      <c r="X51" s="80">
        <f t="shared" si="80"/>
        <v>0</v>
      </c>
      <c r="Y51" s="50">
        <f t="shared" si="64"/>
        <v>0</v>
      </c>
      <c r="Z51" s="80">
        <f t="shared" si="65"/>
        <v>0</v>
      </c>
      <c r="AB51" s="79">
        <f t="shared" ref="AB51:AC66" si="91">O51</f>
        <v>45615</v>
      </c>
      <c r="AC51" s="79" t="str">
        <f t="shared" si="91"/>
        <v>화</v>
      </c>
      <c r="AD51" s="50">
        <f t="shared" si="82"/>
        <v>0</v>
      </c>
      <c r="AE51" s="50">
        <f t="shared" si="83"/>
        <v>0</v>
      </c>
      <c r="AF51" s="53">
        <f t="shared" si="66"/>
        <v>0</v>
      </c>
      <c r="AG51" s="50">
        <f t="shared" si="67"/>
        <v>0</v>
      </c>
      <c r="AH51" s="50">
        <f t="shared" si="84"/>
        <v>0</v>
      </c>
      <c r="AI51" s="50">
        <f t="shared" si="85"/>
        <v>0</v>
      </c>
      <c r="AJ51" s="50">
        <f t="shared" si="86"/>
        <v>0</v>
      </c>
      <c r="AK51" s="80">
        <f t="shared" si="87"/>
        <v>0</v>
      </c>
      <c r="AL51" s="50">
        <f t="shared" si="69"/>
        <v>0</v>
      </c>
      <c r="AM51" s="80">
        <f t="shared" si="70"/>
        <v>0</v>
      </c>
      <c r="AO51" t="s" s="132">
        <v>237</v>
      </c>
      <c r="AP51" t="s" s="132">
        <v>221</v>
      </c>
      <c r="AQ51" t="n" s="132">
        <v>13805.0</v>
      </c>
      <c r="AR51" t="n" s="132">
        <v>93.0</v>
      </c>
      <c r="AS51" t="n" s="132">
        <v>0.68</v>
      </c>
      <c r="AT51" t="n" s="132">
        <v>385.0</v>
      </c>
      <c r="AU51" t="n" s="132">
        <v>35790.7</v>
      </c>
      <c r="AV51" t="n" s="132">
        <v>0.0</v>
      </c>
      <c r="AW51" t="n" s="132">
        <v>0.0</v>
      </c>
    </row>
    <row r="52" spans="1:39">
      <c r="A52" s="100" t="s">
        <v>168</v>
      </c>
      <c r="B52" s="79">
        <v>45616</v>
      </c>
      <c r="C52" s="79" t="str">
        <f t="shared" si="88"/>
        <v>수</v>
      </c>
      <c r="D52" s="50">
        <f t="shared" si="89"/>
        <v>0</v>
      </c>
      <c r="E52" s="50">
        <f t="shared" si="89"/>
        <v>0</v>
      </c>
      <c r="F52" s="53">
        <f t="shared" si="56"/>
        <v>0</v>
      </c>
      <c r="G52" s="50">
        <f t="shared" si="57"/>
        <v>0</v>
      </c>
      <c r="H52" s="50">
        <f t="shared" ref="H52:J67" si="92">U52+AH52</f>
        <v>0</v>
      </c>
      <c r="I52" s="50">
        <f t="shared" si="92"/>
        <v>0</v>
      </c>
      <c r="J52" s="50">
        <f t="shared" si="92"/>
        <v>0</v>
      </c>
      <c r="K52" s="80">
        <f t="shared" si="73"/>
        <v>0</v>
      </c>
      <c r="L52" s="50">
        <f t="shared" si="59"/>
        <v>0</v>
      </c>
      <c r="M52" s="81">
        <f t="shared" si="60"/>
        <v>0</v>
      </c>
      <c r="O52" s="79">
        <f t="shared" si="90"/>
        <v>45616</v>
      </c>
      <c r="P52" s="79" t="str">
        <f t="shared" si="90"/>
        <v>수</v>
      </c>
      <c r="Q52" s="50">
        <f t="shared" si="75"/>
        <v>0</v>
      </c>
      <c r="R52" s="50">
        <f t="shared" si="76"/>
        <v>0</v>
      </c>
      <c r="S52" s="53">
        <f t="shared" si="61"/>
        <v>0</v>
      </c>
      <c r="T52" s="50">
        <f t="shared" si="62"/>
        <v>0</v>
      </c>
      <c r="U52" s="50">
        <f t="shared" si="77"/>
        <v>0</v>
      </c>
      <c r="V52" s="50">
        <f t="shared" si="78"/>
        <v>0</v>
      </c>
      <c r="W52" s="50">
        <f t="shared" si="79"/>
        <v>0</v>
      </c>
      <c r="X52" s="80">
        <f t="shared" si="80"/>
        <v>0</v>
      </c>
      <c r="Y52" s="50">
        <f t="shared" si="64"/>
        <v>0</v>
      </c>
      <c r="Z52" s="80">
        <f t="shared" si="65"/>
        <v>0</v>
      </c>
      <c r="AB52" s="79">
        <f t="shared" si="91"/>
        <v>45616</v>
      </c>
      <c r="AC52" s="79" t="str">
        <f t="shared" si="91"/>
        <v>수</v>
      </c>
      <c r="AD52" s="50">
        <f t="shared" si="82"/>
        <v>0</v>
      </c>
      <c r="AE52" s="50">
        <f t="shared" si="83"/>
        <v>0</v>
      </c>
      <c r="AF52" s="53">
        <f t="shared" si="66"/>
        <v>0</v>
      </c>
      <c r="AG52" s="50">
        <f t="shared" si="67"/>
        <v>0</v>
      </c>
      <c r="AH52" s="50">
        <f t="shared" si="84"/>
        <v>0</v>
      </c>
      <c r="AI52" s="50">
        <f t="shared" si="85"/>
        <v>0</v>
      </c>
      <c r="AJ52" s="50">
        <f t="shared" si="86"/>
        <v>0</v>
      </c>
      <c r="AK52" s="80">
        <f t="shared" si="87"/>
        <v>0</v>
      </c>
      <c r="AL52" s="50">
        <f t="shared" si="69"/>
        <v>0</v>
      </c>
      <c r="AM52" s="80">
        <f t="shared" si="70"/>
        <v>0</v>
      </c>
      <c r="AO52" t="s" s="132">
        <v>237</v>
      </c>
      <c r="AP52" t="s" s="132">
        <v>222</v>
      </c>
      <c r="AQ52" t="n" s="132">
        <v>44712.0</v>
      </c>
      <c r="AR52" t="n" s="132">
        <v>456.0</v>
      </c>
      <c r="AS52" t="n" s="132">
        <v>1.02</v>
      </c>
      <c r="AT52" t="n" s="132">
        <v>342.0</v>
      </c>
      <c r="AU52" t="n" s="132">
        <v>155734.7</v>
      </c>
      <c r="AV52" t="n" s="132">
        <v>0.0</v>
      </c>
      <c r="AW52" t="n" s="132">
        <v>0.0</v>
      </c>
    </row>
    <row r="53" spans="1:39">
      <c r="A53" s="100" t="s">
        <v>169</v>
      </c>
      <c r="B53" s="79">
        <v>45617</v>
      </c>
      <c r="C53" s="79" t="str">
        <f t="shared" si="88"/>
        <v>목</v>
      </c>
      <c r="D53" s="50">
        <f t="shared" si="89"/>
        <v>0</v>
      </c>
      <c r="E53" s="50">
        <f t="shared" si="89"/>
        <v>0</v>
      </c>
      <c r="F53" s="53">
        <f t="shared" si="56"/>
        <v>0</v>
      </c>
      <c r="G53" s="50">
        <f t="shared" si="57"/>
        <v>0</v>
      </c>
      <c r="H53" s="50">
        <f t="shared" si="92"/>
        <v>0</v>
      </c>
      <c r="I53" s="50">
        <f t="shared" si="92"/>
        <v>0</v>
      </c>
      <c r="J53" s="50">
        <f t="shared" si="92"/>
        <v>0</v>
      </c>
      <c r="K53" s="80">
        <f t="shared" si="73"/>
        <v>0</v>
      </c>
      <c r="L53" s="50">
        <f t="shared" si="59"/>
        <v>0</v>
      </c>
      <c r="M53" s="81">
        <f t="shared" si="60"/>
        <v>0</v>
      </c>
      <c r="O53" s="79">
        <f t="shared" si="90"/>
        <v>45617</v>
      </c>
      <c r="P53" s="79" t="str">
        <f t="shared" si="90"/>
        <v>목</v>
      </c>
      <c r="Q53" s="50">
        <f t="shared" si="75"/>
        <v>0</v>
      </c>
      <c r="R53" s="50">
        <f t="shared" si="76"/>
        <v>0</v>
      </c>
      <c r="S53" s="53">
        <f t="shared" si="61"/>
        <v>0</v>
      </c>
      <c r="T53" s="50">
        <f t="shared" si="62"/>
        <v>0</v>
      </c>
      <c r="U53" s="50">
        <f t="shared" si="77"/>
        <v>0</v>
      </c>
      <c r="V53" s="50">
        <f t="shared" si="78"/>
        <v>0</v>
      </c>
      <c r="W53" s="50">
        <f t="shared" si="79"/>
        <v>0</v>
      </c>
      <c r="X53" s="80">
        <f t="shared" si="80"/>
        <v>0</v>
      </c>
      <c r="Y53" s="50">
        <f t="shared" si="64"/>
        <v>0</v>
      </c>
      <c r="Z53" s="80">
        <f t="shared" si="65"/>
        <v>0</v>
      </c>
      <c r="AB53" s="79">
        <f t="shared" si="91"/>
        <v>45617</v>
      </c>
      <c r="AC53" s="79" t="str">
        <f t="shared" si="91"/>
        <v>목</v>
      </c>
      <c r="AD53" s="50">
        <f t="shared" si="82"/>
        <v>0</v>
      </c>
      <c r="AE53" s="50">
        <f t="shared" si="83"/>
        <v>0</v>
      </c>
      <c r="AF53" s="53">
        <f t="shared" si="66"/>
        <v>0</v>
      </c>
      <c r="AG53" s="50">
        <f t="shared" si="67"/>
        <v>0</v>
      </c>
      <c r="AH53" s="50">
        <f t="shared" si="84"/>
        <v>0</v>
      </c>
      <c r="AI53" s="50">
        <f t="shared" si="85"/>
        <v>0</v>
      </c>
      <c r="AJ53" s="50">
        <f t="shared" si="86"/>
        <v>0</v>
      </c>
      <c r="AK53" s="80">
        <f t="shared" si="87"/>
        <v>0</v>
      </c>
      <c r="AL53" s="50">
        <f t="shared" si="69"/>
        <v>0</v>
      </c>
      <c r="AM53" s="80">
        <f t="shared" si="70"/>
        <v>0</v>
      </c>
      <c r="AO53" t="s" s="132">
        <v>238</v>
      </c>
      <c r="AP53" t="s" s="132">
        <v>221</v>
      </c>
      <c r="AQ53" t="n" s="132">
        <v>7561.0</v>
      </c>
      <c r="AR53" t="n" s="132">
        <v>51.0</v>
      </c>
      <c r="AS53" t="n" s="132">
        <v>0.68</v>
      </c>
      <c r="AT53" t="n" s="132">
        <v>329.0</v>
      </c>
      <c r="AU53" t="n" s="132">
        <v>16790.95</v>
      </c>
      <c r="AV53" t="n" s="132">
        <v>0.0</v>
      </c>
      <c r="AW53" t="n" s="132">
        <v>0.0</v>
      </c>
    </row>
    <row r="54" spans="1:39">
      <c r="A54" s="100" t="s">
        <v>170</v>
      </c>
      <c r="B54" s="79">
        <v>45618</v>
      </c>
      <c r="C54" s="79" t="str">
        <f t="shared" si="88"/>
        <v>금</v>
      </c>
      <c r="D54" s="50">
        <f t="shared" si="89"/>
        <v>0</v>
      </c>
      <c r="E54" s="50">
        <f t="shared" si="89"/>
        <v>0</v>
      </c>
      <c r="F54" s="53">
        <f t="shared" si="56"/>
        <v>0</v>
      </c>
      <c r="G54" s="50">
        <f t="shared" si="57"/>
        <v>0</v>
      </c>
      <c r="H54" s="50">
        <f t="shared" si="92"/>
        <v>0</v>
      </c>
      <c r="I54" s="50">
        <f t="shared" si="92"/>
        <v>0</v>
      </c>
      <c r="J54" s="50">
        <f t="shared" si="92"/>
        <v>0</v>
      </c>
      <c r="K54" s="80">
        <f t="shared" si="73"/>
        <v>0</v>
      </c>
      <c r="L54" s="50">
        <f t="shared" si="59"/>
        <v>0</v>
      </c>
      <c r="M54" s="81">
        <f t="shared" si="60"/>
        <v>0</v>
      </c>
      <c r="O54" s="79">
        <f t="shared" si="90"/>
        <v>45618</v>
      </c>
      <c r="P54" s="79" t="str">
        <f t="shared" si="90"/>
        <v>금</v>
      </c>
      <c r="Q54" s="50">
        <f t="shared" si="75"/>
        <v>0</v>
      </c>
      <c r="R54" s="50">
        <f t="shared" si="76"/>
        <v>0</v>
      </c>
      <c r="S54" s="53">
        <f t="shared" si="61"/>
        <v>0</v>
      </c>
      <c r="T54" s="50">
        <f t="shared" si="62"/>
        <v>0</v>
      </c>
      <c r="U54" s="50">
        <f t="shared" si="77"/>
        <v>0</v>
      </c>
      <c r="V54" s="50">
        <f t="shared" si="78"/>
        <v>0</v>
      </c>
      <c r="W54" s="50">
        <f t="shared" si="79"/>
        <v>0</v>
      </c>
      <c r="X54" s="80">
        <f t="shared" si="80"/>
        <v>0</v>
      </c>
      <c r="Y54" s="50">
        <f t="shared" si="64"/>
        <v>0</v>
      </c>
      <c r="Z54" s="80">
        <f t="shared" si="65"/>
        <v>0</v>
      </c>
      <c r="AB54" s="79">
        <f t="shared" si="91"/>
        <v>45618</v>
      </c>
      <c r="AC54" s="79" t="str">
        <f t="shared" si="91"/>
        <v>금</v>
      </c>
      <c r="AD54" s="50">
        <f t="shared" si="82"/>
        <v>0</v>
      </c>
      <c r="AE54" s="50">
        <f t="shared" si="83"/>
        <v>0</v>
      </c>
      <c r="AF54" s="53">
        <f t="shared" si="66"/>
        <v>0</v>
      </c>
      <c r="AG54" s="50">
        <f t="shared" si="67"/>
        <v>0</v>
      </c>
      <c r="AH54" s="50">
        <f t="shared" si="84"/>
        <v>0</v>
      </c>
      <c r="AI54" s="50">
        <f t="shared" si="85"/>
        <v>0</v>
      </c>
      <c r="AJ54" s="50">
        <f t="shared" si="86"/>
        <v>0</v>
      </c>
      <c r="AK54" s="80">
        <f t="shared" si="87"/>
        <v>0</v>
      </c>
      <c r="AL54" s="50">
        <f t="shared" si="69"/>
        <v>0</v>
      </c>
      <c r="AM54" s="80">
        <f t="shared" si="70"/>
        <v>0</v>
      </c>
      <c r="AO54" t="s" s="132">
        <v>238</v>
      </c>
      <c r="AP54" t="s" s="132">
        <v>222</v>
      </c>
      <c r="AQ54" t="n" s="132">
        <v>57446.0</v>
      </c>
      <c r="AR54" t="n" s="132">
        <v>704.0</v>
      </c>
      <c r="AS54" t="n" s="132">
        <v>1.23</v>
      </c>
      <c r="AT54" t="n" s="132">
        <v>338.0</v>
      </c>
      <c r="AU54" t="n" s="132">
        <v>238162.65</v>
      </c>
      <c r="AV54" t="n" s="132">
        <v>1.0</v>
      </c>
      <c r="AW54" t="n" s="132">
        <v>22000.0</v>
      </c>
    </row>
    <row r="55" spans="1:39">
      <c r="A55" s="100" t="s">
        <v>171</v>
      </c>
      <c r="B55" s="79">
        <v>45619</v>
      </c>
      <c r="C55" s="79" t="str">
        <f t="shared" si="88"/>
        <v>토</v>
      </c>
      <c r="D55" s="50">
        <f t="shared" si="89"/>
        <v>0</v>
      </c>
      <c r="E55" s="50">
        <f t="shared" si="89"/>
        <v>0</v>
      </c>
      <c r="F55" s="53">
        <f t="shared" si="56"/>
        <v>0</v>
      </c>
      <c r="G55" s="50">
        <f t="shared" si="57"/>
        <v>0</v>
      </c>
      <c r="H55" s="50">
        <f t="shared" si="92"/>
        <v>0</v>
      </c>
      <c r="I55" s="50">
        <f t="shared" si="92"/>
        <v>0</v>
      </c>
      <c r="J55" s="50">
        <f t="shared" si="92"/>
        <v>0</v>
      </c>
      <c r="K55" s="80">
        <f t="shared" si="73"/>
        <v>0</v>
      </c>
      <c r="L55" s="50">
        <f t="shared" si="59"/>
        <v>0</v>
      </c>
      <c r="M55" s="81">
        <f t="shared" si="60"/>
        <v>0</v>
      </c>
      <c r="O55" s="79">
        <f t="shared" si="90"/>
        <v>45619</v>
      </c>
      <c r="P55" s="79" t="str">
        <f t="shared" si="90"/>
        <v>토</v>
      </c>
      <c r="Q55" s="50">
        <f t="shared" si="75"/>
        <v>0</v>
      </c>
      <c r="R55" s="50">
        <f t="shared" si="76"/>
        <v>0</v>
      </c>
      <c r="S55" s="53">
        <f t="shared" si="61"/>
        <v>0</v>
      </c>
      <c r="T55" s="50">
        <f t="shared" si="62"/>
        <v>0</v>
      </c>
      <c r="U55" s="50">
        <f t="shared" si="77"/>
        <v>0</v>
      </c>
      <c r="V55" s="50">
        <f t="shared" si="78"/>
        <v>0</v>
      </c>
      <c r="W55" s="50">
        <f t="shared" si="79"/>
        <v>0</v>
      </c>
      <c r="X55" s="80">
        <f t="shared" si="80"/>
        <v>0</v>
      </c>
      <c r="Y55" s="50">
        <f t="shared" si="64"/>
        <v>0</v>
      </c>
      <c r="Z55" s="80">
        <f t="shared" si="65"/>
        <v>0</v>
      </c>
      <c r="AB55" s="79">
        <f t="shared" si="91"/>
        <v>45619</v>
      </c>
      <c r="AC55" s="79" t="str">
        <f t="shared" si="91"/>
        <v>토</v>
      </c>
      <c r="AD55" s="50">
        <f t="shared" si="82"/>
        <v>0</v>
      </c>
      <c r="AE55" s="50">
        <f t="shared" si="83"/>
        <v>0</v>
      </c>
      <c r="AF55" s="53">
        <f t="shared" si="66"/>
        <v>0</v>
      </c>
      <c r="AG55" s="50">
        <f t="shared" si="67"/>
        <v>0</v>
      </c>
      <c r="AH55" s="50">
        <f t="shared" si="84"/>
        <v>0</v>
      </c>
      <c r="AI55" s="50">
        <f t="shared" si="85"/>
        <v>0</v>
      </c>
      <c r="AJ55" s="50">
        <f t="shared" si="86"/>
        <v>0</v>
      </c>
      <c r="AK55" s="80">
        <f t="shared" si="87"/>
        <v>0</v>
      </c>
      <c r="AL55" s="50">
        <f t="shared" si="69"/>
        <v>0</v>
      </c>
      <c r="AM55" s="80">
        <f t="shared" si="70"/>
        <v>0</v>
      </c>
      <c r="AO55" t="s" s="132">
        <v>239</v>
      </c>
      <c r="AP55" t="s" s="132">
        <v>221</v>
      </c>
      <c r="AQ55" t="n" s="132">
        <v>12294.0</v>
      </c>
      <c r="AR55" t="n" s="132">
        <v>89.0</v>
      </c>
      <c r="AS55" t="n" s="132">
        <v>0.73</v>
      </c>
      <c r="AT55" t="n" s="132">
        <v>301.0</v>
      </c>
      <c r="AU55" t="n" s="132">
        <v>26810.3</v>
      </c>
      <c r="AV55" t="n" s="132">
        <v>0.0</v>
      </c>
      <c r="AW55" t="n" s="132">
        <v>0.0</v>
      </c>
    </row>
    <row r="56" spans="1:39">
      <c r="A56" s="100" t="s">
        <v>172</v>
      </c>
      <c r="B56" s="79">
        <v>45620</v>
      </c>
      <c r="C56" s="79" t="str">
        <f t="shared" si="88"/>
        <v>일</v>
      </c>
      <c r="D56" s="50">
        <f t="shared" si="89"/>
        <v>0</v>
      </c>
      <c r="E56" s="50">
        <f t="shared" si="89"/>
        <v>0</v>
      </c>
      <c r="F56" s="53">
        <f t="shared" si="56"/>
        <v>0</v>
      </c>
      <c r="G56" s="50">
        <f t="shared" si="57"/>
        <v>0</v>
      </c>
      <c r="H56" s="50">
        <f t="shared" si="92"/>
        <v>0</v>
      </c>
      <c r="I56" s="50">
        <f t="shared" si="92"/>
        <v>0</v>
      </c>
      <c r="J56" s="50">
        <f t="shared" si="92"/>
        <v>0</v>
      </c>
      <c r="K56" s="80">
        <f t="shared" si="73"/>
        <v>0</v>
      </c>
      <c r="L56" s="50">
        <f t="shared" si="59"/>
        <v>0</v>
      </c>
      <c r="M56" s="81">
        <f t="shared" si="60"/>
        <v>0</v>
      </c>
      <c r="O56" s="79">
        <f t="shared" si="90"/>
        <v>45620</v>
      </c>
      <c r="P56" s="79" t="str">
        <f t="shared" si="90"/>
        <v>일</v>
      </c>
      <c r="Q56" s="50">
        <f t="shared" si="75"/>
        <v>0</v>
      </c>
      <c r="R56" s="50">
        <f t="shared" si="76"/>
        <v>0</v>
      </c>
      <c r="S56" s="53">
        <f t="shared" si="61"/>
        <v>0</v>
      </c>
      <c r="T56" s="50">
        <f t="shared" si="62"/>
        <v>0</v>
      </c>
      <c r="U56" s="50">
        <f t="shared" si="77"/>
        <v>0</v>
      </c>
      <c r="V56" s="50">
        <f t="shared" si="78"/>
        <v>0</v>
      </c>
      <c r="W56" s="50">
        <f t="shared" si="79"/>
        <v>0</v>
      </c>
      <c r="X56" s="80">
        <f t="shared" si="80"/>
        <v>0</v>
      </c>
      <c r="Y56" s="50">
        <f t="shared" si="64"/>
        <v>0</v>
      </c>
      <c r="Z56" s="80">
        <f t="shared" si="65"/>
        <v>0</v>
      </c>
      <c r="AB56" s="79">
        <f t="shared" si="91"/>
        <v>45620</v>
      </c>
      <c r="AC56" s="79" t="str">
        <f t="shared" si="91"/>
        <v>일</v>
      </c>
      <c r="AD56" s="50">
        <f t="shared" si="82"/>
        <v>0</v>
      </c>
      <c r="AE56" s="50">
        <f t="shared" si="83"/>
        <v>0</v>
      </c>
      <c r="AF56" s="53">
        <f t="shared" si="66"/>
        <v>0</v>
      </c>
      <c r="AG56" s="50">
        <f t="shared" si="67"/>
        <v>0</v>
      </c>
      <c r="AH56" s="50">
        <f t="shared" si="84"/>
        <v>0</v>
      </c>
      <c r="AI56" s="50">
        <f t="shared" si="85"/>
        <v>0</v>
      </c>
      <c r="AJ56" s="50">
        <f t="shared" si="86"/>
        <v>0</v>
      </c>
      <c r="AK56" s="80">
        <f t="shared" si="87"/>
        <v>0</v>
      </c>
      <c r="AL56" s="50">
        <f t="shared" si="69"/>
        <v>0</v>
      </c>
      <c r="AM56" s="80">
        <f t="shared" si="70"/>
        <v>0</v>
      </c>
      <c r="AO56" t="s" s="132">
        <v>239</v>
      </c>
      <c r="AP56" t="s" s="132">
        <v>222</v>
      </c>
      <c r="AQ56" t="n" s="132">
        <v>49502.0</v>
      </c>
      <c r="AR56" t="n" s="132">
        <v>584.0</v>
      </c>
      <c r="AS56" t="n" s="132">
        <v>1.18</v>
      </c>
      <c r="AT56" t="n" s="132">
        <v>332.0</v>
      </c>
      <c r="AU56" t="n" s="132">
        <v>193859.05</v>
      </c>
      <c r="AV56" t="n" s="132">
        <v>1.0</v>
      </c>
      <c r="AW56" t="n" s="132">
        <v>22000.0</v>
      </c>
    </row>
    <row r="57" spans="1:39">
      <c r="A57" s="100" t="s">
        <v>173</v>
      </c>
      <c r="B57" s="79">
        <v>45621</v>
      </c>
      <c r="C57" s="79" t="str">
        <f t="shared" si="88"/>
        <v>월</v>
      </c>
      <c r="D57" s="50">
        <f t="shared" si="89"/>
        <v>0</v>
      </c>
      <c r="E57" s="50">
        <f t="shared" si="89"/>
        <v>0</v>
      </c>
      <c r="F57" s="53">
        <f t="shared" si="56"/>
        <v>0</v>
      </c>
      <c r="G57" s="50">
        <f t="shared" si="57"/>
        <v>0</v>
      </c>
      <c r="H57" s="50">
        <f t="shared" si="92"/>
        <v>0</v>
      </c>
      <c r="I57" s="50">
        <f t="shared" si="92"/>
        <v>0</v>
      </c>
      <c r="J57" s="50">
        <f t="shared" si="92"/>
        <v>0</v>
      </c>
      <c r="K57" s="80">
        <f t="shared" si="73"/>
        <v>0</v>
      </c>
      <c r="L57" s="50">
        <f t="shared" si="59"/>
        <v>0</v>
      </c>
      <c r="M57" s="81">
        <f t="shared" si="60"/>
        <v>0</v>
      </c>
      <c r="O57" s="79">
        <f t="shared" si="90"/>
        <v>45621</v>
      </c>
      <c r="P57" s="79" t="str">
        <f t="shared" si="90"/>
        <v>월</v>
      </c>
      <c r="Q57" s="50">
        <f t="shared" si="75"/>
        <v>0</v>
      </c>
      <c r="R57" s="50">
        <f t="shared" si="76"/>
        <v>0</v>
      </c>
      <c r="S57" s="53">
        <f t="shared" si="61"/>
        <v>0</v>
      </c>
      <c r="T57" s="50">
        <f t="shared" si="62"/>
        <v>0</v>
      </c>
      <c r="U57" s="50">
        <f t="shared" si="77"/>
        <v>0</v>
      </c>
      <c r="V57" s="50">
        <f t="shared" si="78"/>
        <v>0</v>
      </c>
      <c r="W57" s="50">
        <f t="shared" si="79"/>
        <v>0</v>
      </c>
      <c r="X57" s="80">
        <f t="shared" si="80"/>
        <v>0</v>
      </c>
      <c r="Y57" s="50">
        <f t="shared" si="64"/>
        <v>0</v>
      </c>
      <c r="Z57" s="80">
        <f t="shared" si="65"/>
        <v>0</v>
      </c>
      <c r="AB57" s="79">
        <f t="shared" si="91"/>
        <v>45621</v>
      </c>
      <c r="AC57" s="79" t="str">
        <f t="shared" si="91"/>
        <v>월</v>
      </c>
      <c r="AD57" s="50">
        <f t="shared" si="82"/>
        <v>0</v>
      </c>
      <c r="AE57" s="50">
        <f t="shared" si="83"/>
        <v>0</v>
      </c>
      <c r="AF57" s="53">
        <f t="shared" si="66"/>
        <v>0</v>
      </c>
      <c r="AG57" s="50">
        <f t="shared" si="67"/>
        <v>0</v>
      </c>
      <c r="AH57" s="50">
        <f t="shared" si="84"/>
        <v>0</v>
      </c>
      <c r="AI57" s="50">
        <f t="shared" si="85"/>
        <v>0</v>
      </c>
      <c r="AJ57" s="50">
        <f t="shared" si="86"/>
        <v>0</v>
      </c>
      <c r="AK57" s="80">
        <f t="shared" si="87"/>
        <v>0</v>
      </c>
      <c r="AL57" s="50">
        <f t="shared" si="69"/>
        <v>0</v>
      </c>
      <c r="AM57" s="80">
        <f t="shared" si="70"/>
        <v>0</v>
      </c>
      <c r="AO57" t="s" s="132">
        <v>240</v>
      </c>
      <c r="AP57" t="s" s="132">
        <v>221</v>
      </c>
      <c r="AQ57" t="n" s="132">
        <v>6116.0</v>
      </c>
      <c r="AR57" t="n" s="132">
        <v>47.0</v>
      </c>
      <c r="AS57" t="n" s="132">
        <v>0.77</v>
      </c>
      <c r="AT57" t="n" s="132">
        <v>322.0</v>
      </c>
      <c r="AU57" t="n" s="132">
        <v>15118.4</v>
      </c>
      <c r="AV57" t="n" s="132">
        <v>0.0</v>
      </c>
      <c r="AW57" t="n" s="132">
        <v>0.0</v>
      </c>
    </row>
    <row r="58" spans="1:39">
      <c r="A58" s="100" t="s">
        <v>174</v>
      </c>
      <c r="B58" s="79">
        <v>45622</v>
      </c>
      <c r="C58" s="79" t="str">
        <f t="shared" si="88"/>
        <v>화</v>
      </c>
      <c r="D58" s="50">
        <f t="shared" si="89"/>
        <v>0</v>
      </c>
      <c r="E58" s="50">
        <f t="shared" si="89"/>
        <v>0</v>
      </c>
      <c r="F58" s="53">
        <f t="shared" si="56"/>
        <v>0</v>
      </c>
      <c r="G58" s="50">
        <f t="shared" si="57"/>
        <v>0</v>
      </c>
      <c r="H58" s="50">
        <f t="shared" si="92"/>
        <v>0</v>
      </c>
      <c r="I58" s="50">
        <f t="shared" si="92"/>
        <v>0</v>
      </c>
      <c r="J58" s="50">
        <f t="shared" si="92"/>
        <v>0</v>
      </c>
      <c r="K58" s="80">
        <f t="shared" si="73"/>
        <v>0</v>
      </c>
      <c r="L58" s="50">
        <f t="shared" si="59"/>
        <v>0</v>
      </c>
      <c r="M58" s="81">
        <f t="shared" si="60"/>
        <v>0</v>
      </c>
      <c r="O58" s="79">
        <f t="shared" si="90"/>
        <v>45622</v>
      </c>
      <c r="P58" s="79" t="str">
        <f t="shared" si="90"/>
        <v>화</v>
      </c>
      <c r="Q58" s="50">
        <f t="shared" si="75"/>
        <v>0</v>
      </c>
      <c r="R58" s="50">
        <f t="shared" si="76"/>
        <v>0</v>
      </c>
      <c r="S58" s="53">
        <f t="shared" si="61"/>
        <v>0</v>
      </c>
      <c r="T58" s="50">
        <f t="shared" si="62"/>
        <v>0</v>
      </c>
      <c r="U58" s="50">
        <f t="shared" si="77"/>
        <v>0</v>
      </c>
      <c r="V58" s="50">
        <f t="shared" si="78"/>
        <v>0</v>
      </c>
      <c r="W58" s="50">
        <f t="shared" si="79"/>
        <v>0</v>
      </c>
      <c r="X58" s="80">
        <f t="shared" si="80"/>
        <v>0</v>
      </c>
      <c r="Y58" s="50">
        <f t="shared" si="64"/>
        <v>0</v>
      </c>
      <c r="Z58" s="80">
        <f t="shared" si="65"/>
        <v>0</v>
      </c>
      <c r="AB58" s="79">
        <f t="shared" si="91"/>
        <v>45622</v>
      </c>
      <c r="AC58" s="79" t="str">
        <f t="shared" si="91"/>
        <v>화</v>
      </c>
      <c r="AD58" s="50">
        <f t="shared" si="82"/>
        <v>0</v>
      </c>
      <c r="AE58" s="50">
        <f t="shared" si="83"/>
        <v>0</v>
      </c>
      <c r="AF58" s="53">
        <f t="shared" si="66"/>
        <v>0</v>
      </c>
      <c r="AG58" s="50">
        <f t="shared" si="67"/>
        <v>0</v>
      </c>
      <c r="AH58" s="50">
        <f t="shared" si="84"/>
        <v>0</v>
      </c>
      <c r="AI58" s="50">
        <f t="shared" si="85"/>
        <v>0</v>
      </c>
      <c r="AJ58" s="50">
        <f t="shared" si="86"/>
        <v>0</v>
      </c>
      <c r="AK58" s="80">
        <f t="shared" si="87"/>
        <v>0</v>
      </c>
      <c r="AL58" s="50">
        <f t="shared" si="69"/>
        <v>0</v>
      </c>
      <c r="AM58" s="80">
        <f t="shared" si="70"/>
        <v>0</v>
      </c>
      <c r="AO58" t="s" s="132">
        <v>240</v>
      </c>
      <c r="AP58" t="s" s="132">
        <v>222</v>
      </c>
      <c r="AQ58" t="n" s="132">
        <v>71882.0</v>
      </c>
      <c r="AR58" t="n" s="132">
        <v>945.0</v>
      </c>
      <c r="AS58" t="n" s="132">
        <v>1.32</v>
      </c>
      <c r="AT58" t="n" s="132">
        <v>329.0</v>
      </c>
      <c r="AU58" t="n" s="132">
        <v>310949.1</v>
      </c>
      <c r="AV58" t="n" s="132">
        <v>0.0</v>
      </c>
      <c r="AW58" t="n" s="132">
        <v>0.0</v>
      </c>
    </row>
    <row r="59" spans="1:39">
      <c r="A59" s="100" t="s">
        <v>175</v>
      </c>
      <c r="B59" s="79">
        <v>45623</v>
      </c>
      <c r="C59" s="79" t="str">
        <f t="shared" si="88"/>
        <v>수</v>
      </c>
      <c r="D59" s="50">
        <f t="shared" si="89"/>
        <v>0</v>
      </c>
      <c r="E59" s="50">
        <f t="shared" si="89"/>
        <v>0</v>
      </c>
      <c r="F59" s="53">
        <f t="shared" si="56"/>
        <v>0</v>
      </c>
      <c r="G59" s="50">
        <f t="shared" si="57"/>
        <v>0</v>
      </c>
      <c r="H59" s="50">
        <f t="shared" si="92"/>
        <v>0</v>
      </c>
      <c r="I59" s="50">
        <f t="shared" si="92"/>
        <v>0</v>
      </c>
      <c r="J59" s="50">
        <f t="shared" si="92"/>
        <v>0</v>
      </c>
      <c r="K59" s="80">
        <f t="shared" si="73"/>
        <v>0</v>
      </c>
      <c r="L59" s="50">
        <f t="shared" si="59"/>
        <v>0</v>
      </c>
      <c r="M59" s="81">
        <f t="shared" si="60"/>
        <v>0</v>
      </c>
      <c r="O59" s="79">
        <f t="shared" si="90"/>
        <v>45623</v>
      </c>
      <c r="P59" s="79" t="str">
        <f t="shared" si="90"/>
        <v>수</v>
      </c>
      <c r="Q59" s="50">
        <f t="shared" si="75"/>
        <v>0</v>
      </c>
      <c r="R59" s="50">
        <f t="shared" si="76"/>
        <v>0</v>
      </c>
      <c r="S59" s="53">
        <f t="shared" si="61"/>
        <v>0</v>
      </c>
      <c r="T59" s="50">
        <f t="shared" si="62"/>
        <v>0</v>
      </c>
      <c r="U59" s="50">
        <f t="shared" si="77"/>
        <v>0</v>
      </c>
      <c r="V59" s="50">
        <f t="shared" si="78"/>
        <v>0</v>
      </c>
      <c r="W59" s="50">
        <f t="shared" si="79"/>
        <v>0</v>
      </c>
      <c r="X59" s="80">
        <f t="shared" si="80"/>
        <v>0</v>
      </c>
      <c r="Y59" s="50">
        <f t="shared" si="64"/>
        <v>0</v>
      </c>
      <c r="Z59" s="80">
        <f t="shared" si="65"/>
        <v>0</v>
      </c>
      <c r="AB59" s="79">
        <f t="shared" si="91"/>
        <v>45623</v>
      </c>
      <c r="AC59" s="79" t="str">
        <f t="shared" si="91"/>
        <v>수</v>
      </c>
      <c r="AD59" s="50">
        <f t="shared" si="82"/>
        <v>0</v>
      </c>
      <c r="AE59" s="50">
        <f t="shared" si="83"/>
        <v>0</v>
      </c>
      <c r="AF59" s="53">
        <f t="shared" si="66"/>
        <v>0</v>
      </c>
      <c r="AG59" s="50">
        <f t="shared" si="67"/>
        <v>0</v>
      </c>
      <c r="AH59" s="50">
        <f t="shared" si="84"/>
        <v>0</v>
      </c>
      <c r="AI59" s="50">
        <f t="shared" si="85"/>
        <v>0</v>
      </c>
      <c r="AJ59" s="50">
        <f t="shared" si="86"/>
        <v>0</v>
      </c>
      <c r="AK59" s="80">
        <f t="shared" si="87"/>
        <v>0</v>
      </c>
      <c r="AL59" s="50">
        <f t="shared" si="69"/>
        <v>0</v>
      </c>
      <c r="AM59" s="80">
        <f t="shared" si="70"/>
        <v>0</v>
      </c>
      <c r="AO59" t="s" s="132">
        <v>241</v>
      </c>
      <c r="AP59" t="s" s="132">
        <v>221</v>
      </c>
      <c r="AQ59" t="n" s="132">
        <v>1712.0</v>
      </c>
      <c r="AR59" t="n" s="132">
        <v>13.0</v>
      </c>
      <c r="AS59" t="n" s="132">
        <v>0.76</v>
      </c>
      <c r="AT59" t="n" s="132">
        <v>353.0</v>
      </c>
      <c r="AU59" t="n" s="132">
        <v>4584.8</v>
      </c>
      <c r="AV59" t="n" s="132">
        <v>0.0</v>
      </c>
      <c r="AW59" t="n" s="132">
        <v>0.0</v>
      </c>
    </row>
    <row r="60" spans="1:39">
      <c r="A60" s="100" t="s">
        <v>176</v>
      </c>
      <c r="B60" s="79">
        <v>45624</v>
      </c>
      <c r="C60" s="79" t="str">
        <f t="shared" si="88"/>
        <v>목</v>
      </c>
      <c r="D60" s="50">
        <f t="shared" si="89"/>
        <v>0</v>
      </c>
      <c r="E60" s="50">
        <f t="shared" si="89"/>
        <v>0</v>
      </c>
      <c r="F60" s="53">
        <f t="shared" si="56"/>
        <v>0</v>
      </c>
      <c r="G60" s="50">
        <f t="shared" si="57"/>
        <v>0</v>
      </c>
      <c r="H60" s="50">
        <f t="shared" si="92"/>
        <v>0</v>
      </c>
      <c r="I60" s="50">
        <f t="shared" si="92"/>
        <v>0</v>
      </c>
      <c r="J60" s="50">
        <f t="shared" si="92"/>
        <v>0</v>
      </c>
      <c r="K60" s="80">
        <f t="shared" si="73"/>
        <v>0</v>
      </c>
      <c r="L60" s="50">
        <f t="shared" si="59"/>
        <v>0</v>
      </c>
      <c r="M60" s="81">
        <f t="shared" si="60"/>
        <v>0</v>
      </c>
      <c r="O60" s="79">
        <f t="shared" si="90"/>
        <v>45624</v>
      </c>
      <c r="P60" s="79" t="str">
        <f t="shared" si="90"/>
        <v>목</v>
      </c>
      <c r="Q60" s="50">
        <f t="shared" si="75"/>
        <v>0</v>
      </c>
      <c r="R60" s="50">
        <f t="shared" si="76"/>
        <v>0</v>
      </c>
      <c r="S60" s="53">
        <f t="shared" si="61"/>
        <v>0</v>
      </c>
      <c r="T60" s="50">
        <f t="shared" si="62"/>
        <v>0</v>
      </c>
      <c r="U60" s="50">
        <f t="shared" si="77"/>
        <v>0</v>
      </c>
      <c r="V60" s="50">
        <f t="shared" si="78"/>
        <v>0</v>
      </c>
      <c r="W60" s="50">
        <f t="shared" si="79"/>
        <v>0</v>
      </c>
      <c r="X60" s="80">
        <f t="shared" si="80"/>
        <v>0</v>
      </c>
      <c r="Y60" s="50">
        <f t="shared" si="64"/>
        <v>0</v>
      </c>
      <c r="Z60" s="80">
        <f t="shared" si="65"/>
        <v>0</v>
      </c>
      <c r="AB60" s="79">
        <f t="shared" si="91"/>
        <v>45624</v>
      </c>
      <c r="AC60" s="79" t="str">
        <f t="shared" si="91"/>
        <v>목</v>
      </c>
      <c r="AD60" s="50">
        <f t="shared" si="82"/>
        <v>0</v>
      </c>
      <c r="AE60" s="50">
        <f t="shared" si="83"/>
        <v>0</v>
      </c>
      <c r="AF60" s="53">
        <f t="shared" si="66"/>
        <v>0</v>
      </c>
      <c r="AG60" s="50">
        <f t="shared" si="67"/>
        <v>0</v>
      </c>
      <c r="AH60" s="50">
        <f t="shared" si="84"/>
        <v>0</v>
      </c>
      <c r="AI60" s="50">
        <f t="shared" si="85"/>
        <v>0</v>
      </c>
      <c r="AJ60" s="50">
        <f t="shared" si="86"/>
        <v>0</v>
      </c>
      <c r="AK60" s="80">
        <f t="shared" si="87"/>
        <v>0</v>
      </c>
      <c r="AL60" s="50">
        <f t="shared" si="69"/>
        <v>0</v>
      </c>
      <c r="AM60" s="80">
        <f t="shared" si="70"/>
        <v>0</v>
      </c>
      <c r="AO60" t="s" s="132">
        <v>241</v>
      </c>
      <c r="AP60" t="s" s="132">
        <v>222</v>
      </c>
      <c r="AQ60" t="n" s="132">
        <v>25426.0</v>
      </c>
      <c r="AR60" t="n" s="132">
        <v>390.0</v>
      </c>
      <c r="AS60" t="n" s="132">
        <v>1.54</v>
      </c>
      <c r="AT60" t="n" s="132">
        <v>354.0</v>
      </c>
      <c r="AU60" t="n" s="132">
        <v>137880.05</v>
      </c>
      <c r="AV60" t="n" s="132">
        <v>0.0</v>
      </c>
      <c r="AW60" t="n" s="132">
        <v>0.0</v>
      </c>
    </row>
    <row r="61" spans="1:39">
      <c r="A61" s="100" t="s">
        <v>177</v>
      </c>
      <c r="B61" s="79">
        <v>45625</v>
      </c>
      <c r="C61" s="79" t="str">
        <f t="shared" si="88"/>
        <v>금</v>
      </c>
      <c r="D61" s="50">
        <f t="shared" si="89"/>
        <v>0</v>
      </c>
      <c r="E61" s="50">
        <f t="shared" si="89"/>
        <v>0</v>
      </c>
      <c r="F61" s="53">
        <f t="shared" si="56"/>
        <v>0</v>
      </c>
      <c r="G61" s="50">
        <f t="shared" si="57"/>
        <v>0</v>
      </c>
      <c r="H61" s="50">
        <f t="shared" si="92"/>
        <v>0</v>
      </c>
      <c r="I61" s="50">
        <f t="shared" si="92"/>
        <v>0</v>
      </c>
      <c r="J61" s="50">
        <f t="shared" si="92"/>
        <v>0</v>
      </c>
      <c r="K61" s="80">
        <f t="shared" si="73"/>
        <v>0</v>
      </c>
      <c r="L61" s="50">
        <f t="shared" si="59"/>
        <v>0</v>
      </c>
      <c r="M61" s="81">
        <f t="shared" si="60"/>
        <v>0</v>
      </c>
      <c r="O61" s="79">
        <f t="shared" si="90"/>
        <v>45625</v>
      </c>
      <c r="P61" s="79" t="str">
        <f t="shared" si="90"/>
        <v>금</v>
      </c>
      <c r="Q61" s="50">
        <f t="shared" ref="Q61:Q91" si="93">SUMIFS(AQ:AQ,$AO:$AO,$A61,$AP:$AP,"모바일")</f>
        <v>0</v>
      </c>
      <c r="R61" s="50">
        <f t="shared" ref="R61:R91" si="94">SUMIFS(AR:AR,$AO:$AO,$A61,$AP:$AP,"모바일")</f>
        <v>0</v>
      </c>
      <c r="S61" s="53">
        <f t="shared" si="61"/>
        <v>0</v>
      </c>
      <c r="T61" s="50">
        <f t="shared" si="62"/>
        <v>0</v>
      </c>
      <c r="U61" s="50">
        <f t="shared" ref="U61:U91" si="95">SUMIFS(AU:AU,$AO:$AO,$A61,$AP:$AP,"모바일")</f>
        <v>0</v>
      </c>
      <c r="V61" s="50">
        <f t="shared" ref="V61:V91" si="96">SUMIFS(AV:AV,$AO:$AO,$A61,$AP:$AP,"모바일")</f>
        <v>0</v>
      </c>
      <c r="W61" s="50">
        <f t="shared" ref="W61:W91" si="97">SUMIFS(AW:AW,$AO:$AO,$A61,$AP:$AP,"모바일")</f>
        <v>0</v>
      </c>
      <c r="X61" s="80">
        <f t="shared" si="80"/>
        <v>0</v>
      </c>
      <c r="Y61" s="50">
        <f t="shared" si="64"/>
        <v>0</v>
      </c>
      <c r="Z61" s="80">
        <f t="shared" si="65"/>
        <v>0</v>
      </c>
      <c r="AB61" s="79">
        <f t="shared" si="91"/>
        <v>45625</v>
      </c>
      <c r="AC61" s="79" t="str">
        <f t="shared" si="91"/>
        <v>금</v>
      </c>
      <c r="AD61" s="50">
        <f t="shared" ref="AD61:AD91" si="98">SUMIFS(AQ:AQ,$AO:$AO,$A61,$AP:$AP,"PC")</f>
        <v>0</v>
      </c>
      <c r="AE61" s="50">
        <f t="shared" ref="AE61:AE91" si="99">SUMIFS(AR:AR,$AO:$AO,$A61,$AP:$AP,"PC")</f>
        <v>0</v>
      </c>
      <c r="AF61" s="53">
        <f t="shared" si="66"/>
        <v>0</v>
      </c>
      <c r="AG61" s="50">
        <f t="shared" si="67"/>
        <v>0</v>
      </c>
      <c r="AH61" s="50">
        <f t="shared" ref="AH61:AH91" si="100">SUMIFS(AU:AU,$AO:$AO,$A61,$AP:$AP,"PC")</f>
        <v>0</v>
      </c>
      <c r="AI61" s="50">
        <f t="shared" ref="AI61:AI91" si="101">SUMIFS(AV:AV,$AO:$AO,$A61,$AP:$AP,"PC")</f>
        <v>0</v>
      </c>
      <c r="AJ61" s="50">
        <f t="shared" ref="AJ61:AJ91" si="102">SUMIFS(AW:AW,$AO:$AO,$A61,$AP:$AP,"PC")</f>
        <v>0</v>
      </c>
      <c r="AK61" s="80">
        <f t="shared" si="87"/>
        <v>0</v>
      </c>
      <c r="AL61" s="50">
        <f t="shared" si="69"/>
        <v>0</v>
      </c>
      <c r="AM61" s="80">
        <f t="shared" si="70"/>
        <v>0</v>
      </c>
      <c r="AO61" t="s" s="132">
        <v>242</v>
      </c>
      <c r="AP61" t="s" s="132">
        <v>222</v>
      </c>
      <c r="AQ61" t="n" s="132">
        <v>32.0</v>
      </c>
      <c r="AR61" t="n" s="132">
        <v>0.0</v>
      </c>
      <c r="AS61" t="n" s="132">
        <v>0.0</v>
      </c>
      <c r="AT61" t="n" s="132">
        <v>0.0</v>
      </c>
      <c r="AU61" t="n" s="132">
        <v>0.0</v>
      </c>
      <c r="AV61" t="n" s="132">
        <v>0.0</v>
      </c>
      <c r="AW61" t="n" s="132">
        <v>0.0</v>
      </c>
    </row>
    <row r="62" spans="1:39">
      <c r="A62" s="100" t="s">
        <v>178</v>
      </c>
      <c r="B62" s="79">
        <v>45626</v>
      </c>
      <c r="C62" s="79" t="str">
        <f t="shared" si="88"/>
        <v>토</v>
      </c>
      <c r="D62" s="50">
        <f t="shared" si="89"/>
        <v>0</v>
      </c>
      <c r="E62" s="50">
        <f t="shared" si="89"/>
        <v>0</v>
      </c>
      <c r="F62" s="53">
        <f t="shared" si="56"/>
        <v>0</v>
      </c>
      <c r="G62" s="50">
        <f t="shared" si="57"/>
        <v>0</v>
      </c>
      <c r="H62" s="50">
        <f t="shared" si="92"/>
        <v>0</v>
      </c>
      <c r="I62" s="50">
        <f t="shared" si="92"/>
        <v>0</v>
      </c>
      <c r="J62" s="50">
        <f t="shared" si="92"/>
        <v>0</v>
      </c>
      <c r="K62" s="80">
        <f t="shared" si="73"/>
        <v>0</v>
      </c>
      <c r="L62" s="50">
        <f t="shared" si="59"/>
        <v>0</v>
      </c>
      <c r="M62" s="81">
        <f t="shared" si="60"/>
        <v>0</v>
      </c>
      <c r="O62" s="79">
        <f t="shared" si="90"/>
        <v>45626</v>
      </c>
      <c r="P62" s="79" t="str">
        <f t="shared" si="90"/>
        <v>토</v>
      </c>
      <c r="Q62" s="50">
        <f t="shared" si="93"/>
        <v>0</v>
      </c>
      <c r="R62" s="50">
        <f t="shared" si="94"/>
        <v>0</v>
      </c>
      <c r="S62" s="53">
        <f t="shared" si="61"/>
        <v>0</v>
      </c>
      <c r="T62" s="50">
        <f t="shared" si="62"/>
        <v>0</v>
      </c>
      <c r="U62" s="50">
        <f t="shared" si="95"/>
        <v>0</v>
      </c>
      <c r="V62" s="50">
        <f t="shared" si="96"/>
        <v>0</v>
      </c>
      <c r="W62" s="50">
        <f t="shared" si="97"/>
        <v>0</v>
      </c>
      <c r="X62" s="80">
        <f t="shared" si="80"/>
        <v>0</v>
      </c>
      <c r="Y62" s="50">
        <f t="shared" si="64"/>
        <v>0</v>
      </c>
      <c r="Z62" s="80">
        <f t="shared" si="65"/>
        <v>0</v>
      </c>
      <c r="AB62" s="79">
        <f t="shared" si="91"/>
        <v>45626</v>
      </c>
      <c r="AC62" s="79" t="str">
        <f t="shared" si="91"/>
        <v>토</v>
      </c>
      <c r="AD62" s="50">
        <f t="shared" si="98"/>
        <v>0</v>
      </c>
      <c r="AE62" s="50">
        <f t="shared" si="99"/>
        <v>0</v>
      </c>
      <c r="AF62" s="53">
        <f t="shared" si="66"/>
        <v>0</v>
      </c>
      <c r="AG62" s="50">
        <f t="shared" si="67"/>
        <v>0</v>
      </c>
      <c r="AH62" s="50">
        <f t="shared" si="100"/>
        <v>0</v>
      </c>
      <c r="AI62" s="50">
        <f t="shared" si="101"/>
        <v>0</v>
      </c>
      <c r="AJ62" s="50">
        <f t="shared" si="102"/>
        <v>0</v>
      </c>
      <c r="AK62" s="80">
        <f t="shared" si="87"/>
        <v>0</v>
      </c>
      <c r="AL62" s="50">
        <f t="shared" si="69"/>
        <v>0</v>
      </c>
      <c r="AM62" s="80">
        <f t="shared" si="70"/>
        <v>0</v>
      </c>
      <c r="AO62" t="s" s="132">
        <v>243</v>
      </c>
      <c r="AP62" t="s" s="132">
        <v>222</v>
      </c>
      <c r="AQ62" t="n" s="132">
        <v>13.0</v>
      </c>
      <c r="AR62" t="n" s="132">
        <v>0.0</v>
      </c>
      <c r="AS62" t="n" s="132">
        <v>0.0</v>
      </c>
      <c r="AT62" t="n" s="132">
        <v>0.0</v>
      </c>
      <c r="AU62" t="n" s="132">
        <v>0.0</v>
      </c>
      <c r="AV62" t="n" s="132">
        <v>0.0</v>
      </c>
      <c r="AW62" t="n" s="132">
        <v>0.0</v>
      </c>
    </row>
    <row r="63" spans="1:39">
      <c r="A63" s="100" t="s">
        <v>179</v>
      </c>
      <c r="B63" s="79">
        <v>45627</v>
      </c>
      <c r="C63" s="79" t="str">
        <f t="shared" si="88"/>
        <v>일</v>
      </c>
      <c r="D63" s="50">
        <f t="shared" si="89"/>
        <v>0</v>
      </c>
      <c r="E63" s="50">
        <f t="shared" si="89"/>
        <v>0</v>
      </c>
      <c r="F63" s="53">
        <f t="shared" si="56"/>
        <v>0</v>
      </c>
      <c r="G63" s="50">
        <f t="shared" si="57"/>
        <v>0</v>
      </c>
      <c r="H63" s="50">
        <f t="shared" si="92"/>
        <v>0</v>
      </c>
      <c r="I63" s="50">
        <f t="shared" si="92"/>
        <v>0</v>
      </c>
      <c r="J63" s="50">
        <f t="shared" si="92"/>
        <v>0</v>
      </c>
      <c r="K63" s="80">
        <f t="shared" si="73"/>
        <v>0</v>
      </c>
      <c r="L63" s="50">
        <f t="shared" si="59"/>
        <v>0</v>
      </c>
      <c r="M63" s="81">
        <f t="shared" si="60"/>
        <v>0</v>
      </c>
      <c r="O63" s="79">
        <f t="shared" si="90"/>
        <v>45627</v>
      </c>
      <c r="P63" s="79" t="str">
        <f t="shared" si="90"/>
        <v>일</v>
      </c>
      <c r="Q63" s="50">
        <f t="shared" si="93"/>
        <v>0</v>
      </c>
      <c r="R63" s="50">
        <f t="shared" si="94"/>
        <v>0</v>
      </c>
      <c r="S63" s="53">
        <f t="shared" si="61"/>
        <v>0</v>
      </c>
      <c r="T63" s="50">
        <f t="shared" si="62"/>
        <v>0</v>
      </c>
      <c r="U63" s="50">
        <f t="shared" si="95"/>
        <v>0</v>
      </c>
      <c r="V63" s="50">
        <f t="shared" si="96"/>
        <v>0</v>
      </c>
      <c r="W63" s="50">
        <f t="shared" si="97"/>
        <v>0</v>
      </c>
      <c r="X63" s="80">
        <f t="shared" si="80"/>
        <v>0</v>
      </c>
      <c r="Y63" s="50">
        <f t="shared" si="64"/>
        <v>0</v>
      </c>
      <c r="Z63" s="80">
        <f t="shared" si="65"/>
        <v>0</v>
      </c>
      <c r="AB63" s="79">
        <f t="shared" si="91"/>
        <v>45627</v>
      </c>
      <c r="AC63" s="79" t="str">
        <f t="shared" si="91"/>
        <v>일</v>
      </c>
      <c r="AD63" s="50">
        <f t="shared" si="98"/>
        <v>0</v>
      </c>
      <c r="AE63" s="50">
        <f t="shared" si="99"/>
        <v>0</v>
      </c>
      <c r="AF63" s="53">
        <f t="shared" si="66"/>
        <v>0</v>
      </c>
      <c r="AG63" s="50">
        <f t="shared" si="67"/>
        <v>0</v>
      </c>
      <c r="AH63" s="50">
        <f t="shared" si="100"/>
        <v>0</v>
      </c>
      <c r="AI63" s="50">
        <f t="shared" si="101"/>
        <v>0</v>
      </c>
      <c r="AJ63" s="50">
        <f t="shared" si="102"/>
        <v>0</v>
      </c>
      <c r="AK63" s="80">
        <f t="shared" si="87"/>
        <v>0</v>
      </c>
      <c r="AL63" s="50">
        <f t="shared" si="69"/>
        <v>0</v>
      </c>
      <c r="AM63" s="80">
        <f t="shared" si="70"/>
        <v>0</v>
      </c>
      <c r="AO63" t="s" s="132">
        <v>244</v>
      </c>
      <c r="AP63" t="s" s="132">
        <v>222</v>
      </c>
      <c r="AQ63" t="n" s="132">
        <v>13.0</v>
      </c>
      <c r="AR63" t="n" s="132">
        <v>0.0</v>
      </c>
      <c r="AS63" t="n" s="132">
        <v>0.0</v>
      </c>
      <c r="AT63" t="n" s="132">
        <v>0.0</v>
      </c>
      <c r="AU63" t="n" s="132">
        <v>0.0</v>
      </c>
      <c r="AV63" t="n" s="132">
        <v>0.0</v>
      </c>
      <c r="AW63" t="n" s="132">
        <v>0.0</v>
      </c>
    </row>
    <row r="64" spans="1:39">
      <c r="A64" s="100" t="s">
        <v>180</v>
      </c>
      <c r="B64" s="79">
        <v>45628</v>
      </c>
      <c r="C64" s="79" t="str">
        <f t="shared" si="88"/>
        <v>월</v>
      </c>
      <c r="D64" s="50">
        <f t="shared" si="89"/>
        <v>0</v>
      </c>
      <c r="E64" s="50">
        <f t="shared" si="89"/>
        <v>0</v>
      </c>
      <c r="F64" s="53">
        <f t="shared" si="56"/>
        <v>0</v>
      </c>
      <c r="G64" s="50">
        <f t="shared" si="57"/>
        <v>0</v>
      </c>
      <c r="H64" s="50">
        <f t="shared" si="92"/>
        <v>0</v>
      </c>
      <c r="I64" s="50">
        <f t="shared" si="92"/>
        <v>0</v>
      </c>
      <c r="J64" s="50">
        <f t="shared" si="92"/>
        <v>0</v>
      </c>
      <c r="K64" s="80">
        <f t="shared" si="73"/>
        <v>0</v>
      </c>
      <c r="L64" s="50">
        <f t="shared" si="59"/>
        <v>0</v>
      </c>
      <c r="M64" s="81">
        <f t="shared" si="60"/>
        <v>0</v>
      </c>
      <c r="O64" s="79">
        <f t="shared" si="90"/>
        <v>45628</v>
      </c>
      <c r="P64" s="79" t="str">
        <f t="shared" si="90"/>
        <v>월</v>
      </c>
      <c r="Q64" s="50">
        <f t="shared" si="93"/>
        <v>0</v>
      </c>
      <c r="R64" s="50">
        <f t="shared" si="94"/>
        <v>0</v>
      </c>
      <c r="S64" s="53">
        <f t="shared" si="61"/>
        <v>0</v>
      </c>
      <c r="T64" s="50">
        <f t="shared" si="62"/>
        <v>0</v>
      </c>
      <c r="U64" s="50">
        <f t="shared" si="95"/>
        <v>0</v>
      </c>
      <c r="V64" s="50">
        <f t="shared" si="96"/>
        <v>0</v>
      </c>
      <c r="W64" s="50">
        <f t="shared" si="97"/>
        <v>0</v>
      </c>
      <c r="X64" s="80">
        <f t="shared" si="80"/>
        <v>0</v>
      </c>
      <c r="Y64" s="50">
        <f t="shared" si="64"/>
        <v>0</v>
      </c>
      <c r="Z64" s="80">
        <f t="shared" si="65"/>
        <v>0</v>
      </c>
      <c r="AB64" s="79">
        <f t="shared" si="91"/>
        <v>45628</v>
      </c>
      <c r="AC64" s="79" t="str">
        <f t="shared" si="91"/>
        <v>월</v>
      </c>
      <c r="AD64" s="50">
        <f t="shared" si="98"/>
        <v>0</v>
      </c>
      <c r="AE64" s="50">
        <f t="shared" si="99"/>
        <v>0</v>
      </c>
      <c r="AF64" s="53">
        <f t="shared" si="66"/>
        <v>0</v>
      </c>
      <c r="AG64" s="50">
        <f t="shared" si="67"/>
        <v>0</v>
      </c>
      <c r="AH64" s="50">
        <f t="shared" si="100"/>
        <v>0</v>
      </c>
      <c r="AI64" s="50">
        <f t="shared" si="101"/>
        <v>0</v>
      </c>
      <c r="AJ64" s="50">
        <f t="shared" si="102"/>
        <v>0</v>
      </c>
      <c r="AK64" s="80">
        <f t="shared" si="87"/>
        <v>0</v>
      </c>
      <c r="AL64" s="50">
        <f t="shared" si="69"/>
        <v>0</v>
      </c>
      <c r="AM64" s="80">
        <f t="shared" si="70"/>
        <v>0</v>
      </c>
      <c r="AO64" t="s" s="132">
        <v>245</v>
      </c>
      <c r="AP64" t="s" s="132">
        <v>222</v>
      </c>
      <c r="AQ64" t="n" s="132">
        <v>7.0</v>
      </c>
      <c r="AR64" t="n" s="132">
        <v>0.0</v>
      </c>
      <c r="AS64" t="n" s="132">
        <v>0.0</v>
      </c>
      <c r="AT64" t="n" s="132">
        <v>0.0</v>
      </c>
      <c r="AU64" t="n" s="132">
        <v>0.0</v>
      </c>
      <c r="AV64" t="n" s="132">
        <v>0.0</v>
      </c>
      <c r="AW64" t="n" s="132">
        <v>0.0</v>
      </c>
    </row>
    <row r="65" spans="1:39">
      <c r="A65" s="100" t="s">
        <v>181</v>
      </c>
      <c r="B65" s="79">
        <v>45629</v>
      </c>
      <c r="C65" s="79" t="str">
        <f t="shared" si="88"/>
        <v>화</v>
      </c>
      <c r="D65" s="50">
        <f t="shared" si="89"/>
        <v>0</v>
      </c>
      <c r="E65" s="50">
        <f t="shared" si="89"/>
        <v>0</v>
      </c>
      <c r="F65" s="53">
        <f t="shared" si="56"/>
        <v>0</v>
      </c>
      <c r="G65" s="50">
        <f t="shared" si="57"/>
        <v>0</v>
      </c>
      <c r="H65" s="50">
        <f t="shared" si="92"/>
        <v>0</v>
      </c>
      <c r="I65" s="50">
        <f t="shared" si="92"/>
        <v>0</v>
      </c>
      <c r="J65" s="50">
        <f t="shared" si="92"/>
        <v>0</v>
      </c>
      <c r="K65" s="80">
        <f t="shared" si="73"/>
        <v>0</v>
      </c>
      <c r="L65" s="50">
        <f t="shared" si="59"/>
        <v>0</v>
      </c>
      <c r="M65" s="81">
        <f t="shared" si="60"/>
        <v>0</v>
      </c>
      <c r="O65" s="79">
        <f t="shared" si="90"/>
        <v>45629</v>
      </c>
      <c r="P65" s="79" t="str">
        <f t="shared" si="90"/>
        <v>화</v>
      </c>
      <c r="Q65" s="50">
        <f t="shared" si="93"/>
        <v>0</v>
      </c>
      <c r="R65" s="50">
        <f t="shared" si="94"/>
        <v>0</v>
      </c>
      <c r="S65" s="53">
        <f t="shared" si="61"/>
        <v>0</v>
      </c>
      <c r="T65" s="50">
        <f t="shared" si="62"/>
        <v>0</v>
      </c>
      <c r="U65" s="50">
        <f t="shared" si="95"/>
        <v>0</v>
      </c>
      <c r="V65" s="50">
        <f t="shared" si="96"/>
        <v>0</v>
      </c>
      <c r="W65" s="50">
        <f t="shared" si="97"/>
        <v>0</v>
      </c>
      <c r="X65" s="80">
        <f t="shared" si="80"/>
        <v>0</v>
      </c>
      <c r="Y65" s="50">
        <f t="shared" si="64"/>
        <v>0</v>
      </c>
      <c r="Z65" s="80">
        <f t="shared" si="65"/>
        <v>0</v>
      </c>
      <c r="AB65" s="79">
        <f t="shared" si="91"/>
        <v>45629</v>
      </c>
      <c r="AC65" s="79" t="str">
        <f t="shared" si="91"/>
        <v>화</v>
      </c>
      <c r="AD65" s="50">
        <f t="shared" si="98"/>
        <v>0</v>
      </c>
      <c r="AE65" s="50">
        <f t="shared" si="99"/>
        <v>0</v>
      </c>
      <c r="AF65" s="53">
        <f t="shared" si="66"/>
        <v>0</v>
      </c>
      <c r="AG65" s="50">
        <f t="shared" si="67"/>
        <v>0</v>
      </c>
      <c r="AH65" s="50">
        <f t="shared" si="100"/>
        <v>0</v>
      </c>
      <c r="AI65" s="50">
        <f t="shared" si="101"/>
        <v>0</v>
      </c>
      <c r="AJ65" s="50">
        <f t="shared" si="102"/>
        <v>0</v>
      </c>
      <c r="AK65" s="80">
        <f t="shared" si="87"/>
        <v>0</v>
      </c>
      <c r="AL65" s="50">
        <f t="shared" si="69"/>
        <v>0</v>
      </c>
      <c r="AM65" s="80">
        <f t="shared" si="70"/>
        <v>0</v>
      </c>
      <c r="AO65" t="s" s="132">
        <v>246</v>
      </c>
      <c r="AP65" t="s" s="132">
        <v>222</v>
      </c>
      <c r="AQ65" t="n" s="132">
        <v>8.0</v>
      </c>
      <c r="AR65" t="n" s="132">
        <v>0.0</v>
      </c>
      <c r="AS65" t="n" s="132">
        <v>0.0</v>
      </c>
      <c r="AT65" t="n" s="132">
        <v>0.0</v>
      </c>
      <c r="AU65" t="n" s="132">
        <v>0.0</v>
      </c>
      <c r="AV65" t="n" s="132">
        <v>0.0</v>
      </c>
      <c r="AW65" t="n" s="132">
        <v>0.0</v>
      </c>
    </row>
    <row r="66" spans="1:39">
      <c r="A66" s="100" t="s">
        <v>182</v>
      </c>
      <c r="B66" s="79">
        <v>45630</v>
      </c>
      <c r="C66" s="79" t="str">
        <f t="shared" si="88"/>
        <v>수</v>
      </c>
      <c r="D66" s="50">
        <f t="shared" si="89"/>
        <v>0</v>
      </c>
      <c r="E66" s="50">
        <f t="shared" si="89"/>
        <v>0</v>
      </c>
      <c r="F66" s="53">
        <f t="shared" si="56"/>
        <v>0</v>
      </c>
      <c r="G66" s="50">
        <f t="shared" si="57"/>
        <v>0</v>
      </c>
      <c r="H66" s="50">
        <f t="shared" si="92"/>
        <v>0</v>
      </c>
      <c r="I66" s="50">
        <f t="shared" si="92"/>
        <v>0</v>
      </c>
      <c r="J66" s="50">
        <f t="shared" si="92"/>
        <v>0</v>
      </c>
      <c r="K66" s="80">
        <f t="shared" si="73"/>
        <v>0</v>
      </c>
      <c r="L66" s="50">
        <f t="shared" si="59"/>
        <v>0</v>
      </c>
      <c r="M66" s="81">
        <f t="shared" si="60"/>
        <v>0</v>
      </c>
      <c r="O66" s="79">
        <f t="shared" si="90"/>
        <v>45630</v>
      </c>
      <c r="P66" s="79" t="str">
        <f t="shared" si="90"/>
        <v>수</v>
      </c>
      <c r="Q66" s="50">
        <f t="shared" si="93"/>
        <v>0</v>
      </c>
      <c r="R66" s="50">
        <f t="shared" si="94"/>
        <v>0</v>
      </c>
      <c r="S66" s="53">
        <f t="shared" si="61"/>
        <v>0</v>
      </c>
      <c r="T66" s="50">
        <f t="shared" si="62"/>
        <v>0</v>
      </c>
      <c r="U66" s="50">
        <f t="shared" si="95"/>
        <v>0</v>
      </c>
      <c r="V66" s="50">
        <f t="shared" si="96"/>
        <v>0</v>
      </c>
      <c r="W66" s="50">
        <f t="shared" si="97"/>
        <v>0</v>
      </c>
      <c r="X66" s="80">
        <f t="shared" si="80"/>
        <v>0</v>
      </c>
      <c r="Y66" s="50">
        <f t="shared" si="64"/>
        <v>0</v>
      </c>
      <c r="Z66" s="80">
        <f t="shared" si="65"/>
        <v>0</v>
      </c>
      <c r="AB66" s="79">
        <f t="shared" si="91"/>
        <v>45630</v>
      </c>
      <c r="AC66" s="79" t="str">
        <f t="shared" si="91"/>
        <v>수</v>
      </c>
      <c r="AD66" s="50">
        <f t="shared" si="98"/>
        <v>0</v>
      </c>
      <c r="AE66" s="50">
        <f t="shared" si="99"/>
        <v>0</v>
      </c>
      <c r="AF66" s="53">
        <f t="shared" si="66"/>
        <v>0</v>
      </c>
      <c r="AG66" s="50">
        <f t="shared" si="67"/>
        <v>0</v>
      </c>
      <c r="AH66" s="50">
        <f t="shared" si="100"/>
        <v>0</v>
      </c>
      <c r="AI66" s="50">
        <f t="shared" si="101"/>
        <v>0</v>
      </c>
      <c r="AJ66" s="50">
        <f t="shared" si="102"/>
        <v>0</v>
      </c>
      <c r="AK66" s="80">
        <f t="shared" si="87"/>
        <v>0</v>
      </c>
      <c r="AL66" s="50">
        <f t="shared" si="69"/>
        <v>0</v>
      </c>
      <c r="AM66" s="80">
        <f t="shared" si="70"/>
        <v>0</v>
      </c>
      <c r="AO66" t="s" s="132">
        <v>247</v>
      </c>
      <c r="AP66" t="s" s="132">
        <v>222</v>
      </c>
      <c r="AQ66" t="n" s="132">
        <v>5.0</v>
      </c>
      <c r="AR66" t="n" s="132">
        <v>0.0</v>
      </c>
      <c r="AS66" t="n" s="132">
        <v>0.0</v>
      </c>
      <c r="AT66" t="n" s="132">
        <v>0.0</v>
      </c>
      <c r="AU66" t="n" s="132">
        <v>0.0</v>
      </c>
      <c r="AV66" t="n" s="132">
        <v>0.0</v>
      </c>
      <c r="AW66" t="n" s="132">
        <v>0.0</v>
      </c>
    </row>
    <row r="67" spans="1:39">
      <c r="A67" s="100" t="s">
        <v>183</v>
      </c>
      <c r="B67" s="79">
        <v>45631</v>
      </c>
      <c r="C67" s="79" t="str">
        <f t="shared" si="88"/>
        <v>목</v>
      </c>
      <c r="D67" s="50">
        <f t="shared" ref="D67:E91" si="103">Q67+AD67</f>
        <v>0</v>
      </c>
      <c r="E67" s="50">
        <f t="shared" si="103"/>
        <v>0</v>
      </c>
      <c r="F67" s="53">
        <f t="shared" si="56"/>
        <v>0</v>
      </c>
      <c r="G67" s="50">
        <f t="shared" si="57"/>
        <v>0</v>
      </c>
      <c r="H67" s="50">
        <f t="shared" si="92"/>
        <v>0</v>
      </c>
      <c r="I67" s="50">
        <f t="shared" si="92"/>
        <v>0</v>
      </c>
      <c r="J67" s="50">
        <f t="shared" si="92"/>
        <v>0</v>
      </c>
      <c r="K67" s="80">
        <f t="shared" si="73"/>
        <v>0</v>
      </c>
      <c r="L67" s="50">
        <f t="shared" si="59"/>
        <v>0</v>
      </c>
      <c r="M67" s="81">
        <f t="shared" si="60"/>
        <v>0</v>
      </c>
      <c r="O67" s="79">
        <f t="shared" ref="O67:P91" si="104">B67</f>
        <v>45631</v>
      </c>
      <c r="P67" s="79" t="str">
        <f t="shared" si="104"/>
        <v>목</v>
      </c>
      <c r="Q67" s="50">
        <f t="shared" si="93"/>
        <v>0</v>
      </c>
      <c r="R67" s="50">
        <f t="shared" si="94"/>
        <v>0</v>
      </c>
      <c r="S67" s="53">
        <f t="shared" si="61"/>
        <v>0</v>
      </c>
      <c r="T67" s="50">
        <f t="shared" si="62"/>
        <v>0</v>
      </c>
      <c r="U67" s="50">
        <f t="shared" si="95"/>
        <v>0</v>
      </c>
      <c r="V67" s="50">
        <f t="shared" si="96"/>
        <v>0</v>
      </c>
      <c r="W67" s="50">
        <f t="shared" si="97"/>
        <v>0</v>
      </c>
      <c r="X67" s="80">
        <f t="shared" si="80"/>
        <v>0</v>
      </c>
      <c r="Y67" s="50">
        <f t="shared" si="64"/>
        <v>0</v>
      </c>
      <c r="Z67" s="80">
        <f t="shared" si="65"/>
        <v>0</v>
      </c>
      <c r="AB67" s="79">
        <f t="shared" ref="AB67:AC91" si="105">O67</f>
        <v>45631</v>
      </c>
      <c r="AC67" s="79" t="str">
        <f t="shared" si="105"/>
        <v>목</v>
      </c>
      <c r="AD67" s="50">
        <f t="shared" si="98"/>
        <v>0</v>
      </c>
      <c r="AE67" s="50">
        <f t="shared" si="99"/>
        <v>0</v>
      </c>
      <c r="AF67" s="53">
        <f t="shared" si="66"/>
        <v>0</v>
      </c>
      <c r="AG67" s="50">
        <f t="shared" si="67"/>
        <v>0</v>
      </c>
      <c r="AH67" s="50">
        <f t="shared" si="100"/>
        <v>0</v>
      </c>
      <c r="AI67" s="50">
        <f t="shared" si="101"/>
        <v>0</v>
      </c>
      <c r="AJ67" s="50">
        <f t="shared" si="102"/>
        <v>0</v>
      </c>
      <c r="AK67" s="80">
        <f t="shared" si="87"/>
        <v>0</v>
      </c>
      <c r="AL67" s="50">
        <f t="shared" si="69"/>
        <v>0</v>
      </c>
      <c r="AM67" s="80">
        <f t="shared" si="70"/>
        <v>0</v>
      </c>
      <c r="AO67" t="s" s="132">
        <v>248</v>
      </c>
      <c r="AP67" t="s" s="132">
        <v>222</v>
      </c>
      <c r="AQ67" t="n" s="132">
        <v>4.0</v>
      </c>
      <c r="AR67" t="n" s="132">
        <v>0.0</v>
      </c>
      <c r="AS67" t="n" s="132">
        <v>0.0</v>
      </c>
      <c r="AT67" t="n" s="132">
        <v>0.0</v>
      </c>
      <c r="AU67" t="n" s="132">
        <v>0.0</v>
      </c>
      <c r="AV67" t="n" s="132">
        <v>0.0</v>
      </c>
      <c r="AW67" t="n" s="132">
        <v>0.0</v>
      </c>
    </row>
    <row r="68" spans="1:39">
      <c r="A68" s="100" t="s">
        <v>184</v>
      </c>
      <c r="B68" s="79">
        <v>45632</v>
      </c>
      <c r="C68" s="79" t="str">
        <f t="shared" si="88"/>
        <v>금</v>
      </c>
      <c r="D68" s="50">
        <f t="shared" si="103"/>
        <v>0</v>
      </c>
      <c r="E68" s="50">
        <f t="shared" si="103"/>
        <v>0</v>
      </c>
      <c r="F68" s="53">
        <f t="shared" si="56"/>
        <v>0</v>
      </c>
      <c r="G68" s="50">
        <f t="shared" si="57"/>
        <v>0</v>
      </c>
      <c r="H68" s="50">
        <f t="shared" ref="H68:J91" si="106">U68+AH68</f>
        <v>0</v>
      </c>
      <c r="I68" s="50">
        <f t="shared" si="106"/>
        <v>0</v>
      </c>
      <c r="J68" s="50">
        <f t="shared" si="106"/>
        <v>0</v>
      </c>
      <c r="K68" s="80">
        <f t="shared" si="73"/>
        <v>0</v>
      </c>
      <c r="L68" s="50">
        <f t="shared" si="59"/>
        <v>0</v>
      </c>
      <c r="M68" s="81">
        <f t="shared" si="60"/>
        <v>0</v>
      </c>
      <c r="O68" s="79">
        <f t="shared" si="104"/>
        <v>45632</v>
      </c>
      <c r="P68" s="79" t="str">
        <f t="shared" si="104"/>
        <v>금</v>
      </c>
      <c r="Q68" s="50">
        <f t="shared" si="93"/>
        <v>0</v>
      </c>
      <c r="R68" s="50">
        <f t="shared" si="94"/>
        <v>0</v>
      </c>
      <c r="S68" s="53">
        <f t="shared" si="61"/>
        <v>0</v>
      </c>
      <c r="T68" s="50">
        <f t="shared" si="62"/>
        <v>0</v>
      </c>
      <c r="U68" s="50">
        <f t="shared" si="95"/>
        <v>0</v>
      </c>
      <c r="V68" s="50">
        <f t="shared" si="96"/>
        <v>0</v>
      </c>
      <c r="W68" s="50">
        <f t="shared" si="97"/>
        <v>0</v>
      </c>
      <c r="X68" s="80">
        <f t="shared" si="80"/>
        <v>0</v>
      </c>
      <c r="Y68" s="50">
        <f t="shared" si="64"/>
        <v>0</v>
      </c>
      <c r="Z68" s="80">
        <f t="shared" si="65"/>
        <v>0</v>
      </c>
      <c r="AB68" s="79">
        <f t="shared" si="105"/>
        <v>45632</v>
      </c>
      <c r="AC68" s="79" t="str">
        <f t="shared" si="105"/>
        <v>금</v>
      </c>
      <c r="AD68" s="50">
        <f t="shared" si="98"/>
        <v>0</v>
      </c>
      <c r="AE68" s="50">
        <f t="shared" si="99"/>
        <v>0</v>
      </c>
      <c r="AF68" s="53">
        <f t="shared" si="66"/>
        <v>0</v>
      </c>
      <c r="AG68" s="50">
        <f t="shared" si="67"/>
        <v>0</v>
      </c>
      <c r="AH68" s="50">
        <f t="shared" si="100"/>
        <v>0</v>
      </c>
      <c r="AI68" s="50">
        <f t="shared" si="101"/>
        <v>0</v>
      </c>
      <c r="AJ68" s="50">
        <f t="shared" si="102"/>
        <v>0</v>
      </c>
      <c r="AK68" s="80">
        <f t="shared" si="87"/>
        <v>0</v>
      </c>
      <c r="AL68" s="50">
        <f t="shared" si="69"/>
        <v>0</v>
      </c>
      <c r="AM68" s="80">
        <f t="shared" si="70"/>
        <v>0</v>
      </c>
      <c r="AO68" t="s" s="132">
        <v>249</v>
      </c>
      <c r="AP68" t="s" s="132">
        <v>221</v>
      </c>
      <c r="AQ68" t="n" s="132">
        <v>3.0</v>
      </c>
      <c r="AR68" t="n" s="132">
        <v>0.0</v>
      </c>
      <c r="AS68" t="n" s="132">
        <v>0.0</v>
      </c>
      <c r="AT68" t="n" s="132">
        <v>0.0</v>
      </c>
      <c r="AU68" t="n" s="132">
        <v>0.0</v>
      </c>
      <c r="AV68" t="n" s="132">
        <v>0.0</v>
      </c>
      <c r="AW68" t="n" s="132">
        <v>0.0</v>
      </c>
    </row>
    <row r="69" spans="1:39">
      <c r="A69" s="100" t="s">
        <v>185</v>
      </c>
      <c r="B69" s="79">
        <v>45633</v>
      </c>
      <c r="C69" s="79" t="str">
        <f t="shared" si="88"/>
        <v>토</v>
      </c>
      <c r="D69" s="50">
        <f t="shared" si="103"/>
        <v>0</v>
      </c>
      <c r="E69" s="50">
        <f t="shared" si="103"/>
        <v>0</v>
      </c>
      <c r="F69" s="53">
        <f t="shared" si="56"/>
        <v>0</v>
      </c>
      <c r="G69" s="50">
        <f t="shared" si="57"/>
        <v>0</v>
      </c>
      <c r="H69" s="50">
        <f t="shared" si="106"/>
        <v>0</v>
      </c>
      <c r="I69" s="50">
        <f t="shared" si="106"/>
        <v>0</v>
      </c>
      <c r="J69" s="50">
        <f t="shared" si="106"/>
        <v>0</v>
      </c>
      <c r="K69" s="80">
        <f t="shared" si="73"/>
        <v>0</v>
      </c>
      <c r="L69" s="50">
        <f t="shared" si="59"/>
        <v>0</v>
      </c>
      <c r="M69" s="81">
        <f t="shared" si="60"/>
        <v>0</v>
      </c>
      <c r="O69" s="79">
        <f t="shared" si="104"/>
        <v>45633</v>
      </c>
      <c r="P69" s="79" t="str">
        <f t="shared" si="104"/>
        <v>토</v>
      </c>
      <c r="Q69" s="50">
        <f t="shared" si="93"/>
        <v>0</v>
      </c>
      <c r="R69" s="50">
        <f t="shared" si="94"/>
        <v>0</v>
      </c>
      <c r="S69" s="53">
        <f t="shared" si="61"/>
        <v>0</v>
      </c>
      <c r="T69" s="50">
        <f t="shared" si="62"/>
        <v>0</v>
      </c>
      <c r="U69" s="50">
        <f t="shared" si="95"/>
        <v>0</v>
      </c>
      <c r="V69" s="50">
        <f t="shared" si="96"/>
        <v>0</v>
      </c>
      <c r="W69" s="50">
        <f t="shared" si="97"/>
        <v>0</v>
      </c>
      <c r="X69" s="80">
        <f t="shared" si="80"/>
        <v>0</v>
      </c>
      <c r="Y69" s="50">
        <f t="shared" si="64"/>
        <v>0</v>
      </c>
      <c r="Z69" s="80">
        <f t="shared" si="65"/>
        <v>0</v>
      </c>
      <c r="AB69" s="79">
        <f t="shared" si="105"/>
        <v>45633</v>
      </c>
      <c r="AC69" s="79" t="str">
        <f t="shared" si="105"/>
        <v>토</v>
      </c>
      <c r="AD69" s="50">
        <f t="shared" si="98"/>
        <v>0</v>
      </c>
      <c r="AE69" s="50">
        <f t="shared" si="99"/>
        <v>0</v>
      </c>
      <c r="AF69" s="53">
        <f t="shared" si="66"/>
        <v>0</v>
      </c>
      <c r="AG69" s="50">
        <f t="shared" si="67"/>
        <v>0</v>
      </c>
      <c r="AH69" s="50">
        <f t="shared" si="100"/>
        <v>0</v>
      </c>
      <c r="AI69" s="50">
        <f t="shared" si="101"/>
        <v>0</v>
      </c>
      <c r="AJ69" s="50">
        <f t="shared" si="102"/>
        <v>0</v>
      </c>
      <c r="AK69" s="80">
        <f t="shared" si="87"/>
        <v>0</v>
      </c>
      <c r="AL69" s="50">
        <f t="shared" si="69"/>
        <v>0</v>
      </c>
      <c r="AM69" s="80">
        <f t="shared" si="70"/>
        <v>0</v>
      </c>
      <c r="AO69" t="s" s="132">
        <v>249</v>
      </c>
      <c r="AP69" t="s" s="132">
        <v>222</v>
      </c>
      <c r="AQ69" t="n" s="132">
        <v>17.0</v>
      </c>
      <c r="AR69" t="n" s="132">
        <v>0.0</v>
      </c>
      <c r="AS69" t="n" s="132">
        <v>0.0</v>
      </c>
      <c r="AT69" t="n" s="132">
        <v>0.0</v>
      </c>
      <c r="AU69" t="n" s="132">
        <v>0.0</v>
      </c>
      <c r="AV69" t="n" s="132">
        <v>0.0</v>
      </c>
      <c r="AW69" t="n" s="132">
        <v>0.0</v>
      </c>
    </row>
    <row r="70" spans="1:39">
      <c r="A70" s="100" t="s">
        <v>186</v>
      </c>
      <c r="B70" s="79">
        <v>45634</v>
      </c>
      <c r="C70" s="79" t="str">
        <f t="shared" si="88"/>
        <v>일</v>
      </c>
      <c r="D70" s="50">
        <f t="shared" si="103"/>
        <v>0</v>
      </c>
      <c r="E70" s="50">
        <f t="shared" si="103"/>
        <v>0</v>
      </c>
      <c r="F70" s="53">
        <f t="shared" si="56"/>
        <v>0</v>
      </c>
      <c r="G70" s="50">
        <f t="shared" si="57"/>
        <v>0</v>
      </c>
      <c r="H70" s="50">
        <f t="shared" si="106"/>
        <v>0</v>
      </c>
      <c r="I70" s="50">
        <f t="shared" si="106"/>
        <v>0</v>
      </c>
      <c r="J70" s="50">
        <f t="shared" si="106"/>
        <v>0</v>
      </c>
      <c r="K70" s="80">
        <f t="shared" si="73"/>
        <v>0</v>
      </c>
      <c r="L70" s="50">
        <f t="shared" si="59"/>
        <v>0</v>
      </c>
      <c r="M70" s="81">
        <f t="shared" si="60"/>
        <v>0</v>
      </c>
      <c r="O70" s="79">
        <f t="shared" si="104"/>
        <v>45634</v>
      </c>
      <c r="P70" s="79" t="str">
        <f t="shared" si="104"/>
        <v>일</v>
      </c>
      <c r="Q70" s="50">
        <f t="shared" si="93"/>
        <v>0</v>
      </c>
      <c r="R70" s="50">
        <f t="shared" si="94"/>
        <v>0</v>
      </c>
      <c r="S70" s="53">
        <f t="shared" si="61"/>
        <v>0</v>
      </c>
      <c r="T70" s="50">
        <f t="shared" si="62"/>
        <v>0</v>
      </c>
      <c r="U70" s="50">
        <f t="shared" si="95"/>
        <v>0</v>
      </c>
      <c r="V70" s="50">
        <f t="shared" si="96"/>
        <v>0</v>
      </c>
      <c r="W70" s="50">
        <f t="shared" si="97"/>
        <v>0</v>
      </c>
      <c r="X70" s="80">
        <f t="shared" si="80"/>
        <v>0</v>
      </c>
      <c r="Y70" s="50">
        <f t="shared" si="64"/>
        <v>0</v>
      </c>
      <c r="Z70" s="80">
        <f t="shared" si="65"/>
        <v>0</v>
      </c>
      <c r="AB70" s="79">
        <f t="shared" si="105"/>
        <v>45634</v>
      </c>
      <c r="AC70" s="79" t="str">
        <f t="shared" si="105"/>
        <v>일</v>
      </c>
      <c r="AD70" s="50">
        <f t="shared" si="98"/>
        <v>0</v>
      </c>
      <c r="AE70" s="50">
        <f t="shared" si="99"/>
        <v>0</v>
      </c>
      <c r="AF70" s="53">
        <f t="shared" si="66"/>
        <v>0</v>
      </c>
      <c r="AG70" s="50">
        <f t="shared" si="67"/>
        <v>0</v>
      </c>
      <c r="AH70" s="50">
        <f t="shared" si="100"/>
        <v>0</v>
      </c>
      <c r="AI70" s="50">
        <f t="shared" si="101"/>
        <v>0</v>
      </c>
      <c r="AJ70" s="50">
        <f t="shared" si="102"/>
        <v>0</v>
      </c>
      <c r="AK70" s="80">
        <f t="shared" si="87"/>
        <v>0</v>
      </c>
      <c r="AL70" s="50">
        <f t="shared" si="69"/>
        <v>0</v>
      </c>
      <c r="AM70" s="80">
        <f t="shared" si="70"/>
        <v>0</v>
      </c>
      <c r="AO70" t="s" s="132">
        <v>250</v>
      </c>
      <c r="AP70" t="s" s="132">
        <v>221</v>
      </c>
      <c r="AQ70" t="n" s="132">
        <v>7960.0</v>
      </c>
      <c r="AR70" t="n" s="132">
        <v>62.0</v>
      </c>
      <c r="AS70" t="n" s="132">
        <v>0.78</v>
      </c>
      <c r="AT70" t="n" s="132">
        <v>329.0</v>
      </c>
      <c r="AU70" t="n" s="132">
        <v>20399.5</v>
      </c>
      <c r="AV70" t="n" s="132">
        <v>1.0</v>
      </c>
      <c r="AW70" t="n" s="132">
        <v>44500.0</v>
      </c>
    </row>
    <row r="71" spans="1:39">
      <c r="A71" s="100" t="s">
        <v>187</v>
      </c>
      <c r="B71" s="79">
        <v>45635</v>
      </c>
      <c r="C71" s="79" t="str">
        <f t="shared" si="88"/>
        <v>월</v>
      </c>
      <c r="D71" s="50">
        <f t="shared" si="103"/>
        <v>0</v>
      </c>
      <c r="E71" s="50">
        <f t="shared" si="103"/>
        <v>0</v>
      </c>
      <c r="F71" s="53">
        <f t="shared" si="56"/>
        <v>0</v>
      </c>
      <c r="G71" s="50">
        <f t="shared" si="57"/>
        <v>0</v>
      </c>
      <c r="H71" s="50">
        <f t="shared" si="106"/>
        <v>0</v>
      </c>
      <c r="I71" s="50">
        <f t="shared" si="106"/>
        <v>0</v>
      </c>
      <c r="J71" s="50">
        <f t="shared" si="106"/>
        <v>0</v>
      </c>
      <c r="K71" s="80">
        <f t="shared" si="73"/>
        <v>0</v>
      </c>
      <c r="L71" s="50">
        <f t="shared" si="59"/>
        <v>0</v>
      </c>
      <c r="M71" s="81">
        <f t="shared" si="60"/>
        <v>0</v>
      </c>
      <c r="O71" s="79">
        <f t="shared" si="104"/>
        <v>45635</v>
      </c>
      <c r="P71" s="79" t="str">
        <f t="shared" si="104"/>
        <v>월</v>
      </c>
      <c r="Q71" s="50">
        <f t="shared" si="93"/>
        <v>0</v>
      </c>
      <c r="R71" s="50">
        <f t="shared" si="94"/>
        <v>0</v>
      </c>
      <c r="S71" s="53">
        <f t="shared" si="61"/>
        <v>0</v>
      </c>
      <c r="T71" s="50">
        <f t="shared" si="62"/>
        <v>0</v>
      </c>
      <c r="U71" s="50">
        <f t="shared" si="95"/>
        <v>0</v>
      </c>
      <c r="V71" s="50">
        <f t="shared" si="96"/>
        <v>0</v>
      </c>
      <c r="W71" s="50">
        <f t="shared" si="97"/>
        <v>0</v>
      </c>
      <c r="X71" s="80">
        <f t="shared" si="80"/>
        <v>0</v>
      </c>
      <c r="Y71" s="50">
        <f t="shared" si="64"/>
        <v>0</v>
      </c>
      <c r="Z71" s="80">
        <f t="shared" si="65"/>
        <v>0</v>
      </c>
      <c r="AB71" s="79">
        <f t="shared" si="105"/>
        <v>45635</v>
      </c>
      <c r="AC71" s="79" t="str">
        <f t="shared" si="105"/>
        <v>월</v>
      </c>
      <c r="AD71" s="50">
        <f t="shared" si="98"/>
        <v>0</v>
      </c>
      <c r="AE71" s="50">
        <f t="shared" si="99"/>
        <v>0</v>
      </c>
      <c r="AF71" s="53">
        <f t="shared" si="66"/>
        <v>0</v>
      </c>
      <c r="AG71" s="50">
        <f t="shared" si="67"/>
        <v>0</v>
      </c>
      <c r="AH71" s="50">
        <f t="shared" si="100"/>
        <v>0</v>
      </c>
      <c r="AI71" s="50">
        <f t="shared" si="101"/>
        <v>0</v>
      </c>
      <c r="AJ71" s="50">
        <f t="shared" si="102"/>
        <v>0</v>
      </c>
      <c r="AK71" s="80">
        <f t="shared" si="87"/>
        <v>0</v>
      </c>
      <c r="AL71" s="50">
        <f t="shared" si="69"/>
        <v>0</v>
      </c>
      <c r="AM71" s="80">
        <f t="shared" si="70"/>
        <v>0</v>
      </c>
      <c r="AO71" t="s" s="132">
        <v>250</v>
      </c>
      <c r="AP71" t="s" s="132">
        <v>222</v>
      </c>
      <c r="AQ71" t="n" s="132">
        <v>30410.0</v>
      </c>
      <c r="AR71" t="n" s="132">
        <v>263.0</v>
      </c>
      <c r="AS71" t="n" s="132">
        <v>0.87</v>
      </c>
      <c r="AT71" t="n" s="132">
        <v>332.0</v>
      </c>
      <c r="AU71" t="n" s="132">
        <v>87376.85</v>
      </c>
      <c r="AV71" t="n" s="132">
        <v>0.0</v>
      </c>
      <c r="AW71" t="n" s="132">
        <v>0.0</v>
      </c>
    </row>
    <row r="72" spans="1:39">
      <c r="A72" s="100" t="s">
        <v>188</v>
      </c>
      <c r="B72" s="79">
        <v>45636</v>
      </c>
      <c r="C72" s="79" t="str">
        <f t="shared" si="88"/>
        <v>화</v>
      </c>
      <c r="D72" s="50">
        <f t="shared" si="103"/>
        <v>0</v>
      </c>
      <c r="E72" s="50">
        <f t="shared" si="103"/>
        <v>0</v>
      </c>
      <c r="F72" s="53">
        <f t="shared" si="56"/>
        <v>0</v>
      </c>
      <c r="G72" s="50">
        <f t="shared" si="57"/>
        <v>0</v>
      </c>
      <c r="H72" s="50">
        <f t="shared" si="106"/>
        <v>0</v>
      </c>
      <c r="I72" s="50">
        <f t="shared" si="106"/>
        <v>0</v>
      </c>
      <c r="J72" s="50">
        <f t="shared" si="106"/>
        <v>0</v>
      </c>
      <c r="K72" s="80">
        <f t="shared" si="73"/>
        <v>0</v>
      </c>
      <c r="L72" s="50">
        <f t="shared" si="59"/>
        <v>0</v>
      </c>
      <c r="M72" s="81">
        <f t="shared" si="60"/>
        <v>0</v>
      </c>
      <c r="O72" s="79">
        <f t="shared" si="104"/>
        <v>45636</v>
      </c>
      <c r="P72" s="79" t="str">
        <f t="shared" si="104"/>
        <v>화</v>
      </c>
      <c r="Q72" s="50">
        <f t="shared" si="93"/>
        <v>0</v>
      </c>
      <c r="R72" s="50">
        <f t="shared" si="94"/>
        <v>0</v>
      </c>
      <c r="S72" s="53">
        <f t="shared" si="61"/>
        <v>0</v>
      </c>
      <c r="T72" s="50">
        <f t="shared" si="62"/>
        <v>0</v>
      </c>
      <c r="U72" s="50">
        <f t="shared" si="95"/>
        <v>0</v>
      </c>
      <c r="V72" s="50">
        <f t="shared" si="96"/>
        <v>0</v>
      </c>
      <c r="W72" s="50">
        <f t="shared" si="97"/>
        <v>0</v>
      </c>
      <c r="X72" s="80">
        <f t="shared" si="80"/>
        <v>0</v>
      </c>
      <c r="Y72" s="50">
        <f t="shared" si="64"/>
        <v>0</v>
      </c>
      <c r="Z72" s="80">
        <f t="shared" si="65"/>
        <v>0</v>
      </c>
      <c r="AB72" s="79">
        <f t="shared" si="105"/>
        <v>45636</v>
      </c>
      <c r="AC72" s="79" t="str">
        <f t="shared" si="105"/>
        <v>화</v>
      </c>
      <c r="AD72" s="50">
        <f t="shared" si="98"/>
        <v>0</v>
      </c>
      <c r="AE72" s="50">
        <f t="shared" si="99"/>
        <v>0</v>
      </c>
      <c r="AF72" s="53">
        <f t="shared" si="66"/>
        <v>0</v>
      </c>
      <c r="AG72" s="50">
        <f t="shared" si="67"/>
        <v>0</v>
      </c>
      <c r="AH72" s="50">
        <f t="shared" si="100"/>
        <v>0</v>
      </c>
      <c r="AI72" s="50">
        <f t="shared" si="101"/>
        <v>0</v>
      </c>
      <c r="AJ72" s="50">
        <f t="shared" si="102"/>
        <v>0</v>
      </c>
      <c r="AK72" s="80">
        <f t="shared" si="87"/>
        <v>0</v>
      </c>
      <c r="AL72" s="50">
        <f t="shared" si="69"/>
        <v>0</v>
      </c>
      <c r="AM72" s="80">
        <f t="shared" si="70"/>
        <v>0</v>
      </c>
      <c r="AO72" t="s" s="132">
        <v>251</v>
      </c>
      <c r="AP72" t="s" s="132">
        <v>221</v>
      </c>
      <c r="AQ72" t="n" s="132">
        <v>7378.0</v>
      </c>
      <c r="AR72" t="n" s="132">
        <v>39.0</v>
      </c>
      <c r="AS72" t="n" s="132">
        <v>0.53</v>
      </c>
      <c r="AT72" t="n" s="132">
        <v>308.0</v>
      </c>
      <c r="AU72" t="n" s="132">
        <v>12012.55</v>
      </c>
      <c r="AV72" t="n" s="132">
        <v>0.0</v>
      </c>
      <c r="AW72" t="n" s="132">
        <v>0.0</v>
      </c>
    </row>
    <row r="73" spans="1:39">
      <c r="A73" s="100" t="s">
        <v>189</v>
      </c>
      <c r="B73" s="79">
        <v>45637</v>
      </c>
      <c r="C73" s="79" t="str">
        <f t="shared" si="88"/>
        <v>수</v>
      </c>
      <c r="D73" s="50">
        <f t="shared" si="103"/>
        <v>0</v>
      </c>
      <c r="E73" s="50">
        <f t="shared" si="103"/>
        <v>0</v>
      </c>
      <c r="F73" s="53">
        <f t="shared" si="56"/>
        <v>0</v>
      </c>
      <c r="G73" s="50">
        <f t="shared" si="57"/>
        <v>0</v>
      </c>
      <c r="H73" s="50">
        <f t="shared" si="106"/>
        <v>0</v>
      </c>
      <c r="I73" s="50">
        <f t="shared" si="106"/>
        <v>0</v>
      </c>
      <c r="J73" s="50">
        <f t="shared" si="106"/>
        <v>0</v>
      </c>
      <c r="K73" s="80">
        <f t="shared" si="73"/>
        <v>0</v>
      </c>
      <c r="L73" s="50">
        <f t="shared" si="59"/>
        <v>0</v>
      </c>
      <c r="M73" s="81">
        <f t="shared" si="60"/>
        <v>0</v>
      </c>
      <c r="O73" s="79">
        <f t="shared" si="104"/>
        <v>45637</v>
      </c>
      <c r="P73" s="79" t="str">
        <f t="shared" si="104"/>
        <v>수</v>
      </c>
      <c r="Q73" s="50">
        <f t="shared" si="93"/>
        <v>0</v>
      </c>
      <c r="R73" s="50">
        <f t="shared" si="94"/>
        <v>0</v>
      </c>
      <c r="S73" s="53">
        <f t="shared" si="61"/>
        <v>0</v>
      </c>
      <c r="T73" s="50">
        <f t="shared" si="62"/>
        <v>0</v>
      </c>
      <c r="U73" s="50">
        <f t="shared" si="95"/>
        <v>0</v>
      </c>
      <c r="V73" s="50">
        <f t="shared" si="96"/>
        <v>0</v>
      </c>
      <c r="W73" s="50">
        <f t="shared" si="97"/>
        <v>0</v>
      </c>
      <c r="X73" s="80">
        <f t="shared" si="80"/>
        <v>0</v>
      </c>
      <c r="Y73" s="50">
        <f t="shared" si="64"/>
        <v>0</v>
      </c>
      <c r="Z73" s="80">
        <f t="shared" si="65"/>
        <v>0</v>
      </c>
      <c r="AB73" s="79">
        <f t="shared" si="105"/>
        <v>45637</v>
      </c>
      <c r="AC73" s="79" t="str">
        <f t="shared" si="105"/>
        <v>수</v>
      </c>
      <c r="AD73" s="50">
        <f t="shared" si="98"/>
        <v>0</v>
      </c>
      <c r="AE73" s="50">
        <f t="shared" si="99"/>
        <v>0</v>
      </c>
      <c r="AF73" s="53">
        <f t="shared" si="66"/>
        <v>0</v>
      </c>
      <c r="AG73" s="50">
        <f t="shared" si="67"/>
        <v>0</v>
      </c>
      <c r="AH73" s="50">
        <f t="shared" si="100"/>
        <v>0</v>
      </c>
      <c r="AI73" s="50">
        <f t="shared" si="101"/>
        <v>0</v>
      </c>
      <c r="AJ73" s="50">
        <f t="shared" si="102"/>
        <v>0</v>
      </c>
      <c r="AK73" s="80">
        <f t="shared" si="87"/>
        <v>0</v>
      </c>
      <c r="AL73" s="50">
        <f t="shared" si="69"/>
        <v>0</v>
      </c>
      <c r="AM73" s="80">
        <f t="shared" si="70"/>
        <v>0</v>
      </c>
      <c r="AO73" t="s" s="132">
        <v>251</v>
      </c>
      <c r="AP73" t="s" s="132">
        <v>222</v>
      </c>
      <c r="AQ73" t="n" s="132">
        <v>29065.0</v>
      </c>
      <c r="AR73" t="n" s="132">
        <v>239.0</v>
      </c>
      <c r="AS73" t="n" s="132">
        <v>0.83</v>
      </c>
      <c r="AT73" t="n" s="132">
        <v>329.0</v>
      </c>
      <c r="AU73" t="n" s="132">
        <v>78598.85</v>
      </c>
      <c r="AV73" t="n" s="132">
        <v>0.0</v>
      </c>
      <c r="AW73" t="n" s="132">
        <v>0.0</v>
      </c>
    </row>
    <row r="74" spans="1:39">
      <c r="A74" s="100" t="s">
        <v>190</v>
      </c>
      <c r="B74" s="79">
        <v>45638</v>
      </c>
      <c r="C74" s="79" t="str">
        <f t="shared" si="88"/>
        <v>목</v>
      </c>
      <c r="D74" s="50">
        <f t="shared" si="103"/>
        <v>0</v>
      </c>
      <c r="E74" s="50">
        <f t="shared" si="103"/>
        <v>0</v>
      </c>
      <c r="F74" s="53">
        <f t="shared" si="56"/>
        <v>0</v>
      </c>
      <c r="G74" s="50">
        <f t="shared" si="57"/>
        <v>0</v>
      </c>
      <c r="H74" s="50">
        <f t="shared" si="106"/>
        <v>0</v>
      </c>
      <c r="I74" s="50">
        <f t="shared" si="106"/>
        <v>0</v>
      </c>
      <c r="J74" s="50">
        <f t="shared" si="106"/>
        <v>0</v>
      </c>
      <c r="K74" s="80">
        <f t="shared" si="73"/>
        <v>0</v>
      </c>
      <c r="L74" s="50">
        <f t="shared" si="59"/>
        <v>0</v>
      </c>
      <c r="M74" s="81">
        <f t="shared" si="60"/>
        <v>0</v>
      </c>
      <c r="O74" s="79">
        <f t="shared" si="104"/>
        <v>45638</v>
      </c>
      <c r="P74" s="79" t="str">
        <f t="shared" si="104"/>
        <v>목</v>
      </c>
      <c r="Q74" s="50">
        <f t="shared" si="93"/>
        <v>0</v>
      </c>
      <c r="R74" s="50">
        <f t="shared" si="94"/>
        <v>0</v>
      </c>
      <c r="S74" s="53">
        <f t="shared" si="61"/>
        <v>0</v>
      </c>
      <c r="T74" s="50">
        <f t="shared" si="62"/>
        <v>0</v>
      </c>
      <c r="U74" s="50">
        <f t="shared" si="95"/>
        <v>0</v>
      </c>
      <c r="V74" s="50">
        <f t="shared" si="96"/>
        <v>0</v>
      </c>
      <c r="W74" s="50">
        <f t="shared" si="97"/>
        <v>0</v>
      </c>
      <c r="X74" s="80">
        <f t="shared" si="80"/>
        <v>0</v>
      </c>
      <c r="Y74" s="50">
        <f t="shared" si="64"/>
        <v>0</v>
      </c>
      <c r="Z74" s="80">
        <f t="shared" si="65"/>
        <v>0</v>
      </c>
      <c r="AB74" s="79">
        <f t="shared" si="105"/>
        <v>45638</v>
      </c>
      <c r="AC74" s="79" t="str">
        <f t="shared" si="105"/>
        <v>목</v>
      </c>
      <c r="AD74" s="50">
        <f t="shared" si="98"/>
        <v>0</v>
      </c>
      <c r="AE74" s="50">
        <f t="shared" si="99"/>
        <v>0</v>
      </c>
      <c r="AF74" s="53">
        <f t="shared" si="66"/>
        <v>0</v>
      </c>
      <c r="AG74" s="50">
        <f t="shared" si="67"/>
        <v>0</v>
      </c>
      <c r="AH74" s="50">
        <f t="shared" si="100"/>
        <v>0</v>
      </c>
      <c r="AI74" s="50">
        <f t="shared" si="101"/>
        <v>0</v>
      </c>
      <c r="AJ74" s="50">
        <f t="shared" si="102"/>
        <v>0</v>
      </c>
      <c r="AK74" s="80">
        <f t="shared" si="87"/>
        <v>0</v>
      </c>
      <c r="AL74" s="50">
        <f t="shared" si="69"/>
        <v>0</v>
      </c>
      <c r="AM74" s="80">
        <f t="shared" si="70"/>
        <v>0</v>
      </c>
      <c r="AO74" t="s" s="132">
        <v>252</v>
      </c>
      <c r="AP74" t="s" s="132">
        <v>221</v>
      </c>
      <c r="AQ74" t="n" s="132">
        <v>6382.0</v>
      </c>
      <c r="AR74" t="n" s="132">
        <v>45.0</v>
      </c>
      <c r="AS74" t="n" s="132">
        <v>0.71</v>
      </c>
      <c r="AT74" t="n" s="132">
        <v>363.0</v>
      </c>
      <c r="AU74" t="n" s="132">
        <v>16339.4</v>
      </c>
      <c r="AV74" t="n" s="132">
        <v>0.0</v>
      </c>
      <c r="AW74" t="n" s="132">
        <v>0.0</v>
      </c>
    </row>
    <row r="75" spans="1:39">
      <c r="A75" s="100" t="s">
        <v>191</v>
      </c>
      <c r="B75" s="79">
        <v>45639</v>
      </c>
      <c r="C75" s="79" t="str">
        <f t="shared" si="88"/>
        <v>금</v>
      </c>
      <c r="D75" s="50">
        <f t="shared" si="103"/>
        <v>0</v>
      </c>
      <c r="E75" s="50">
        <f t="shared" si="103"/>
        <v>0</v>
      </c>
      <c r="F75" s="53">
        <f t="shared" si="56"/>
        <v>0</v>
      </c>
      <c r="G75" s="50">
        <f t="shared" si="57"/>
        <v>0</v>
      </c>
      <c r="H75" s="50">
        <f t="shared" si="106"/>
        <v>0</v>
      </c>
      <c r="I75" s="50">
        <f t="shared" si="106"/>
        <v>0</v>
      </c>
      <c r="J75" s="50">
        <f t="shared" si="106"/>
        <v>0</v>
      </c>
      <c r="K75" s="80">
        <f t="shared" si="73"/>
        <v>0</v>
      </c>
      <c r="L75" s="50">
        <f t="shared" si="59"/>
        <v>0</v>
      </c>
      <c r="M75" s="81">
        <f t="shared" si="60"/>
        <v>0</v>
      </c>
      <c r="O75" s="79">
        <f t="shared" si="104"/>
        <v>45639</v>
      </c>
      <c r="P75" s="79" t="str">
        <f t="shared" si="104"/>
        <v>금</v>
      </c>
      <c r="Q75" s="50">
        <f t="shared" si="93"/>
        <v>0</v>
      </c>
      <c r="R75" s="50">
        <f t="shared" si="94"/>
        <v>0</v>
      </c>
      <c r="S75" s="53">
        <f t="shared" si="61"/>
        <v>0</v>
      </c>
      <c r="T75" s="50">
        <f t="shared" si="62"/>
        <v>0</v>
      </c>
      <c r="U75" s="50">
        <f t="shared" si="95"/>
        <v>0</v>
      </c>
      <c r="V75" s="50">
        <f t="shared" si="96"/>
        <v>0</v>
      </c>
      <c r="W75" s="50">
        <f t="shared" si="97"/>
        <v>0</v>
      </c>
      <c r="X75" s="80">
        <f t="shared" si="80"/>
        <v>0</v>
      </c>
      <c r="Y75" s="50">
        <f t="shared" si="64"/>
        <v>0</v>
      </c>
      <c r="Z75" s="80">
        <f t="shared" si="65"/>
        <v>0</v>
      </c>
      <c r="AB75" s="79">
        <f t="shared" si="105"/>
        <v>45639</v>
      </c>
      <c r="AC75" s="79" t="str">
        <f t="shared" si="105"/>
        <v>금</v>
      </c>
      <c r="AD75" s="50">
        <f t="shared" si="98"/>
        <v>0</v>
      </c>
      <c r="AE75" s="50">
        <f t="shared" si="99"/>
        <v>0</v>
      </c>
      <c r="AF75" s="53">
        <f t="shared" si="66"/>
        <v>0</v>
      </c>
      <c r="AG75" s="50">
        <f t="shared" si="67"/>
        <v>0</v>
      </c>
      <c r="AH75" s="50">
        <f t="shared" si="100"/>
        <v>0</v>
      </c>
      <c r="AI75" s="50">
        <f t="shared" si="101"/>
        <v>0</v>
      </c>
      <c r="AJ75" s="50">
        <f t="shared" si="102"/>
        <v>0</v>
      </c>
      <c r="AK75" s="80">
        <f t="shared" si="87"/>
        <v>0</v>
      </c>
      <c r="AL75" s="50">
        <f t="shared" si="69"/>
        <v>0</v>
      </c>
      <c r="AM75" s="80">
        <f t="shared" si="70"/>
        <v>0</v>
      </c>
      <c r="AO75" t="s" s="132">
        <v>252</v>
      </c>
      <c r="AP75" t="s" s="132">
        <v>222</v>
      </c>
      <c r="AQ75" t="n" s="132">
        <v>26579.0</v>
      </c>
      <c r="AR75" t="n" s="132">
        <v>186.0</v>
      </c>
      <c r="AS75" t="n" s="132">
        <v>0.7</v>
      </c>
      <c r="AT75" t="n" s="132">
        <v>364.0</v>
      </c>
      <c r="AU75" t="n" s="132">
        <v>67709.95</v>
      </c>
      <c r="AV75" t="n" s="132">
        <v>1.0</v>
      </c>
      <c r="AW75" t="n" s="132">
        <v>22000.0</v>
      </c>
    </row>
    <row r="76" spans="1:39">
      <c r="A76" s="100" t="s">
        <v>192</v>
      </c>
      <c r="B76" s="79">
        <v>45640</v>
      </c>
      <c r="C76" s="79" t="str">
        <f t="shared" si="88"/>
        <v>토</v>
      </c>
      <c r="D76" s="50">
        <f t="shared" si="103"/>
        <v>0</v>
      </c>
      <c r="E76" s="50">
        <f t="shared" si="103"/>
        <v>0</v>
      </c>
      <c r="F76" s="53">
        <f t="shared" si="56"/>
        <v>0</v>
      </c>
      <c r="G76" s="50">
        <f t="shared" si="57"/>
        <v>0</v>
      </c>
      <c r="H76" s="50">
        <f t="shared" si="106"/>
        <v>0</v>
      </c>
      <c r="I76" s="50">
        <f t="shared" si="106"/>
        <v>0</v>
      </c>
      <c r="J76" s="50">
        <f t="shared" si="106"/>
        <v>0</v>
      </c>
      <c r="K76" s="80">
        <f t="shared" si="73"/>
        <v>0</v>
      </c>
      <c r="L76" s="50">
        <f t="shared" si="59"/>
        <v>0</v>
      </c>
      <c r="M76" s="81">
        <f t="shared" si="60"/>
        <v>0</v>
      </c>
      <c r="O76" s="79">
        <f t="shared" si="104"/>
        <v>45640</v>
      </c>
      <c r="P76" s="79" t="str">
        <f t="shared" si="104"/>
        <v>토</v>
      </c>
      <c r="Q76" s="50">
        <f t="shared" si="93"/>
        <v>0</v>
      </c>
      <c r="R76" s="50">
        <f t="shared" si="94"/>
        <v>0</v>
      </c>
      <c r="S76" s="53">
        <f t="shared" si="61"/>
        <v>0</v>
      </c>
      <c r="T76" s="50">
        <f t="shared" si="62"/>
        <v>0</v>
      </c>
      <c r="U76" s="50">
        <f t="shared" si="95"/>
        <v>0</v>
      </c>
      <c r="V76" s="50">
        <f t="shared" si="96"/>
        <v>0</v>
      </c>
      <c r="W76" s="50">
        <f t="shared" si="97"/>
        <v>0</v>
      </c>
      <c r="X76" s="80">
        <f t="shared" si="80"/>
        <v>0</v>
      </c>
      <c r="Y76" s="50">
        <f t="shared" si="64"/>
        <v>0</v>
      </c>
      <c r="Z76" s="80">
        <f t="shared" si="65"/>
        <v>0</v>
      </c>
      <c r="AB76" s="79">
        <f t="shared" si="105"/>
        <v>45640</v>
      </c>
      <c r="AC76" s="79" t="str">
        <f t="shared" si="105"/>
        <v>토</v>
      </c>
      <c r="AD76" s="50">
        <f t="shared" si="98"/>
        <v>0</v>
      </c>
      <c r="AE76" s="50">
        <f t="shared" si="99"/>
        <v>0</v>
      </c>
      <c r="AF76" s="53">
        <f t="shared" si="66"/>
        <v>0</v>
      </c>
      <c r="AG76" s="50">
        <f t="shared" si="67"/>
        <v>0</v>
      </c>
      <c r="AH76" s="50">
        <f t="shared" si="100"/>
        <v>0</v>
      </c>
      <c r="AI76" s="50">
        <f t="shared" si="101"/>
        <v>0</v>
      </c>
      <c r="AJ76" s="50">
        <f t="shared" si="102"/>
        <v>0</v>
      </c>
      <c r="AK76" s="80">
        <f t="shared" si="87"/>
        <v>0</v>
      </c>
      <c r="AL76" s="50">
        <f t="shared" si="69"/>
        <v>0</v>
      </c>
      <c r="AM76" s="80">
        <f t="shared" si="70"/>
        <v>0</v>
      </c>
      <c r="AO76" t="s" s="132">
        <v>253</v>
      </c>
      <c r="AP76" t="s" s="132">
        <v>221</v>
      </c>
      <c r="AQ76" t="n" s="132">
        <v>6667.0</v>
      </c>
      <c r="AR76" t="n" s="132">
        <v>58.0</v>
      </c>
      <c r="AS76" t="n" s="132">
        <v>0.87</v>
      </c>
      <c r="AT76" t="n" s="132">
        <v>339.0</v>
      </c>
      <c r="AU76" t="n" s="132">
        <v>19637.75</v>
      </c>
      <c r="AV76" t="n" s="132">
        <v>0.0</v>
      </c>
      <c r="AW76" t="n" s="132">
        <v>0.0</v>
      </c>
    </row>
    <row r="77" spans="1:39">
      <c r="A77" s="100" t="s">
        <v>193</v>
      </c>
      <c r="B77" s="79">
        <v>45641</v>
      </c>
      <c r="C77" s="79" t="str">
        <f t="shared" si="88"/>
        <v>일</v>
      </c>
      <c r="D77" s="50">
        <f t="shared" si="103"/>
        <v>0</v>
      </c>
      <c r="E77" s="50">
        <f t="shared" si="103"/>
        <v>0</v>
      </c>
      <c r="F77" s="53">
        <f t="shared" si="56"/>
        <v>0</v>
      </c>
      <c r="G77" s="50">
        <f t="shared" si="57"/>
        <v>0</v>
      </c>
      <c r="H77" s="50">
        <f t="shared" si="106"/>
        <v>0</v>
      </c>
      <c r="I77" s="50">
        <f t="shared" si="106"/>
        <v>0</v>
      </c>
      <c r="J77" s="50">
        <f t="shared" si="106"/>
        <v>0</v>
      </c>
      <c r="K77" s="80">
        <f t="shared" si="73"/>
        <v>0</v>
      </c>
      <c r="L77" s="50">
        <f t="shared" si="59"/>
        <v>0</v>
      </c>
      <c r="M77" s="81">
        <f t="shared" si="60"/>
        <v>0</v>
      </c>
      <c r="O77" s="79">
        <f t="shared" si="104"/>
        <v>45641</v>
      </c>
      <c r="P77" s="79" t="str">
        <f t="shared" si="104"/>
        <v>일</v>
      </c>
      <c r="Q77" s="50">
        <f t="shared" si="93"/>
        <v>0</v>
      </c>
      <c r="R77" s="50">
        <f t="shared" si="94"/>
        <v>0</v>
      </c>
      <c r="S77" s="53">
        <f t="shared" si="61"/>
        <v>0</v>
      </c>
      <c r="T77" s="50">
        <f t="shared" si="62"/>
        <v>0</v>
      </c>
      <c r="U77" s="50">
        <f t="shared" si="95"/>
        <v>0</v>
      </c>
      <c r="V77" s="50">
        <f t="shared" si="96"/>
        <v>0</v>
      </c>
      <c r="W77" s="50">
        <f t="shared" si="97"/>
        <v>0</v>
      </c>
      <c r="X77" s="80">
        <f t="shared" si="80"/>
        <v>0</v>
      </c>
      <c r="Y77" s="50">
        <f t="shared" si="64"/>
        <v>0</v>
      </c>
      <c r="Z77" s="80">
        <f t="shared" si="65"/>
        <v>0</v>
      </c>
      <c r="AB77" s="79">
        <f t="shared" si="105"/>
        <v>45641</v>
      </c>
      <c r="AC77" s="79" t="str">
        <f t="shared" si="105"/>
        <v>일</v>
      </c>
      <c r="AD77" s="50">
        <f t="shared" si="98"/>
        <v>0</v>
      </c>
      <c r="AE77" s="50">
        <f t="shared" si="99"/>
        <v>0</v>
      </c>
      <c r="AF77" s="53">
        <f t="shared" si="66"/>
        <v>0</v>
      </c>
      <c r="AG77" s="50">
        <f t="shared" si="67"/>
        <v>0</v>
      </c>
      <c r="AH77" s="50">
        <f t="shared" si="100"/>
        <v>0</v>
      </c>
      <c r="AI77" s="50">
        <f t="shared" si="101"/>
        <v>0</v>
      </c>
      <c r="AJ77" s="50">
        <f t="shared" si="102"/>
        <v>0</v>
      </c>
      <c r="AK77" s="80">
        <f t="shared" si="87"/>
        <v>0</v>
      </c>
      <c r="AL77" s="50">
        <f t="shared" si="69"/>
        <v>0</v>
      </c>
      <c r="AM77" s="80">
        <f t="shared" si="70"/>
        <v>0</v>
      </c>
      <c r="AO77" t="s" s="132">
        <v>253</v>
      </c>
      <c r="AP77" t="s" s="132">
        <v>222</v>
      </c>
      <c r="AQ77" t="n" s="132">
        <v>30286.0</v>
      </c>
      <c r="AR77" t="n" s="132">
        <v>253.0</v>
      </c>
      <c r="AS77" t="n" s="132">
        <v>0.84</v>
      </c>
      <c r="AT77" t="n" s="132">
        <v>359.0</v>
      </c>
      <c r="AU77" t="n" s="132">
        <v>90807.75</v>
      </c>
      <c r="AV77" t="n" s="132">
        <v>0.0</v>
      </c>
      <c r="AW77" t="n" s="132">
        <v>0.0</v>
      </c>
    </row>
    <row r="78" spans="1:39">
      <c r="A78" s="100" t="s">
        <v>194</v>
      </c>
      <c r="B78" s="79">
        <v>45642</v>
      </c>
      <c r="C78" s="79" t="str">
        <f t="shared" si="88"/>
        <v>월</v>
      </c>
      <c r="D78" s="50">
        <f t="shared" si="103"/>
        <v>0</v>
      </c>
      <c r="E78" s="50">
        <f t="shared" si="103"/>
        <v>0</v>
      </c>
      <c r="F78" s="53">
        <f t="shared" si="56"/>
        <v>0</v>
      </c>
      <c r="G78" s="50">
        <f t="shared" si="57"/>
        <v>0</v>
      </c>
      <c r="H78" s="50">
        <f t="shared" si="106"/>
        <v>0</v>
      </c>
      <c r="I78" s="50">
        <f t="shared" si="106"/>
        <v>0</v>
      </c>
      <c r="J78" s="50">
        <f t="shared" si="106"/>
        <v>0</v>
      </c>
      <c r="K78" s="80">
        <f t="shared" si="73"/>
        <v>0</v>
      </c>
      <c r="L78" s="50">
        <f t="shared" si="59"/>
        <v>0</v>
      </c>
      <c r="M78" s="81">
        <f t="shared" si="60"/>
        <v>0</v>
      </c>
      <c r="O78" s="79">
        <f t="shared" si="104"/>
        <v>45642</v>
      </c>
      <c r="P78" s="79" t="str">
        <f t="shared" si="104"/>
        <v>월</v>
      </c>
      <c r="Q78" s="50">
        <f t="shared" si="93"/>
        <v>0</v>
      </c>
      <c r="R78" s="50">
        <f t="shared" si="94"/>
        <v>0</v>
      </c>
      <c r="S78" s="53">
        <f t="shared" si="61"/>
        <v>0</v>
      </c>
      <c r="T78" s="50">
        <f t="shared" si="62"/>
        <v>0</v>
      </c>
      <c r="U78" s="50">
        <f t="shared" si="95"/>
        <v>0</v>
      </c>
      <c r="V78" s="50">
        <f t="shared" si="96"/>
        <v>0</v>
      </c>
      <c r="W78" s="50">
        <f t="shared" si="97"/>
        <v>0</v>
      </c>
      <c r="X78" s="80">
        <f t="shared" si="80"/>
        <v>0</v>
      </c>
      <c r="Y78" s="50">
        <f t="shared" si="64"/>
        <v>0</v>
      </c>
      <c r="Z78" s="80">
        <f t="shared" si="65"/>
        <v>0</v>
      </c>
      <c r="AB78" s="79">
        <f t="shared" si="105"/>
        <v>45642</v>
      </c>
      <c r="AC78" s="79" t="str">
        <f t="shared" si="105"/>
        <v>월</v>
      </c>
      <c r="AD78" s="50">
        <f t="shared" si="98"/>
        <v>0</v>
      </c>
      <c r="AE78" s="50">
        <f t="shared" si="99"/>
        <v>0</v>
      </c>
      <c r="AF78" s="53">
        <f t="shared" si="66"/>
        <v>0</v>
      </c>
      <c r="AG78" s="50">
        <f t="shared" si="67"/>
        <v>0</v>
      </c>
      <c r="AH78" s="50">
        <f t="shared" si="100"/>
        <v>0</v>
      </c>
      <c r="AI78" s="50">
        <f t="shared" si="101"/>
        <v>0</v>
      </c>
      <c r="AJ78" s="50">
        <f t="shared" si="102"/>
        <v>0</v>
      </c>
      <c r="AK78" s="80">
        <f t="shared" si="87"/>
        <v>0</v>
      </c>
      <c r="AL78" s="50">
        <f t="shared" si="69"/>
        <v>0</v>
      </c>
      <c r="AM78" s="80">
        <f t="shared" si="70"/>
        <v>0</v>
      </c>
      <c r="AO78" t="s" s="132">
        <v>254</v>
      </c>
      <c r="AP78" t="s" s="132">
        <v>221</v>
      </c>
      <c r="AQ78" t="n" s="132">
        <v>2911.0</v>
      </c>
      <c r="AR78" t="n" s="132">
        <v>21.0</v>
      </c>
      <c r="AS78" t="n" s="132">
        <v>0.73</v>
      </c>
      <c r="AT78" t="n" s="132">
        <v>328.0</v>
      </c>
      <c r="AU78" t="n" s="132">
        <v>6883.25</v>
      </c>
      <c r="AV78" t="n" s="132">
        <v>0.0</v>
      </c>
      <c r="AW78" t="n" s="132">
        <v>0.0</v>
      </c>
    </row>
    <row r="79" spans="1:39">
      <c r="A79" s="100" t="s">
        <v>195</v>
      </c>
      <c r="B79" s="79">
        <v>45643</v>
      </c>
      <c r="C79" s="79" t="str">
        <f t="shared" si="88"/>
        <v>화</v>
      </c>
      <c r="D79" s="50">
        <f t="shared" si="103"/>
        <v>0</v>
      </c>
      <c r="E79" s="50">
        <f t="shared" si="103"/>
        <v>0</v>
      </c>
      <c r="F79" s="53">
        <f t="shared" si="56"/>
        <v>0</v>
      </c>
      <c r="G79" s="50">
        <f t="shared" si="57"/>
        <v>0</v>
      </c>
      <c r="H79" s="50">
        <f t="shared" si="106"/>
        <v>0</v>
      </c>
      <c r="I79" s="50">
        <f t="shared" si="106"/>
        <v>0</v>
      </c>
      <c r="J79" s="50">
        <f t="shared" si="106"/>
        <v>0</v>
      </c>
      <c r="K79" s="80">
        <f t="shared" si="73"/>
        <v>0</v>
      </c>
      <c r="L79" s="50">
        <f t="shared" si="59"/>
        <v>0</v>
      </c>
      <c r="M79" s="81">
        <f t="shared" si="60"/>
        <v>0</v>
      </c>
      <c r="O79" s="79">
        <f t="shared" si="104"/>
        <v>45643</v>
      </c>
      <c r="P79" s="79" t="str">
        <f t="shared" si="104"/>
        <v>화</v>
      </c>
      <c r="Q79" s="50">
        <f t="shared" si="93"/>
        <v>0</v>
      </c>
      <c r="R79" s="50">
        <f t="shared" si="94"/>
        <v>0</v>
      </c>
      <c r="S79" s="53">
        <f t="shared" si="61"/>
        <v>0</v>
      </c>
      <c r="T79" s="50">
        <f t="shared" si="62"/>
        <v>0</v>
      </c>
      <c r="U79" s="50">
        <f t="shared" si="95"/>
        <v>0</v>
      </c>
      <c r="V79" s="50">
        <f t="shared" si="96"/>
        <v>0</v>
      </c>
      <c r="W79" s="50">
        <f t="shared" si="97"/>
        <v>0</v>
      </c>
      <c r="X79" s="80">
        <f t="shared" si="80"/>
        <v>0</v>
      </c>
      <c r="Y79" s="50">
        <f t="shared" si="64"/>
        <v>0</v>
      </c>
      <c r="Z79" s="80">
        <f t="shared" si="65"/>
        <v>0</v>
      </c>
      <c r="AB79" s="79">
        <f t="shared" si="105"/>
        <v>45643</v>
      </c>
      <c r="AC79" s="79" t="str">
        <f t="shared" si="105"/>
        <v>화</v>
      </c>
      <c r="AD79" s="50">
        <f t="shared" si="98"/>
        <v>0</v>
      </c>
      <c r="AE79" s="50">
        <f t="shared" si="99"/>
        <v>0</v>
      </c>
      <c r="AF79" s="53">
        <f t="shared" si="66"/>
        <v>0</v>
      </c>
      <c r="AG79" s="50">
        <f t="shared" si="67"/>
        <v>0</v>
      </c>
      <c r="AH79" s="50">
        <f t="shared" si="100"/>
        <v>0</v>
      </c>
      <c r="AI79" s="50">
        <f t="shared" si="101"/>
        <v>0</v>
      </c>
      <c r="AJ79" s="50">
        <f t="shared" si="102"/>
        <v>0</v>
      </c>
      <c r="AK79" s="80">
        <f t="shared" si="87"/>
        <v>0</v>
      </c>
      <c r="AL79" s="50">
        <f t="shared" si="69"/>
        <v>0</v>
      </c>
      <c r="AM79" s="80">
        <f t="shared" si="70"/>
        <v>0</v>
      </c>
      <c r="AO79" t="s" s="132">
        <v>254</v>
      </c>
      <c r="AP79" t="s" s="132">
        <v>222</v>
      </c>
      <c r="AQ79" t="n" s="132">
        <v>45622.0</v>
      </c>
      <c r="AR79" t="n" s="132">
        <v>439.0</v>
      </c>
      <c r="AS79" t="n" s="132">
        <v>0.97</v>
      </c>
      <c r="AT79" t="n" s="132">
        <v>347.0</v>
      </c>
      <c r="AU79" t="n" s="132">
        <v>152314.25</v>
      </c>
      <c r="AV79" t="n" s="132">
        <v>0.0</v>
      </c>
      <c r="AW79" t="n" s="132">
        <v>0.0</v>
      </c>
    </row>
    <row r="80" spans="1:39">
      <c r="A80" s="100" t="s">
        <v>196</v>
      </c>
      <c r="B80" s="79">
        <v>45644</v>
      </c>
      <c r="C80" s="79" t="str">
        <f t="shared" si="88"/>
        <v>수</v>
      </c>
      <c r="D80" s="50">
        <f t="shared" si="103"/>
        <v>0</v>
      </c>
      <c r="E80" s="50">
        <f t="shared" si="103"/>
        <v>0</v>
      </c>
      <c r="F80" s="53">
        <f t="shared" si="56"/>
        <v>0</v>
      </c>
      <c r="G80" s="50">
        <f t="shared" si="57"/>
        <v>0</v>
      </c>
      <c r="H80" s="50">
        <f t="shared" si="106"/>
        <v>0</v>
      </c>
      <c r="I80" s="50">
        <f t="shared" si="106"/>
        <v>0</v>
      </c>
      <c r="J80" s="50">
        <f t="shared" si="106"/>
        <v>0</v>
      </c>
      <c r="K80" s="80">
        <f t="shared" si="73"/>
        <v>0</v>
      </c>
      <c r="L80" s="50">
        <f t="shared" si="59"/>
        <v>0</v>
      </c>
      <c r="M80" s="81">
        <f t="shared" si="60"/>
        <v>0</v>
      </c>
      <c r="O80" s="79">
        <f t="shared" si="104"/>
        <v>45644</v>
      </c>
      <c r="P80" s="79" t="str">
        <f t="shared" si="104"/>
        <v>수</v>
      </c>
      <c r="Q80" s="50">
        <f t="shared" si="93"/>
        <v>0</v>
      </c>
      <c r="R80" s="50">
        <f t="shared" si="94"/>
        <v>0</v>
      </c>
      <c r="S80" s="53">
        <f t="shared" si="61"/>
        <v>0</v>
      </c>
      <c r="T80" s="50">
        <f t="shared" si="62"/>
        <v>0</v>
      </c>
      <c r="U80" s="50">
        <f t="shared" si="95"/>
        <v>0</v>
      </c>
      <c r="V80" s="50">
        <f t="shared" si="96"/>
        <v>0</v>
      </c>
      <c r="W80" s="50">
        <f t="shared" si="97"/>
        <v>0</v>
      </c>
      <c r="X80" s="80">
        <f t="shared" si="80"/>
        <v>0</v>
      </c>
      <c r="Y80" s="50">
        <f t="shared" si="64"/>
        <v>0</v>
      </c>
      <c r="Z80" s="80">
        <f t="shared" si="65"/>
        <v>0</v>
      </c>
      <c r="AB80" s="79">
        <f t="shared" si="105"/>
        <v>45644</v>
      </c>
      <c r="AC80" s="79" t="str">
        <f t="shared" si="105"/>
        <v>수</v>
      </c>
      <c r="AD80" s="50">
        <f t="shared" si="98"/>
        <v>0</v>
      </c>
      <c r="AE80" s="50">
        <f t="shared" si="99"/>
        <v>0</v>
      </c>
      <c r="AF80" s="53">
        <f t="shared" si="66"/>
        <v>0</v>
      </c>
      <c r="AG80" s="50">
        <f t="shared" si="67"/>
        <v>0</v>
      </c>
      <c r="AH80" s="50">
        <f t="shared" si="100"/>
        <v>0</v>
      </c>
      <c r="AI80" s="50">
        <f t="shared" si="101"/>
        <v>0</v>
      </c>
      <c r="AJ80" s="50">
        <f t="shared" si="102"/>
        <v>0</v>
      </c>
      <c r="AK80" s="80">
        <f t="shared" si="87"/>
        <v>0</v>
      </c>
      <c r="AL80" s="50">
        <f t="shared" si="69"/>
        <v>0</v>
      </c>
      <c r="AM80" s="80">
        <f t="shared" si="70"/>
        <v>0</v>
      </c>
      <c r="AO80" t="s" s="132">
        <v>255</v>
      </c>
      <c r="AP80" t="s" s="132">
        <v>221</v>
      </c>
      <c r="AQ80" t="n" s="132">
        <v>2385.0</v>
      </c>
      <c r="AR80" t="n" s="132">
        <v>20.0</v>
      </c>
      <c r="AS80" t="n" s="132">
        <v>0.84</v>
      </c>
      <c r="AT80" t="n" s="132">
        <v>317.0</v>
      </c>
      <c r="AU80" t="n" s="132">
        <v>6347.55</v>
      </c>
      <c r="AV80" t="n" s="132">
        <v>0.0</v>
      </c>
      <c r="AW80" t="n" s="132">
        <v>0.0</v>
      </c>
    </row>
    <row r="81" spans="1:39">
      <c r="A81" s="100" t="s">
        <v>197</v>
      </c>
      <c r="B81" s="79">
        <v>45645</v>
      </c>
      <c r="C81" s="79" t="str">
        <f t="shared" si="88"/>
        <v>목</v>
      </c>
      <c r="D81" s="50">
        <f t="shared" si="103"/>
        <v>0</v>
      </c>
      <c r="E81" s="50">
        <f t="shared" si="103"/>
        <v>0</v>
      </c>
      <c r="F81" s="53">
        <f t="shared" si="56"/>
        <v>0</v>
      </c>
      <c r="G81" s="50">
        <f t="shared" si="57"/>
        <v>0</v>
      </c>
      <c r="H81" s="50">
        <f t="shared" si="106"/>
        <v>0</v>
      </c>
      <c r="I81" s="50">
        <f t="shared" si="106"/>
        <v>0</v>
      </c>
      <c r="J81" s="50">
        <f t="shared" si="106"/>
        <v>0</v>
      </c>
      <c r="K81" s="80">
        <f t="shared" si="73"/>
        <v>0</v>
      </c>
      <c r="L81" s="50">
        <f t="shared" si="59"/>
        <v>0</v>
      </c>
      <c r="M81" s="81">
        <f t="shared" si="60"/>
        <v>0</v>
      </c>
      <c r="O81" s="79">
        <f t="shared" si="104"/>
        <v>45645</v>
      </c>
      <c r="P81" s="79" t="str">
        <f t="shared" si="104"/>
        <v>목</v>
      </c>
      <c r="Q81" s="50">
        <f t="shared" si="93"/>
        <v>0</v>
      </c>
      <c r="R81" s="50">
        <f t="shared" si="94"/>
        <v>0</v>
      </c>
      <c r="S81" s="53">
        <f t="shared" si="61"/>
        <v>0</v>
      </c>
      <c r="T81" s="50">
        <f t="shared" si="62"/>
        <v>0</v>
      </c>
      <c r="U81" s="50">
        <f t="shared" si="95"/>
        <v>0</v>
      </c>
      <c r="V81" s="50">
        <f t="shared" si="96"/>
        <v>0</v>
      </c>
      <c r="W81" s="50">
        <f t="shared" si="97"/>
        <v>0</v>
      </c>
      <c r="X81" s="80">
        <f t="shared" si="80"/>
        <v>0</v>
      </c>
      <c r="Y81" s="50">
        <f t="shared" si="64"/>
        <v>0</v>
      </c>
      <c r="Z81" s="80">
        <f t="shared" si="65"/>
        <v>0</v>
      </c>
      <c r="AB81" s="79">
        <f t="shared" si="105"/>
        <v>45645</v>
      </c>
      <c r="AC81" s="79" t="str">
        <f t="shared" si="105"/>
        <v>목</v>
      </c>
      <c r="AD81" s="50">
        <f t="shared" si="98"/>
        <v>0</v>
      </c>
      <c r="AE81" s="50">
        <f t="shared" si="99"/>
        <v>0</v>
      </c>
      <c r="AF81" s="53">
        <f t="shared" si="66"/>
        <v>0</v>
      </c>
      <c r="AG81" s="50">
        <f t="shared" si="67"/>
        <v>0</v>
      </c>
      <c r="AH81" s="50">
        <f t="shared" si="100"/>
        <v>0</v>
      </c>
      <c r="AI81" s="50">
        <f t="shared" si="101"/>
        <v>0</v>
      </c>
      <c r="AJ81" s="50">
        <f t="shared" si="102"/>
        <v>0</v>
      </c>
      <c r="AK81" s="80">
        <f t="shared" si="87"/>
        <v>0</v>
      </c>
      <c r="AL81" s="50">
        <f t="shared" si="69"/>
        <v>0</v>
      </c>
      <c r="AM81" s="80">
        <f t="shared" si="70"/>
        <v>0</v>
      </c>
      <c r="AO81" t="s" s="132">
        <v>255</v>
      </c>
      <c r="AP81" t="s" s="132">
        <v>222</v>
      </c>
      <c r="AQ81" t="n" s="132">
        <v>44278.0</v>
      </c>
      <c r="AR81" t="n" s="132">
        <v>397.0</v>
      </c>
      <c r="AS81" t="n" s="132">
        <v>0.9</v>
      </c>
      <c r="AT81" t="n" s="132">
        <v>354.0</v>
      </c>
      <c r="AU81" t="n" s="132">
        <v>140470.55</v>
      </c>
      <c r="AV81" t="n" s="132">
        <v>0.0</v>
      </c>
      <c r="AW81" t="n" s="132">
        <v>0.0</v>
      </c>
    </row>
    <row r="82" spans="1:39">
      <c r="A82" s="100" t="s">
        <v>198</v>
      </c>
      <c r="B82" s="79">
        <v>45646</v>
      </c>
      <c r="C82" s="79" t="str">
        <f t="shared" si="88"/>
        <v>금</v>
      </c>
      <c r="D82" s="50">
        <f t="shared" si="103"/>
        <v>0</v>
      </c>
      <c r="E82" s="50">
        <f t="shared" si="103"/>
        <v>0</v>
      </c>
      <c r="F82" s="53">
        <f t="shared" si="56"/>
        <v>0</v>
      </c>
      <c r="G82" s="50">
        <f t="shared" si="57"/>
        <v>0</v>
      </c>
      <c r="H82" s="50">
        <f t="shared" si="106"/>
        <v>0</v>
      </c>
      <c r="I82" s="50">
        <f t="shared" si="106"/>
        <v>0</v>
      </c>
      <c r="J82" s="50">
        <f t="shared" si="106"/>
        <v>0</v>
      </c>
      <c r="K82" s="80">
        <f t="shared" si="73"/>
        <v>0</v>
      </c>
      <c r="L82" s="50">
        <f t="shared" si="59"/>
        <v>0</v>
      </c>
      <c r="M82" s="81">
        <f t="shared" si="60"/>
        <v>0</v>
      </c>
      <c r="O82" s="79">
        <f t="shared" si="104"/>
        <v>45646</v>
      </c>
      <c r="P82" s="79" t="str">
        <f t="shared" si="104"/>
        <v>금</v>
      </c>
      <c r="Q82" s="50">
        <f t="shared" si="93"/>
        <v>0</v>
      </c>
      <c r="R82" s="50">
        <f t="shared" si="94"/>
        <v>0</v>
      </c>
      <c r="S82" s="53">
        <f t="shared" si="61"/>
        <v>0</v>
      </c>
      <c r="T82" s="50">
        <f t="shared" si="62"/>
        <v>0</v>
      </c>
      <c r="U82" s="50">
        <f t="shared" si="95"/>
        <v>0</v>
      </c>
      <c r="V82" s="50">
        <f t="shared" si="96"/>
        <v>0</v>
      </c>
      <c r="W82" s="50">
        <f t="shared" si="97"/>
        <v>0</v>
      </c>
      <c r="X82" s="80">
        <f t="shared" si="80"/>
        <v>0</v>
      </c>
      <c r="Y82" s="50">
        <f t="shared" si="64"/>
        <v>0</v>
      </c>
      <c r="Z82" s="80">
        <f t="shared" si="65"/>
        <v>0</v>
      </c>
      <c r="AB82" s="79">
        <f t="shared" si="105"/>
        <v>45646</v>
      </c>
      <c r="AC82" s="79" t="str">
        <f t="shared" si="105"/>
        <v>금</v>
      </c>
      <c r="AD82" s="50">
        <f t="shared" si="98"/>
        <v>0</v>
      </c>
      <c r="AE82" s="50">
        <f t="shared" si="99"/>
        <v>0</v>
      </c>
      <c r="AF82" s="53">
        <f t="shared" si="66"/>
        <v>0</v>
      </c>
      <c r="AG82" s="50">
        <f t="shared" si="67"/>
        <v>0</v>
      </c>
      <c r="AH82" s="50">
        <f t="shared" si="100"/>
        <v>0</v>
      </c>
      <c r="AI82" s="50">
        <f t="shared" si="101"/>
        <v>0</v>
      </c>
      <c r="AJ82" s="50">
        <f t="shared" si="102"/>
        <v>0</v>
      </c>
      <c r="AK82" s="80">
        <f t="shared" si="87"/>
        <v>0</v>
      </c>
      <c r="AL82" s="50">
        <f t="shared" si="69"/>
        <v>0</v>
      </c>
      <c r="AM82" s="80">
        <f t="shared" si="70"/>
        <v>0</v>
      </c>
      <c r="AO82" t="s" s="132">
        <v>256</v>
      </c>
      <c r="AP82" t="s" s="132">
        <v>221</v>
      </c>
      <c r="AQ82" t="n" s="132">
        <v>7789.0</v>
      </c>
      <c r="AR82" t="n" s="132">
        <v>35.0</v>
      </c>
      <c r="AS82" t="n" s="132">
        <v>0.45</v>
      </c>
      <c r="AT82" t="n" s="132">
        <v>375.0</v>
      </c>
      <c r="AU82" t="n" s="132">
        <v>13113.65</v>
      </c>
      <c r="AV82" t="n" s="132">
        <v>0.0</v>
      </c>
      <c r="AW82" t="n" s="132">
        <v>0.0</v>
      </c>
    </row>
    <row r="83" spans="1:39">
      <c r="A83" s="100" t="s">
        <v>199</v>
      </c>
      <c r="B83" s="79">
        <v>45647</v>
      </c>
      <c r="C83" s="79" t="str">
        <f t="shared" si="88"/>
        <v>토</v>
      </c>
      <c r="D83" s="50">
        <f t="shared" si="103"/>
        <v>0</v>
      </c>
      <c r="E83" s="50">
        <f t="shared" si="103"/>
        <v>0</v>
      </c>
      <c r="F83" s="53">
        <f t="shared" si="56"/>
        <v>0</v>
      </c>
      <c r="G83" s="50">
        <f t="shared" si="57"/>
        <v>0</v>
      </c>
      <c r="H83" s="50">
        <f t="shared" si="106"/>
        <v>0</v>
      </c>
      <c r="I83" s="50">
        <f t="shared" si="106"/>
        <v>0</v>
      </c>
      <c r="J83" s="50">
        <f t="shared" si="106"/>
        <v>0</v>
      </c>
      <c r="K83" s="80">
        <f t="shared" si="73"/>
        <v>0</v>
      </c>
      <c r="L83" s="50">
        <f t="shared" si="59"/>
        <v>0</v>
      </c>
      <c r="M83" s="81">
        <f t="shared" si="60"/>
        <v>0</v>
      </c>
      <c r="O83" s="79">
        <f t="shared" si="104"/>
        <v>45647</v>
      </c>
      <c r="P83" s="79" t="str">
        <f t="shared" si="104"/>
        <v>토</v>
      </c>
      <c r="Q83" s="50">
        <f t="shared" si="93"/>
        <v>0</v>
      </c>
      <c r="R83" s="50">
        <f t="shared" si="94"/>
        <v>0</v>
      </c>
      <c r="S83" s="53">
        <f t="shared" si="61"/>
        <v>0</v>
      </c>
      <c r="T83" s="50">
        <f t="shared" si="62"/>
        <v>0</v>
      </c>
      <c r="U83" s="50">
        <f t="shared" si="95"/>
        <v>0</v>
      </c>
      <c r="V83" s="50">
        <f t="shared" si="96"/>
        <v>0</v>
      </c>
      <c r="W83" s="50">
        <f t="shared" si="97"/>
        <v>0</v>
      </c>
      <c r="X83" s="80">
        <f t="shared" si="80"/>
        <v>0</v>
      </c>
      <c r="Y83" s="50">
        <f t="shared" si="64"/>
        <v>0</v>
      </c>
      <c r="Z83" s="80">
        <f t="shared" si="65"/>
        <v>0</v>
      </c>
      <c r="AB83" s="79">
        <f t="shared" si="105"/>
        <v>45647</v>
      </c>
      <c r="AC83" s="79" t="str">
        <f t="shared" si="105"/>
        <v>토</v>
      </c>
      <c r="AD83" s="50">
        <f t="shared" si="98"/>
        <v>0</v>
      </c>
      <c r="AE83" s="50">
        <f t="shared" si="99"/>
        <v>0</v>
      </c>
      <c r="AF83" s="53">
        <f t="shared" si="66"/>
        <v>0</v>
      </c>
      <c r="AG83" s="50">
        <f t="shared" si="67"/>
        <v>0</v>
      </c>
      <c r="AH83" s="50">
        <f t="shared" si="100"/>
        <v>0</v>
      </c>
      <c r="AI83" s="50">
        <f t="shared" si="101"/>
        <v>0</v>
      </c>
      <c r="AJ83" s="50">
        <f t="shared" si="102"/>
        <v>0</v>
      </c>
      <c r="AK83" s="80">
        <f t="shared" si="87"/>
        <v>0</v>
      </c>
      <c r="AL83" s="50">
        <f t="shared" si="69"/>
        <v>0</v>
      </c>
      <c r="AM83" s="80">
        <f t="shared" si="70"/>
        <v>0</v>
      </c>
      <c r="AO83" t="s" s="132">
        <v>256</v>
      </c>
      <c r="AP83" t="s" s="132">
        <v>222</v>
      </c>
      <c r="AQ83" t="n" s="132">
        <v>32607.0</v>
      </c>
      <c r="AR83" t="n" s="132">
        <v>218.0</v>
      </c>
      <c r="AS83" t="n" s="132">
        <v>0.67</v>
      </c>
      <c r="AT83" t="n" s="132">
        <v>371.0</v>
      </c>
      <c r="AU83" t="n" s="132">
        <v>80854.4</v>
      </c>
      <c r="AV83" t="n" s="132">
        <v>0.0</v>
      </c>
      <c r="AW83" t="n" s="132">
        <v>0.0</v>
      </c>
    </row>
    <row r="84" spans="1:39">
      <c r="A84" s="100" t="s">
        <v>200</v>
      </c>
      <c r="B84" s="79">
        <v>45648</v>
      </c>
      <c r="C84" s="79" t="str">
        <f t="shared" si="88"/>
        <v>일</v>
      </c>
      <c r="D84" s="50">
        <f t="shared" si="103"/>
        <v>0</v>
      </c>
      <c r="E84" s="50">
        <f t="shared" si="103"/>
        <v>0</v>
      </c>
      <c r="F84" s="53">
        <f t="shared" si="56"/>
        <v>0</v>
      </c>
      <c r="G84" s="50">
        <f t="shared" si="57"/>
        <v>0</v>
      </c>
      <c r="H84" s="50">
        <f t="shared" si="106"/>
        <v>0</v>
      </c>
      <c r="I84" s="50">
        <f t="shared" si="106"/>
        <v>0</v>
      </c>
      <c r="J84" s="50">
        <f t="shared" si="106"/>
        <v>0</v>
      </c>
      <c r="K84" s="80">
        <f t="shared" si="73"/>
        <v>0</v>
      </c>
      <c r="L84" s="50">
        <f t="shared" si="59"/>
        <v>0</v>
      </c>
      <c r="M84" s="81">
        <f t="shared" si="60"/>
        <v>0</v>
      </c>
      <c r="O84" s="79">
        <f t="shared" si="104"/>
        <v>45648</v>
      </c>
      <c r="P84" s="79" t="str">
        <f t="shared" si="104"/>
        <v>일</v>
      </c>
      <c r="Q84" s="50">
        <f t="shared" si="93"/>
        <v>0</v>
      </c>
      <c r="R84" s="50">
        <f t="shared" si="94"/>
        <v>0</v>
      </c>
      <c r="S84" s="53">
        <f t="shared" si="61"/>
        <v>0</v>
      </c>
      <c r="T84" s="50">
        <f t="shared" si="62"/>
        <v>0</v>
      </c>
      <c r="U84" s="50">
        <f t="shared" si="95"/>
        <v>0</v>
      </c>
      <c r="V84" s="50">
        <f t="shared" si="96"/>
        <v>0</v>
      </c>
      <c r="W84" s="50">
        <f t="shared" si="97"/>
        <v>0</v>
      </c>
      <c r="X84" s="80">
        <f t="shared" si="80"/>
        <v>0</v>
      </c>
      <c r="Y84" s="50">
        <f t="shared" si="64"/>
        <v>0</v>
      </c>
      <c r="Z84" s="80">
        <f t="shared" si="65"/>
        <v>0</v>
      </c>
      <c r="AB84" s="79">
        <f t="shared" si="105"/>
        <v>45648</v>
      </c>
      <c r="AC84" s="79" t="str">
        <f t="shared" si="105"/>
        <v>일</v>
      </c>
      <c r="AD84" s="50">
        <f t="shared" si="98"/>
        <v>0</v>
      </c>
      <c r="AE84" s="50">
        <f t="shared" si="99"/>
        <v>0</v>
      </c>
      <c r="AF84" s="53">
        <f t="shared" si="66"/>
        <v>0</v>
      </c>
      <c r="AG84" s="50">
        <f t="shared" si="67"/>
        <v>0</v>
      </c>
      <c r="AH84" s="50">
        <f t="shared" si="100"/>
        <v>0</v>
      </c>
      <c r="AI84" s="50">
        <f t="shared" si="101"/>
        <v>0</v>
      </c>
      <c r="AJ84" s="50">
        <f t="shared" si="102"/>
        <v>0</v>
      </c>
      <c r="AK84" s="80">
        <f t="shared" si="87"/>
        <v>0</v>
      </c>
      <c r="AL84" s="50">
        <f t="shared" si="69"/>
        <v>0</v>
      </c>
      <c r="AM84" s="80">
        <f t="shared" si="70"/>
        <v>0</v>
      </c>
      <c r="AO84" t="s" s="132">
        <v>257</v>
      </c>
      <c r="AP84" t="s" s="132">
        <v>221</v>
      </c>
      <c r="AQ84" t="n" s="132">
        <v>6600.0</v>
      </c>
      <c r="AR84" t="n" s="132">
        <v>25.0</v>
      </c>
      <c r="AS84" t="n" s="132">
        <v>0.38</v>
      </c>
      <c r="AT84" t="n" s="132">
        <v>363.0</v>
      </c>
      <c r="AU84" t="n" s="132">
        <v>9076.1</v>
      </c>
      <c r="AV84" t="n" s="132">
        <v>0.0</v>
      </c>
      <c r="AW84" t="n" s="132">
        <v>0.0</v>
      </c>
    </row>
    <row r="85" spans="1:39">
      <c r="A85" s="100" t="s">
        <v>201</v>
      </c>
      <c r="B85" s="79">
        <v>45649</v>
      </c>
      <c r="C85" s="79" t="str">
        <f t="shared" si="88"/>
        <v>월</v>
      </c>
      <c r="D85" s="50">
        <f t="shared" si="103"/>
        <v>0</v>
      </c>
      <c r="E85" s="50">
        <f t="shared" si="103"/>
        <v>0</v>
      </c>
      <c r="F85" s="53">
        <f t="shared" si="56"/>
        <v>0</v>
      </c>
      <c r="G85" s="50">
        <f t="shared" si="57"/>
        <v>0</v>
      </c>
      <c r="H85" s="50">
        <f t="shared" si="106"/>
        <v>0</v>
      </c>
      <c r="I85" s="50">
        <f t="shared" si="106"/>
        <v>0</v>
      </c>
      <c r="J85" s="50">
        <f t="shared" si="106"/>
        <v>0</v>
      </c>
      <c r="K85" s="80">
        <f t="shared" si="73"/>
        <v>0</v>
      </c>
      <c r="L85" s="50">
        <f t="shared" si="59"/>
        <v>0</v>
      </c>
      <c r="M85" s="81">
        <f t="shared" si="60"/>
        <v>0</v>
      </c>
      <c r="O85" s="79">
        <f t="shared" si="104"/>
        <v>45649</v>
      </c>
      <c r="P85" s="79" t="str">
        <f t="shared" si="104"/>
        <v>월</v>
      </c>
      <c r="Q85" s="50">
        <f t="shared" si="93"/>
        <v>0</v>
      </c>
      <c r="R85" s="50">
        <f t="shared" si="94"/>
        <v>0</v>
      </c>
      <c r="S85" s="53">
        <f t="shared" si="61"/>
        <v>0</v>
      </c>
      <c r="T85" s="50">
        <f t="shared" si="62"/>
        <v>0</v>
      </c>
      <c r="U85" s="50">
        <f t="shared" si="95"/>
        <v>0</v>
      </c>
      <c r="V85" s="50">
        <f t="shared" si="96"/>
        <v>0</v>
      </c>
      <c r="W85" s="50">
        <f t="shared" si="97"/>
        <v>0</v>
      </c>
      <c r="X85" s="80">
        <f t="shared" si="80"/>
        <v>0</v>
      </c>
      <c r="Y85" s="50">
        <f t="shared" si="64"/>
        <v>0</v>
      </c>
      <c r="Z85" s="80">
        <f t="shared" si="65"/>
        <v>0</v>
      </c>
      <c r="AB85" s="79">
        <f t="shared" si="105"/>
        <v>45649</v>
      </c>
      <c r="AC85" s="79" t="str">
        <f t="shared" si="105"/>
        <v>월</v>
      </c>
      <c r="AD85" s="50">
        <f t="shared" si="98"/>
        <v>0</v>
      </c>
      <c r="AE85" s="50">
        <f t="shared" si="99"/>
        <v>0</v>
      </c>
      <c r="AF85" s="53">
        <f t="shared" si="66"/>
        <v>0</v>
      </c>
      <c r="AG85" s="50">
        <f t="shared" si="67"/>
        <v>0</v>
      </c>
      <c r="AH85" s="50">
        <f t="shared" si="100"/>
        <v>0</v>
      </c>
      <c r="AI85" s="50">
        <f t="shared" si="101"/>
        <v>0</v>
      </c>
      <c r="AJ85" s="50">
        <f t="shared" si="102"/>
        <v>0</v>
      </c>
      <c r="AK85" s="80">
        <f t="shared" si="87"/>
        <v>0</v>
      </c>
      <c r="AL85" s="50">
        <f t="shared" si="69"/>
        <v>0</v>
      </c>
      <c r="AM85" s="80">
        <f t="shared" si="70"/>
        <v>0</v>
      </c>
      <c r="AO85" t="s" s="132">
        <v>257</v>
      </c>
      <c r="AP85" t="s" s="132">
        <v>222</v>
      </c>
      <c r="AQ85" t="n" s="132">
        <v>28610.0</v>
      </c>
      <c r="AR85" t="n" s="132">
        <v>202.0</v>
      </c>
      <c r="AS85" t="n" s="132">
        <v>0.71</v>
      </c>
      <c r="AT85" t="n" s="132">
        <v>370.0</v>
      </c>
      <c r="AU85" t="n" s="132">
        <v>74716.95</v>
      </c>
      <c r="AV85" t="n" s="132">
        <v>0.0</v>
      </c>
      <c r="AW85" t="n" s="132">
        <v>0.0</v>
      </c>
    </row>
    <row r="86" spans="1:39">
      <c r="A86" s="100" t="s">
        <v>202</v>
      </c>
      <c r="B86" s="79">
        <v>45650</v>
      </c>
      <c r="C86" s="79" t="str">
        <f t="shared" si="88"/>
        <v>화</v>
      </c>
      <c r="D86" s="50">
        <f t="shared" si="103"/>
        <v>0</v>
      </c>
      <c r="E86" s="50">
        <f t="shared" si="103"/>
        <v>0</v>
      </c>
      <c r="F86" s="53">
        <f t="shared" si="56"/>
        <v>0</v>
      </c>
      <c r="G86" s="50">
        <f t="shared" si="57"/>
        <v>0</v>
      </c>
      <c r="H86" s="50">
        <f t="shared" si="106"/>
        <v>0</v>
      </c>
      <c r="I86" s="50">
        <f t="shared" si="106"/>
        <v>0</v>
      </c>
      <c r="J86" s="50">
        <f t="shared" si="106"/>
        <v>0</v>
      </c>
      <c r="K86" s="80">
        <f t="shared" si="73"/>
        <v>0</v>
      </c>
      <c r="L86" s="50">
        <f t="shared" si="59"/>
        <v>0</v>
      </c>
      <c r="M86" s="81">
        <f t="shared" si="60"/>
        <v>0</v>
      </c>
      <c r="O86" s="79">
        <f t="shared" si="104"/>
        <v>45650</v>
      </c>
      <c r="P86" s="79" t="str">
        <f t="shared" si="104"/>
        <v>화</v>
      </c>
      <c r="Q86" s="50">
        <f t="shared" si="93"/>
        <v>0</v>
      </c>
      <c r="R86" s="50">
        <f t="shared" si="94"/>
        <v>0</v>
      </c>
      <c r="S86" s="53">
        <f t="shared" si="61"/>
        <v>0</v>
      </c>
      <c r="T86" s="50">
        <f t="shared" si="62"/>
        <v>0</v>
      </c>
      <c r="U86" s="50">
        <f t="shared" si="95"/>
        <v>0</v>
      </c>
      <c r="V86" s="50">
        <f t="shared" si="96"/>
        <v>0</v>
      </c>
      <c r="W86" s="50">
        <f t="shared" si="97"/>
        <v>0</v>
      </c>
      <c r="X86" s="80">
        <f t="shared" si="80"/>
        <v>0</v>
      </c>
      <c r="Y86" s="50">
        <f t="shared" si="64"/>
        <v>0</v>
      </c>
      <c r="Z86" s="80">
        <f t="shared" si="65"/>
        <v>0</v>
      </c>
      <c r="AB86" s="79">
        <f t="shared" si="105"/>
        <v>45650</v>
      </c>
      <c r="AC86" s="79" t="str">
        <f t="shared" si="105"/>
        <v>화</v>
      </c>
      <c r="AD86" s="50">
        <f t="shared" si="98"/>
        <v>0</v>
      </c>
      <c r="AE86" s="50">
        <f t="shared" si="99"/>
        <v>0</v>
      </c>
      <c r="AF86" s="53">
        <f t="shared" si="66"/>
        <v>0</v>
      </c>
      <c r="AG86" s="50">
        <f t="shared" si="67"/>
        <v>0</v>
      </c>
      <c r="AH86" s="50">
        <f t="shared" si="100"/>
        <v>0</v>
      </c>
      <c r="AI86" s="50">
        <f t="shared" si="101"/>
        <v>0</v>
      </c>
      <c r="AJ86" s="50">
        <f t="shared" si="102"/>
        <v>0</v>
      </c>
      <c r="AK86" s="80">
        <f t="shared" si="87"/>
        <v>0</v>
      </c>
      <c r="AL86" s="50">
        <f t="shared" si="69"/>
        <v>0</v>
      </c>
      <c r="AM86" s="80">
        <f t="shared" si="70"/>
        <v>0</v>
      </c>
      <c r="AO86" t="s" s="132">
        <v>258</v>
      </c>
      <c r="AP86" t="s" s="132">
        <v>221</v>
      </c>
      <c r="AQ86" t="n" s="132">
        <v>5921.0</v>
      </c>
      <c r="AR86" t="n" s="132">
        <v>30.0</v>
      </c>
      <c r="AS86" t="n" s="132">
        <v>0.51</v>
      </c>
      <c r="AT86" t="n" s="132">
        <v>332.0</v>
      </c>
      <c r="AU86" t="n" s="132">
        <v>9946.75</v>
      </c>
      <c r="AV86" t="n" s="132">
        <v>0.0</v>
      </c>
      <c r="AW86" t="n" s="132">
        <v>0.0</v>
      </c>
    </row>
    <row r="87" spans="1:39">
      <c r="A87" s="100" t="s">
        <v>203</v>
      </c>
      <c r="B87" s="79">
        <v>45651</v>
      </c>
      <c r="C87" s="79" t="str">
        <f t="shared" si="88"/>
        <v>수</v>
      </c>
      <c r="D87" s="50">
        <f t="shared" si="103"/>
        <v>0</v>
      </c>
      <c r="E87" s="50">
        <f t="shared" si="103"/>
        <v>0</v>
      </c>
      <c r="F87" s="53">
        <f t="shared" si="56"/>
        <v>0</v>
      </c>
      <c r="G87" s="50">
        <f t="shared" si="57"/>
        <v>0</v>
      </c>
      <c r="H87" s="50">
        <f t="shared" si="106"/>
        <v>0</v>
      </c>
      <c r="I87" s="50">
        <f t="shared" si="106"/>
        <v>0</v>
      </c>
      <c r="J87" s="50">
        <f t="shared" si="106"/>
        <v>0</v>
      </c>
      <c r="K87" s="80">
        <f t="shared" si="73"/>
        <v>0</v>
      </c>
      <c r="L87" s="50">
        <f t="shared" si="59"/>
        <v>0</v>
      </c>
      <c r="M87" s="81">
        <f t="shared" si="60"/>
        <v>0</v>
      </c>
      <c r="O87" s="79">
        <f t="shared" si="104"/>
        <v>45651</v>
      </c>
      <c r="P87" s="79" t="str">
        <f t="shared" si="104"/>
        <v>수</v>
      </c>
      <c r="Q87" s="50">
        <f t="shared" si="93"/>
        <v>0</v>
      </c>
      <c r="R87" s="50">
        <f t="shared" si="94"/>
        <v>0</v>
      </c>
      <c r="S87" s="53">
        <f t="shared" si="61"/>
        <v>0</v>
      </c>
      <c r="T87" s="50">
        <f t="shared" si="62"/>
        <v>0</v>
      </c>
      <c r="U87" s="50">
        <f t="shared" si="95"/>
        <v>0</v>
      </c>
      <c r="V87" s="50">
        <f t="shared" si="96"/>
        <v>0</v>
      </c>
      <c r="W87" s="50">
        <f t="shared" si="97"/>
        <v>0</v>
      </c>
      <c r="X87" s="80">
        <f t="shared" si="80"/>
        <v>0</v>
      </c>
      <c r="Y87" s="50">
        <f t="shared" si="64"/>
        <v>0</v>
      </c>
      <c r="Z87" s="80">
        <f t="shared" si="65"/>
        <v>0</v>
      </c>
      <c r="AB87" s="79">
        <f t="shared" si="105"/>
        <v>45651</v>
      </c>
      <c r="AC87" s="79" t="str">
        <f t="shared" si="105"/>
        <v>수</v>
      </c>
      <c r="AD87" s="50">
        <f t="shared" si="98"/>
        <v>0</v>
      </c>
      <c r="AE87" s="50">
        <f t="shared" si="99"/>
        <v>0</v>
      </c>
      <c r="AF87" s="53">
        <f t="shared" si="66"/>
        <v>0</v>
      </c>
      <c r="AG87" s="50">
        <f t="shared" si="67"/>
        <v>0</v>
      </c>
      <c r="AH87" s="50">
        <f t="shared" si="100"/>
        <v>0</v>
      </c>
      <c r="AI87" s="50">
        <f t="shared" si="101"/>
        <v>0</v>
      </c>
      <c r="AJ87" s="50">
        <f t="shared" si="102"/>
        <v>0</v>
      </c>
      <c r="AK87" s="80">
        <f t="shared" si="87"/>
        <v>0</v>
      </c>
      <c r="AL87" s="50">
        <f t="shared" si="69"/>
        <v>0</v>
      </c>
      <c r="AM87" s="80">
        <f t="shared" si="70"/>
        <v>0</v>
      </c>
      <c r="AO87" t="s" s="132">
        <v>258</v>
      </c>
      <c r="AP87" t="s" s="132">
        <v>222</v>
      </c>
      <c r="AQ87" t="n" s="132">
        <v>27477.0</v>
      </c>
      <c r="AR87" t="n" s="132">
        <v>187.0</v>
      </c>
      <c r="AS87" t="n" s="132">
        <v>0.69</v>
      </c>
      <c r="AT87" t="n" s="132">
        <v>357.0</v>
      </c>
      <c r="AU87" t="n" s="132">
        <v>66679.25</v>
      </c>
      <c r="AV87" t="n" s="132">
        <v>0.0</v>
      </c>
      <c r="AW87" t="n" s="132">
        <v>0.0</v>
      </c>
    </row>
    <row r="88" spans="1:39">
      <c r="A88" s="100" t="s">
        <v>204</v>
      </c>
      <c r="B88" s="79">
        <v>45652</v>
      </c>
      <c r="C88" s="79" t="str">
        <f t="shared" si="88"/>
        <v>목</v>
      </c>
      <c r="D88" s="50">
        <f t="shared" si="103"/>
        <v>0</v>
      </c>
      <c r="E88" s="50">
        <f t="shared" si="103"/>
        <v>0</v>
      </c>
      <c r="F88" s="53">
        <f t="shared" si="56"/>
        <v>0</v>
      </c>
      <c r="G88" s="50">
        <f t="shared" si="57"/>
        <v>0</v>
      </c>
      <c r="H88" s="50">
        <f t="shared" si="106"/>
        <v>0</v>
      </c>
      <c r="I88" s="50">
        <f t="shared" si="106"/>
        <v>0</v>
      </c>
      <c r="J88" s="50">
        <f t="shared" si="106"/>
        <v>0</v>
      </c>
      <c r="K88" s="80">
        <f t="shared" si="73"/>
        <v>0</v>
      </c>
      <c r="L88" s="50">
        <f t="shared" si="59"/>
        <v>0</v>
      </c>
      <c r="M88" s="81">
        <f t="shared" si="60"/>
        <v>0</v>
      </c>
      <c r="O88" s="79">
        <f t="shared" si="104"/>
        <v>45652</v>
      </c>
      <c r="P88" s="79" t="str">
        <f t="shared" si="104"/>
        <v>목</v>
      </c>
      <c r="Q88" s="50">
        <f t="shared" si="93"/>
        <v>0</v>
      </c>
      <c r="R88" s="50">
        <f t="shared" si="94"/>
        <v>0</v>
      </c>
      <c r="S88" s="53">
        <f t="shared" si="61"/>
        <v>0</v>
      </c>
      <c r="T88" s="50">
        <f t="shared" si="62"/>
        <v>0</v>
      </c>
      <c r="U88" s="50">
        <f t="shared" si="95"/>
        <v>0</v>
      </c>
      <c r="V88" s="50">
        <f t="shared" si="96"/>
        <v>0</v>
      </c>
      <c r="W88" s="50">
        <f t="shared" si="97"/>
        <v>0</v>
      </c>
      <c r="X88" s="80">
        <f t="shared" si="80"/>
        <v>0</v>
      </c>
      <c r="Y88" s="50">
        <f t="shared" si="64"/>
        <v>0</v>
      </c>
      <c r="Z88" s="80">
        <f t="shared" si="65"/>
        <v>0</v>
      </c>
      <c r="AB88" s="79">
        <f t="shared" si="105"/>
        <v>45652</v>
      </c>
      <c r="AC88" s="79" t="str">
        <f t="shared" si="105"/>
        <v>목</v>
      </c>
      <c r="AD88" s="50">
        <f t="shared" si="98"/>
        <v>0</v>
      </c>
      <c r="AE88" s="50">
        <f t="shared" si="99"/>
        <v>0</v>
      </c>
      <c r="AF88" s="53">
        <f t="shared" si="66"/>
        <v>0</v>
      </c>
      <c r="AG88" s="50">
        <f t="shared" si="67"/>
        <v>0</v>
      </c>
      <c r="AH88" s="50">
        <f t="shared" si="100"/>
        <v>0</v>
      </c>
      <c r="AI88" s="50">
        <f t="shared" si="101"/>
        <v>0</v>
      </c>
      <c r="AJ88" s="50">
        <f t="shared" si="102"/>
        <v>0</v>
      </c>
      <c r="AK88" s="80">
        <f t="shared" si="87"/>
        <v>0</v>
      </c>
      <c r="AL88" s="50">
        <f t="shared" si="69"/>
        <v>0</v>
      </c>
      <c r="AM88" s="80">
        <f t="shared" si="70"/>
        <v>0</v>
      </c>
      <c r="AO88" t="s" s="132">
        <v>259</v>
      </c>
      <c r="AP88" t="s" s="132">
        <v>221</v>
      </c>
      <c r="AQ88" t="n" s="132">
        <v>5832.0</v>
      </c>
      <c r="AR88" t="n" s="132">
        <v>41.0</v>
      </c>
      <c r="AS88" t="n" s="132">
        <v>0.71</v>
      </c>
      <c r="AT88" t="n" s="132">
        <v>341.0</v>
      </c>
      <c r="AU88" t="n" s="132">
        <v>13999.7</v>
      </c>
      <c r="AV88" t="n" s="132">
        <v>0.0</v>
      </c>
      <c r="AW88" t="n" s="132">
        <v>0.0</v>
      </c>
    </row>
    <row r="89" spans="1:39">
      <c r="A89" s="100" t="s">
        <v>205</v>
      </c>
      <c r="B89" s="79">
        <v>45653</v>
      </c>
      <c r="C89" s="79" t="str">
        <f t="shared" si="88"/>
        <v>금</v>
      </c>
      <c r="D89" s="50">
        <f t="shared" si="103"/>
        <v>0</v>
      </c>
      <c r="E89" s="50">
        <f t="shared" si="103"/>
        <v>0</v>
      </c>
      <c r="F89" s="53">
        <f t="shared" si="56"/>
        <v>0</v>
      </c>
      <c r="G89" s="50">
        <f t="shared" si="57"/>
        <v>0</v>
      </c>
      <c r="H89" s="50">
        <f t="shared" si="106"/>
        <v>0</v>
      </c>
      <c r="I89" s="50">
        <f t="shared" si="106"/>
        <v>0</v>
      </c>
      <c r="J89" s="50">
        <f t="shared" si="106"/>
        <v>0</v>
      </c>
      <c r="K89" s="80">
        <f t="shared" si="73"/>
        <v>0</v>
      </c>
      <c r="L89" s="50">
        <f t="shared" si="59"/>
        <v>0</v>
      </c>
      <c r="M89" s="81">
        <f t="shared" si="60"/>
        <v>0</v>
      </c>
      <c r="O89" s="79">
        <f t="shared" si="104"/>
        <v>45653</v>
      </c>
      <c r="P89" s="79" t="str">
        <f t="shared" si="104"/>
        <v>금</v>
      </c>
      <c r="Q89" s="50">
        <f t="shared" si="93"/>
        <v>0</v>
      </c>
      <c r="R89" s="50">
        <f t="shared" si="94"/>
        <v>0</v>
      </c>
      <c r="S89" s="53">
        <f t="shared" si="61"/>
        <v>0</v>
      </c>
      <c r="T89" s="50">
        <f t="shared" si="62"/>
        <v>0</v>
      </c>
      <c r="U89" s="50">
        <f t="shared" si="95"/>
        <v>0</v>
      </c>
      <c r="V89" s="50">
        <f t="shared" si="96"/>
        <v>0</v>
      </c>
      <c r="W89" s="50">
        <f t="shared" si="97"/>
        <v>0</v>
      </c>
      <c r="X89" s="80">
        <f t="shared" si="80"/>
        <v>0</v>
      </c>
      <c r="Y89" s="50">
        <f t="shared" si="64"/>
        <v>0</v>
      </c>
      <c r="Z89" s="80">
        <f t="shared" si="65"/>
        <v>0</v>
      </c>
      <c r="AB89" s="79">
        <f t="shared" si="105"/>
        <v>45653</v>
      </c>
      <c r="AC89" s="79" t="str">
        <f t="shared" si="105"/>
        <v>금</v>
      </c>
      <c r="AD89" s="50">
        <f t="shared" si="98"/>
        <v>0</v>
      </c>
      <c r="AE89" s="50">
        <f t="shared" si="99"/>
        <v>0</v>
      </c>
      <c r="AF89" s="53">
        <f t="shared" si="66"/>
        <v>0</v>
      </c>
      <c r="AG89" s="50">
        <f t="shared" si="67"/>
        <v>0</v>
      </c>
      <c r="AH89" s="50">
        <f t="shared" si="100"/>
        <v>0</v>
      </c>
      <c r="AI89" s="50">
        <f t="shared" si="101"/>
        <v>0</v>
      </c>
      <c r="AJ89" s="50">
        <f t="shared" si="102"/>
        <v>0</v>
      </c>
      <c r="AK89" s="80">
        <f t="shared" si="87"/>
        <v>0</v>
      </c>
      <c r="AL89" s="50">
        <f t="shared" si="69"/>
        <v>0</v>
      </c>
      <c r="AM89" s="80">
        <f t="shared" si="70"/>
        <v>0</v>
      </c>
      <c r="AO89" t="s" s="132">
        <v>259</v>
      </c>
      <c r="AP89" t="s" s="132">
        <v>222</v>
      </c>
      <c r="AQ89" t="n" s="132">
        <v>25649.0</v>
      </c>
      <c r="AR89" t="n" s="132">
        <v>190.0</v>
      </c>
      <c r="AS89" t="n" s="132">
        <v>0.75</v>
      </c>
      <c r="AT89" t="n" s="132">
        <v>377.0</v>
      </c>
      <c r="AU89" t="n" s="132">
        <v>71556.1</v>
      </c>
      <c r="AV89" t="n" s="132">
        <v>0.0</v>
      </c>
      <c r="AW89" t="n" s="132">
        <v>0.0</v>
      </c>
    </row>
    <row r="90" spans="1:39">
      <c r="A90" s="100" t="s">
        <v>206</v>
      </c>
      <c r="B90" s="79">
        <v>45654</v>
      </c>
      <c r="C90" s="79" t="str">
        <f t="shared" si="88"/>
        <v>토</v>
      </c>
      <c r="D90" s="50">
        <f t="shared" si="103"/>
        <v>0</v>
      </c>
      <c r="E90" s="50">
        <f t="shared" si="103"/>
        <v>0</v>
      </c>
      <c r="F90" s="53">
        <f t="shared" si="56"/>
        <v>0</v>
      </c>
      <c r="G90" s="50">
        <f t="shared" si="57"/>
        <v>0</v>
      </c>
      <c r="H90" s="50">
        <f t="shared" si="106"/>
        <v>0</v>
      </c>
      <c r="I90" s="50">
        <f t="shared" si="106"/>
        <v>0</v>
      </c>
      <c r="J90" s="50">
        <f t="shared" si="106"/>
        <v>0</v>
      </c>
      <c r="K90" s="80">
        <f t="shared" si="73"/>
        <v>0</v>
      </c>
      <c r="L90" s="50">
        <f t="shared" si="59"/>
        <v>0</v>
      </c>
      <c r="M90" s="81">
        <f t="shared" si="60"/>
        <v>0</v>
      </c>
      <c r="O90" s="79">
        <f t="shared" si="104"/>
        <v>45654</v>
      </c>
      <c r="P90" s="79" t="str">
        <f t="shared" si="104"/>
        <v>토</v>
      </c>
      <c r="Q90" s="50">
        <f t="shared" si="93"/>
        <v>0</v>
      </c>
      <c r="R90" s="50">
        <f t="shared" si="94"/>
        <v>0</v>
      </c>
      <c r="S90" s="53">
        <f t="shared" si="61"/>
        <v>0</v>
      </c>
      <c r="T90" s="50">
        <f t="shared" si="62"/>
        <v>0</v>
      </c>
      <c r="U90" s="50">
        <f t="shared" si="95"/>
        <v>0</v>
      </c>
      <c r="V90" s="50">
        <f t="shared" si="96"/>
        <v>0</v>
      </c>
      <c r="W90" s="50">
        <f t="shared" si="97"/>
        <v>0</v>
      </c>
      <c r="X90" s="80">
        <f t="shared" si="80"/>
        <v>0</v>
      </c>
      <c r="Y90" s="50">
        <f t="shared" si="64"/>
        <v>0</v>
      </c>
      <c r="Z90" s="80">
        <f t="shared" si="65"/>
        <v>0</v>
      </c>
      <c r="AB90" s="79">
        <f t="shared" si="105"/>
        <v>45654</v>
      </c>
      <c r="AC90" s="79" t="str">
        <f t="shared" si="105"/>
        <v>토</v>
      </c>
      <c r="AD90" s="50">
        <f t="shared" si="98"/>
        <v>0</v>
      </c>
      <c r="AE90" s="50">
        <f t="shared" si="99"/>
        <v>0</v>
      </c>
      <c r="AF90" s="53">
        <f t="shared" si="66"/>
        <v>0</v>
      </c>
      <c r="AG90" s="50">
        <f t="shared" si="67"/>
        <v>0</v>
      </c>
      <c r="AH90" s="50">
        <f t="shared" si="100"/>
        <v>0</v>
      </c>
      <c r="AI90" s="50">
        <f t="shared" si="101"/>
        <v>0</v>
      </c>
      <c r="AJ90" s="50">
        <f t="shared" si="102"/>
        <v>0</v>
      </c>
      <c r="AK90" s="80">
        <f t="shared" si="87"/>
        <v>0</v>
      </c>
      <c r="AL90" s="50">
        <f t="shared" si="69"/>
        <v>0</v>
      </c>
      <c r="AM90" s="80">
        <f t="shared" si="70"/>
        <v>0</v>
      </c>
      <c r="AO90" t="s" s="132">
        <v>260</v>
      </c>
      <c r="AP90" t="s" s="132">
        <v>221</v>
      </c>
      <c r="AQ90" t="n" s="132">
        <v>5497.0</v>
      </c>
      <c r="AR90" t="n" s="132">
        <v>38.0</v>
      </c>
      <c r="AS90" t="n" s="132">
        <v>0.7</v>
      </c>
      <c r="AT90" t="n" s="132">
        <v>332.0</v>
      </c>
      <c r="AU90" t="n" s="132">
        <v>12616.45</v>
      </c>
      <c r="AV90" t="n" s="132">
        <v>0.0</v>
      </c>
      <c r="AW90" t="n" s="132">
        <v>0.0</v>
      </c>
    </row>
    <row r="91" spans="1:39">
      <c r="A91" s="100" t="s">
        <v>207</v>
      </c>
      <c r="B91" s="79">
        <v>45655</v>
      </c>
      <c r="C91" s="79" t="str">
        <f t="shared" si="88"/>
        <v>일</v>
      </c>
      <c r="D91" s="50">
        <f>Q91+AD91</f>
        <v>0</v>
      </c>
      <c r="E91" s="50">
        <f t="shared" si="103"/>
        <v>0</v>
      </c>
      <c r="F91" s="53">
        <f t="shared" si="56"/>
        <v>0</v>
      </c>
      <c r="G91" s="50">
        <f t="shared" si="57"/>
        <v>0</v>
      </c>
      <c r="H91" s="50">
        <f t="shared" si="106"/>
        <v>0</v>
      </c>
      <c r="I91" s="50">
        <f t="shared" si="106"/>
        <v>0</v>
      </c>
      <c r="J91" s="50">
        <f t="shared" si="106"/>
        <v>0</v>
      </c>
      <c r="K91" s="80">
        <f t="shared" si="73"/>
        <v>0</v>
      </c>
      <c r="L91" s="50">
        <f t="shared" si="59"/>
        <v>0</v>
      </c>
      <c r="M91" s="81">
        <f t="shared" si="60"/>
        <v>0</v>
      </c>
      <c r="O91" s="79">
        <f t="shared" si="104"/>
        <v>45655</v>
      </c>
      <c r="P91" s="79" t="str">
        <f t="shared" si="104"/>
        <v>일</v>
      </c>
      <c r="Q91" s="50">
        <f t="shared" si="93"/>
        <v>0</v>
      </c>
      <c r="R91" s="50">
        <f t="shared" si="94"/>
        <v>0</v>
      </c>
      <c r="S91" s="53">
        <f t="shared" si="61"/>
        <v>0</v>
      </c>
      <c r="T91" s="50">
        <f t="shared" si="62"/>
        <v>0</v>
      </c>
      <c r="U91" s="50">
        <f t="shared" si="95"/>
        <v>0</v>
      </c>
      <c r="V91" s="50">
        <f t="shared" si="96"/>
        <v>0</v>
      </c>
      <c r="W91" s="50">
        <f t="shared" si="97"/>
        <v>0</v>
      </c>
      <c r="X91" s="80">
        <f t="shared" si="80"/>
        <v>0</v>
      </c>
      <c r="Y91" s="50">
        <f t="shared" si="64"/>
        <v>0</v>
      </c>
      <c r="Z91" s="80">
        <f t="shared" si="65"/>
        <v>0</v>
      </c>
      <c r="AB91" s="79">
        <f t="shared" si="105"/>
        <v>45655</v>
      </c>
      <c r="AC91" s="79" t="str">
        <f t="shared" si="105"/>
        <v>일</v>
      </c>
      <c r="AD91" s="50">
        <f t="shared" si="98"/>
        <v>0</v>
      </c>
      <c r="AE91" s="50">
        <f t="shared" si="99"/>
        <v>0</v>
      </c>
      <c r="AF91" s="53">
        <f t="shared" si="66"/>
        <v>0</v>
      </c>
      <c r="AG91" s="50">
        <f t="shared" si="67"/>
        <v>0</v>
      </c>
      <c r="AH91" s="50">
        <f t="shared" si="100"/>
        <v>0</v>
      </c>
      <c r="AI91" s="50">
        <f t="shared" si="101"/>
        <v>0</v>
      </c>
      <c r="AJ91" s="50">
        <f t="shared" si="102"/>
        <v>0</v>
      </c>
      <c r="AK91" s="80">
        <f t="shared" si="87"/>
        <v>0</v>
      </c>
      <c r="AL91" s="50">
        <f t="shared" si="69"/>
        <v>0</v>
      </c>
      <c r="AM91" s="80">
        <f t="shared" si="70"/>
        <v>0</v>
      </c>
      <c r="AO91" t="s" s="132">
        <v>260</v>
      </c>
      <c r="AP91" t="s" s="132">
        <v>222</v>
      </c>
      <c r="AQ91" t="n" s="132">
        <v>25385.0</v>
      </c>
      <c r="AR91" t="n" s="132">
        <v>230.0</v>
      </c>
      <c r="AS91" t="n" s="132">
        <v>0.91</v>
      </c>
      <c r="AT91" t="n" s="132">
        <v>358.0</v>
      </c>
      <c r="AU91" t="n" s="132">
        <v>82436.75</v>
      </c>
      <c r="AV91" t="n" s="132">
        <v>0.0</v>
      </c>
      <c r="AW91" t="n" s="132">
        <v>0.0</v>
      </c>
    </row>
    <row r="92" spans="1:39">
      <c r="A92" s="100" t="s">
        <v>208</v>
      </c>
      <c r="B92" s="79">
        <v>45656</v>
      </c>
      <c r="C92" s="79" t="str">
        <f t="shared" si="88"/>
        <v>월</v>
      </c>
      <c r="D92" s="50">
        <f t="shared" ref="D92:E98" si="107">Q92+AD92</f>
        <v>0</v>
      </c>
      <c r="E92" s="50">
        <f t="shared" si="107"/>
        <v>0</v>
      </c>
      <c r="F92" s="53">
        <f t="shared" ref="F92:F98" si="108">IF(ISERROR(E92/D92),,E92/D92)</f>
        <v>0</v>
      </c>
      <c r="G92" s="50">
        <f t="shared" ref="G92:G98" si="109">IF(ISERROR(H92/E92),,H92/E92)</f>
        <v>0</v>
      </c>
      <c r="H92" s="50">
        <f t="shared" ref="H92:J98" si="110">U92+AH92</f>
        <v>0</v>
      </c>
      <c r="I92" s="50">
        <f t="shared" si="110"/>
        <v>0</v>
      </c>
      <c r="J92" s="50">
        <f t="shared" si="110"/>
        <v>0</v>
      </c>
      <c r="K92" s="80">
        <f t="shared" si="73"/>
        <v>0</v>
      </c>
      <c r="L92" s="50">
        <f t="shared" ref="L92:L98" si="111">IF(ISERROR(H92/SUM(I92:I92)),,H92/SUM(I92:I92))</f>
        <v>0</v>
      </c>
      <c r="M92" s="81">
        <f t="shared" ref="M92:M98" si="112">IF(ISERROR(J92/H92),,J92/H92)</f>
        <v>0</v>
      </c>
      <c r="O92" s="79">
        <f t="shared" ref="O92:P98" si="113">B92</f>
        <v>45656</v>
      </c>
      <c r="P92" s="79" t="str">
        <f t="shared" si="113"/>
        <v>월</v>
      </c>
      <c r="Q92" s="50">
        <f t="shared" ref="Q92:R96" si="114">SUMIFS(AQ:AQ,$AO:$AO,$A92,$AP:$AP,"모바일")</f>
        <v>0</v>
      </c>
      <c r="R92" s="50">
        <f t="shared" si="114"/>
        <v>0</v>
      </c>
      <c r="S92" s="53">
        <f t="shared" ref="S92:S98" si="115">IF(ISERROR(R92/Q92),,R92/Q92)</f>
        <v>0</v>
      </c>
      <c r="T92" s="50">
        <f t="shared" ref="T92:T98" si="116">IF(ISERROR(U92/R92),,U92/R92)</f>
        <v>0</v>
      </c>
      <c r="U92" s="50">
        <f t="shared" ref="U92:W96" si="117">SUMIFS(AU:AU,$AO:$AO,$A92,$AP:$AP,"모바일")</f>
        <v>0</v>
      </c>
      <c r="V92" s="50">
        <f t="shared" si="117"/>
        <v>0</v>
      </c>
      <c r="W92" s="50">
        <f t="shared" si="117"/>
        <v>0</v>
      </c>
      <c r="X92" s="80">
        <f t="shared" si="80"/>
        <v>0</v>
      </c>
      <c r="Y92" s="50">
        <f t="shared" ref="Y92:Y98" si="118">IF(ISERROR(U92/SUM(V92:V92)),,U92/SUM(V92:V92))</f>
        <v>0</v>
      </c>
      <c r="Z92" s="80">
        <f t="shared" ref="Z92:Z98" si="119">IF(ISERROR(W92/U92),,W92/U92)</f>
        <v>0</v>
      </c>
      <c r="AB92" s="79">
        <f t="shared" ref="AB92:AC98" si="120">O92</f>
        <v>45656</v>
      </c>
      <c r="AC92" s="79" t="str">
        <f t="shared" si="120"/>
        <v>월</v>
      </c>
      <c r="AD92" s="50">
        <f t="shared" ref="AD92:AE96" si="121">SUMIFS(AQ:AQ,$AO:$AO,$A92,$AP:$AP,"PC")</f>
        <v>0</v>
      </c>
      <c r="AE92" s="50">
        <f t="shared" si="121"/>
        <v>0</v>
      </c>
      <c r="AF92" s="53">
        <f t="shared" ref="AF92:AF98" si="122">IF(ISERROR(AE92/AD92),,AE92/AD92)</f>
        <v>0</v>
      </c>
      <c r="AG92" s="50">
        <f t="shared" ref="AG92:AG98" si="123">IF(ISERROR(AH92/AE92),,AH92/AE92)</f>
        <v>0</v>
      </c>
      <c r="AH92" s="50">
        <f t="shared" ref="AH92:AJ96" si="124">SUMIFS(AU:AU,$AO:$AO,$A92,$AP:$AP,"PC")</f>
        <v>0</v>
      </c>
      <c r="AI92" s="50">
        <f t="shared" si="124"/>
        <v>0</v>
      </c>
      <c r="AJ92" s="50">
        <f t="shared" si="124"/>
        <v>0</v>
      </c>
      <c r="AK92" s="80">
        <f t="shared" si="87"/>
        <v>0</v>
      </c>
      <c r="AL92" s="50">
        <f t="shared" ref="AL92:AL98" si="125">IF(ISERROR(AH92/SUM(AI92:AI92)),,AH92/SUM(AI92:AI92))</f>
        <v>0</v>
      </c>
      <c r="AM92" s="80">
        <f t="shared" ref="AM92:AM98" si="126">IF(ISERROR(AJ92/AH92),,AJ92/AH92)</f>
        <v>0</v>
      </c>
      <c r="AO92" t="s" s="132">
        <v>261</v>
      </c>
      <c r="AP92" t="s" s="132">
        <v>221</v>
      </c>
      <c r="AQ92" t="n" s="132">
        <v>2579.0</v>
      </c>
      <c r="AR92" t="n" s="132">
        <v>20.0</v>
      </c>
      <c r="AS92" t="n" s="132">
        <v>0.78</v>
      </c>
      <c r="AT92" t="n" s="132">
        <v>339.0</v>
      </c>
      <c r="AU92" t="n" s="132">
        <v>6777.65</v>
      </c>
      <c r="AV92" t="n" s="132">
        <v>0.0</v>
      </c>
      <c r="AW92" t="n" s="132">
        <v>0.0</v>
      </c>
    </row>
    <row r="93" spans="1:39">
      <c r="A93" s="100" t="s">
        <v>209</v>
      </c>
      <c r="B93" s="79">
        <v>45657</v>
      </c>
      <c r="C93" s="79" t="str">
        <f t="shared" si="88"/>
        <v>화</v>
      </c>
      <c r="D93" s="50">
        <f t="shared" si="107"/>
        <v>0</v>
      </c>
      <c r="E93" s="50">
        <f t="shared" si="107"/>
        <v>0</v>
      </c>
      <c r="F93" s="53">
        <f t="shared" si="108"/>
        <v>0</v>
      </c>
      <c r="G93" s="50">
        <f t="shared" si="109"/>
        <v>0</v>
      </c>
      <c r="H93" s="50">
        <f t="shared" si="110"/>
        <v>0</v>
      </c>
      <c r="I93" s="50">
        <f t="shared" si="110"/>
        <v>0</v>
      </c>
      <c r="J93" s="50">
        <f t="shared" si="110"/>
        <v>0</v>
      </c>
      <c r="K93" s="80">
        <f t="shared" ref="K93:K98" si="127">IF(ISERROR(SUM(I93:I93)/E93),,SUM(I93:I93)/E93)</f>
        <v>0</v>
      </c>
      <c r="L93" s="50">
        <f t="shared" si="111"/>
        <v>0</v>
      </c>
      <c r="M93" s="81">
        <f t="shared" si="112"/>
        <v>0</v>
      </c>
      <c r="O93" s="79">
        <f t="shared" si="113"/>
        <v>45657</v>
      </c>
      <c r="P93" s="79" t="str">
        <f t="shared" si="113"/>
        <v>화</v>
      </c>
      <c r="Q93" s="50">
        <f t="shared" si="114"/>
        <v>0</v>
      </c>
      <c r="R93" s="50">
        <f t="shared" si="114"/>
        <v>0</v>
      </c>
      <c r="S93" s="53">
        <f t="shared" si="115"/>
        <v>0</v>
      </c>
      <c r="T93" s="50">
        <f t="shared" si="116"/>
        <v>0</v>
      </c>
      <c r="U93" s="50">
        <f t="shared" si="117"/>
        <v>0</v>
      </c>
      <c r="V93" s="50">
        <f t="shared" si="117"/>
        <v>0</v>
      </c>
      <c r="W93" s="50">
        <f t="shared" si="117"/>
        <v>0</v>
      </c>
      <c r="X93" s="80">
        <f t="shared" ref="X93:X98" si="128">IF(ISERROR(SUM(V93:V93)/R93),,SUM(V93:V93)/R93)</f>
        <v>0</v>
      </c>
      <c r="Y93" s="50">
        <f t="shared" si="118"/>
        <v>0</v>
      </c>
      <c r="Z93" s="80">
        <f t="shared" si="119"/>
        <v>0</v>
      </c>
      <c r="AB93" s="79">
        <f t="shared" si="120"/>
        <v>45657</v>
      </c>
      <c r="AC93" s="79" t="str">
        <f t="shared" si="120"/>
        <v>화</v>
      </c>
      <c r="AD93" s="50">
        <f t="shared" si="121"/>
        <v>0</v>
      </c>
      <c r="AE93" s="50">
        <f t="shared" si="121"/>
        <v>0</v>
      </c>
      <c r="AF93" s="53">
        <f t="shared" si="122"/>
        <v>0</v>
      </c>
      <c r="AG93" s="50">
        <f t="shared" si="123"/>
        <v>0</v>
      </c>
      <c r="AH93" s="50">
        <f t="shared" si="124"/>
        <v>0</v>
      </c>
      <c r="AI93" s="50">
        <f t="shared" si="124"/>
        <v>0</v>
      </c>
      <c r="AJ93" s="50">
        <f t="shared" si="124"/>
        <v>0</v>
      </c>
      <c r="AK93" s="80">
        <f t="shared" ref="AK93:AK98" si="129">IF(ISERROR(SUM(AI93:AI93)/AE93),,SUM(AI93:AI93)/AE93)</f>
        <v>0</v>
      </c>
      <c r="AL93" s="50">
        <f t="shared" si="125"/>
        <v>0</v>
      </c>
      <c r="AM93" s="80">
        <f t="shared" si="126"/>
        <v>0</v>
      </c>
      <c r="AO93" t="s" s="132">
        <v>261</v>
      </c>
      <c r="AP93" t="s" s="132">
        <v>222</v>
      </c>
      <c r="AQ93" t="n" s="132">
        <v>41982.0</v>
      </c>
      <c r="AR93" t="n" s="132">
        <v>410.0</v>
      </c>
      <c r="AS93" t="n" s="132">
        <v>0.98</v>
      </c>
      <c r="AT93" t="n" s="132">
        <v>320.0</v>
      </c>
      <c r="AU93" t="n" s="132">
        <v>131057.85</v>
      </c>
      <c r="AV93" t="n" s="132">
        <v>0.0</v>
      </c>
      <c r="AW93" t="n" s="132">
        <v>0.0</v>
      </c>
    </row>
    <row r="94" spans="1:39">
      <c r="A94" s="100" t="s">
        <v>210</v>
      </c>
      <c r="B94" s="79">
        <v>45658</v>
      </c>
      <c r="C94" s="79" t="str">
        <f t="shared" ref="C94:C98" si="130">IF(B94="","",CHOOSE(WEEKDAY(B94,2),"월","화","수","목","금","토","일"))</f>
        <v>수</v>
      </c>
      <c r="D94" s="50">
        <f t="shared" si="107"/>
        <v>0</v>
      </c>
      <c r="E94" s="50">
        <f t="shared" si="107"/>
        <v>0</v>
      </c>
      <c r="F94" s="53">
        <f t="shared" si="108"/>
        <v>0</v>
      </c>
      <c r="G94" s="50">
        <f t="shared" si="109"/>
        <v>0</v>
      </c>
      <c r="H94" s="50">
        <f t="shared" si="110"/>
        <v>0</v>
      </c>
      <c r="I94" s="50">
        <f t="shared" si="110"/>
        <v>0</v>
      </c>
      <c r="J94" s="50">
        <f t="shared" si="110"/>
        <v>0</v>
      </c>
      <c r="K94" s="80">
        <f t="shared" si="127"/>
        <v>0</v>
      </c>
      <c r="L94" s="50">
        <f t="shared" si="111"/>
        <v>0</v>
      </c>
      <c r="M94" s="81">
        <f t="shared" si="112"/>
        <v>0</v>
      </c>
      <c r="O94" s="79">
        <f t="shared" si="113"/>
        <v>45658</v>
      </c>
      <c r="P94" s="79" t="str">
        <f t="shared" si="113"/>
        <v>수</v>
      </c>
      <c r="Q94" s="50">
        <f t="shared" si="114"/>
        <v>0</v>
      </c>
      <c r="R94" s="50">
        <f t="shared" si="114"/>
        <v>0</v>
      </c>
      <c r="S94" s="53">
        <f t="shared" si="115"/>
        <v>0</v>
      </c>
      <c r="T94" s="50">
        <f t="shared" si="116"/>
        <v>0</v>
      </c>
      <c r="U94" s="50">
        <f t="shared" si="117"/>
        <v>0</v>
      </c>
      <c r="V94" s="50">
        <f t="shared" si="117"/>
        <v>0</v>
      </c>
      <c r="W94" s="50">
        <f t="shared" si="117"/>
        <v>0</v>
      </c>
      <c r="X94" s="80">
        <f t="shared" si="128"/>
        <v>0</v>
      </c>
      <c r="Y94" s="50">
        <f t="shared" si="118"/>
        <v>0</v>
      </c>
      <c r="Z94" s="80">
        <f t="shared" si="119"/>
        <v>0</v>
      </c>
      <c r="AB94" s="79">
        <f t="shared" si="120"/>
        <v>45658</v>
      </c>
      <c r="AC94" s="79" t="str">
        <f t="shared" si="120"/>
        <v>수</v>
      </c>
      <c r="AD94" s="50">
        <f t="shared" si="121"/>
        <v>0</v>
      </c>
      <c r="AE94" s="50">
        <f t="shared" si="121"/>
        <v>0</v>
      </c>
      <c r="AF94" s="53">
        <f t="shared" si="122"/>
        <v>0</v>
      </c>
      <c r="AG94" s="50">
        <f t="shared" si="123"/>
        <v>0</v>
      </c>
      <c r="AH94" s="50">
        <f t="shared" si="124"/>
        <v>0</v>
      </c>
      <c r="AI94" s="50">
        <f t="shared" si="124"/>
        <v>0</v>
      </c>
      <c r="AJ94" s="50">
        <f t="shared" si="124"/>
        <v>0</v>
      </c>
      <c r="AK94" s="80">
        <f t="shared" si="129"/>
        <v>0</v>
      </c>
      <c r="AL94" s="50">
        <f t="shared" si="125"/>
        <v>0</v>
      </c>
      <c r="AM94" s="80">
        <f t="shared" si="126"/>
        <v>0</v>
      </c>
      <c r="AO94" t="s" s="132">
        <v>262</v>
      </c>
      <c r="AP94" t="s" s="132">
        <v>221</v>
      </c>
      <c r="AQ94" t="n" s="132">
        <v>2696.0</v>
      </c>
      <c r="AR94" t="n" s="132">
        <v>18.0</v>
      </c>
      <c r="AS94" t="n" s="132">
        <v>0.67</v>
      </c>
      <c r="AT94" t="n" s="132">
        <v>258.0</v>
      </c>
      <c r="AU94" t="n" s="132">
        <v>4647.5</v>
      </c>
      <c r="AV94" t="n" s="132">
        <v>0.0</v>
      </c>
      <c r="AW94" t="n" s="132">
        <v>0.0</v>
      </c>
    </row>
    <row r="95" spans="1:39">
      <c r="A95" s="100" t="s">
        <v>211</v>
      </c>
      <c r="B95" s="79">
        <v>45659</v>
      </c>
      <c r="C95" s="79" t="str">
        <f t="shared" si="130"/>
        <v>목</v>
      </c>
      <c r="D95" s="50">
        <f t="shared" si="107"/>
        <v>0</v>
      </c>
      <c r="E95" s="50">
        <f t="shared" si="107"/>
        <v>0</v>
      </c>
      <c r="F95" s="53">
        <f t="shared" si="108"/>
        <v>0</v>
      </c>
      <c r="G95" s="50">
        <f t="shared" si="109"/>
        <v>0</v>
      </c>
      <c r="H95" s="50">
        <f t="shared" si="110"/>
        <v>0</v>
      </c>
      <c r="I95" s="50">
        <f t="shared" si="110"/>
        <v>0</v>
      </c>
      <c r="J95" s="50">
        <f t="shared" si="110"/>
        <v>0</v>
      </c>
      <c r="K95" s="80">
        <f t="shared" si="127"/>
        <v>0</v>
      </c>
      <c r="L95" s="50">
        <f t="shared" si="111"/>
        <v>0</v>
      </c>
      <c r="M95" s="81">
        <f t="shared" si="112"/>
        <v>0</v>
      </c>
      <c r="O95" s="79">
        <f t="shared" si="113"/>
        <v>45659</v>
      </c>
      <c r="P95" s="79" t="str">
        <f t="shared" si="113"/>
        <v>목</v>
      </c>
      <c r="Q95" s="50">
        <f t="shared" si="114"/>
        <v>0</v>
      </c>
      <c r="R95" s="50">
        <f t="shared" si="114"/>
        <v>0</v>
      </c>
      <c r="S95" s="53">
        <f t="shared" si="115"/>
        <v>0</v>
      </c>
      <c r="T95" s="50">
        <f t="shared" si="116"/>
        <v>0</v>
      </c>
      <c r="U95" s="50">
        <f t="shared" si="117"/>
        <v>0</v>
      </c>
      <c r="V95" s="50">
        <f t="shared" si="117"/>
        <v>0</v>
      </c>
      <c r="W95" s="50">
        <f t="shared" si="117"/>
        <v>0</v>
      </c>
      <c r="X95" s="80">
        <f t="shared" si="128"/>
        <v>0</v>
      </c>
      <c r="Y95" s="50">
        <f t="shared" si="118"/>
        <v>0</v>
      </c>
      <c r="Z95" s="80">
        <f t="shared" si="119"/>
        <v>0</v>
      </c>
      <c r="AB95" s="79">
        <f t="shared" si="120"/>
        <v>45659</v>
      </c>
      <c r="AC95" s="79" t="str">
        <f t="shared" si="120"/>
        <v>목</v>
      </c>
      <c r="AD95" s="50">
        <f t="shared" si="121"/>
        <v>0</v>
      </c>
      <c r="AE95" s="50">
        <f t="shared" si="121"/>
        <v>0</v>
      </c>
      <c r="AF95" s="53">
        <f t="shared" si="122"/>
        <v>0</v>
      </c>
      <c r="AG95" s="50">
        <f t="shared" si="123"/>
        <v>0</v>
      </c>
      <c r="AH95" s="50">
        <f t="shared" si="124"/>
        <v>0</v>
      </c>
      <c r="AI95" s="50">
        <f t="shared" si="124"/>
        <v>0</v>
      </c>
      <c r="AJ95" s="50">
        <f t="shared" si="124"/>
        <v>0</v>
      </c>
      <c r="AK95" s="80">
        <f t="shared" si="129"/>
        <v>0</v>
      </c>
      <c r="AL95" s="50">
        <f t="shared" si="125"/>
        <v>0</v>
      </c>
      <c r="AM95" s="80">
        <f t="shared" si="126"/>
        <v>0</v>
      </c>
      <c r="AO95" t="s" s="132">
        <v>262</v>
      </c>
      <c r="AP95" t="s" s="132">
        <v>222</v>
      </c>
      <c r="AQ95" t="n" s="132">
        <v>44870.0</v>
      </c>
      <c r="AR95" t="n" s="132">
        <v>427.0</v>
      </c>
      <c r="AS95" t="n" s="132">
        <v>0.96</v>
      </c>
      <c r="AT95" t="n" s="132">
        <v>330.0</v>
      </c>
      <c r="AU95" t="n" s="132">
        <v>141086.55</v>
      </c>
      <c r="AV95" t="n" s="132">
        <v>0.0</v>
      </c>
      <c r="AW95" t="n" s="132">
        <v>0.0</v>
      </c>
    </row>
    <row r="96" spans="1:39">
      <c r="A96" s="100" t="s">
        <v>212</v>
      </c>
      <c r="B96" s="79">
        <v>45660</v>
      </c>
      <c r="C96" s="79" t="str">
        <f t="shared" si="130"/>
        <v>금</v>
      </c>
      <c r="D96" s="50">
        <f t="shared" si="107"/>
        <v>0</v>
      </c>
      <c r="E96" s="50">
        <f t="shared" si="107"/>
        <v>0</v>
      </c>
      <c r="F96" s="53">
        <f t="shared" si="108"/>
        <v>0</v>
      </c>
      <c r="G96" s="50">
        <f t="shared" si="109"/>
        <v>0</v>
      </c>
      <c r="H96" s="50">
        <f t="shared" si="110"/>
        <v>0</v>
      </c>
      <c r="I96" s="50">
        <f t="shared" si="110"/>
        <v>0</v>
      </c>
      <c r="J96" s="50">
        <f t="shared" si="110"/>
        <v>0</v>
      </c>
      <c r="K96" s="80">
        <f t="shared" si="127"/>
        <v>0</v>
      </c>
      <c r="L96" s="50">
        <f t="shared" si="111"/>
        <v>0</v>
      </c>
      <c r="M96" s="81">
        <f t="shared" si="112"/>
        <v>0</v>
      </c>
      <c r="O96" s="79">
        <f t="shared" si="113"/>
        <v>45660</v>
      </c>
      <c r="P96" s="79" t="str">
        <f t="shared" si="113"/>
        <v>금</v>
      </c>
      <c r="Q96" s="50">
        <f t="shared" si="114"/>
        <v>0</v>
      </c>
      <c r="R96" s="50">
        <f t="shared" si="114"/>
        <v>0</v>
      </c>
      <c r="S96" s="53">
        <f t="shared" si="115"/>
        <v>0</v>
      </c>
      <c r="T96" s="50">
        <f t="shared" si="116"/>
        <v>0</v>
      </c>
      <c r="U96" s="50">
        <f t="shared" si="117"/>
        <v>0</v>
      </c>
      <c r="V96" s="50">
        <f t="shared" si="117"/>
        <v>0</v>
      </c>
      <c r="W96" s="50">
        <f t="shared" si="117"/>
        <v>0</v>
      </c>
      <c r="X96" s="80">
        <f t="shared" si="128"/>
        <v>0</v>
      </c>
      <c r="Y96" s="50">
        <f t="shared" si="118"/>
        <v>0</v>
      </c>
      <c r="Z96" s="80">
        <f t="shared" si="119"/>
        <v>0</v>
      </c>
      <c r="AB96" s="79">
        <f t="shared" si="120"/>
        <v>45660</v>
      </c>
      <c r="AC96" s="79" t="str">
        <f t="shared" si="120"/>
        <v>금</v>
      </c>
      <c r="AD96" s="50">
        <f t="shared" si="121"/>
        <v>0</v>
      </c>
      <c r="AE96" s="50">
        <f t="shared" si="121"/>
        <v>0</v>
      </c>
      <c r="AF96" s="53">
        <f t="shared" si="122"/>
        <v>0</v>
      </c>
      <c r="AG96" s="50">
        <f t="shared" si="123"/>
        <v>0</v>
      </c>
      <c r="AH96" s="50">
        <f t="shared" si="124"/>
        <v>0</v>
      </c>
      <c r="AI96" s="50">
        <f t="shared" si="124"/>
        <v>0</v>
      </c>
      <c r="AJ96" s="50">
        <f t="shared" si="124"/>
        <v>0</v>
      </c>
      <c r="AK96" s="80">
        <f t="shared" si="129"/>
        <v>0</v>
      </c>
      <c r="AL96" s="50">
        <f t="shared" si="125"/>
        <v>0</v>
      </c>
      <c r="AM96" s="80">
        <f t="shared" si="126"/>
        <v>0</v>
      </c>
      <c r="AO96" t="s" s="132">
        <v>263</v>
      </c>
      <c r="AP96" t="s" s="132">
        <v>221</v>
      </c>
      <c r="AQ96" t="n" s="132">
        <v>7412.0</v>
      </c>
      <c r="AR96" t="n" s="132">
        <v>45.0</v>
      </c>
      <c r="AS96" t="n" s="132">
        <v>0.61</v>
      </c>
      <c r="AT96" t="n" s="132">
        <v>319.0</v>
      </c>
      <c r="AU96" t="n" s="132">
        <v>14370.4</v>
      </c>
      <c r="AV96" t="n" s="132">
        <v>0.0</v>
      </c>
      <c r="AW96" t="n" s="132">
        <v>0.0</v>
      </c>
    </row>
    <row r="97" spans="1:39">
      <c r="A97" s="100" t="s">
        <v>213</v>
      </c>
      <c r="B97" s="79">
        <v>45661</v>
      </c>
      <c r="C97" s="79" t="str">
        <f t="shared" si="130"/>
        <v>토</v>
      </c>
      <c r="D97" s="50">
        <f>Q97+AD97</f>
        <v>0</v>
      </c>
      <c r="E97" s="50">
        <f t="shared" si="107"/>
        <v>0</v>
      </c>
      <c r="F97" s="53">
        <f t="shared" si="108"/>
        <v>0</v>
      </c>
      <c r="G97" s="50">
        <f t="shared" si="109"/>
        <v>0</v>
      </c>
      <c r="H97" s="50">
        <f t="shared" si="110"/>
        <v>0</v>
      </c>
      <c r="I97" s="50">
        <f t="shared" si="110"/>
        <v>0</v>
      </c>
      <c r="J97" s="50">
        <f t="shared" si="110"/>
        <v>0</v>
      </c>
      <c r="K97" s="80">
        <f t="shared" si="127"/>
        <v>0</v>
      </c>
      <c r="L97" s="50">
        <f t="shared" si="111"/>
        <v>0</v>
      </c>
      <c r="M97" s="81">
        <f t="shared" si="112"/>
        <v>0</v>
      </c>
      <c r="O97" s="79">
        <f t="shared" si="113"/>
        <v>45661</v>
      </c>
      <c r="P97" s="79" t="str">
        <f t="shared" si="113"/>
        <v>토</v>
      </c>
      <c r="Q97" s="50">
        <f>SUMIFS(AQ:AQ,$AO:$AO,$A97,$AP:$AP,"모바일")</f>
        <v>0</v>
      </c>
      <c r="R97" s="50">
        <f>SUMIFS(AR:AR,$AO:$AO,$A97,$AP:$AP,"모바일")</f>
        <v>0</v>
      </c>
      <c r="S97" s="53">
        <f t="shared" si="115"/>
        <v>0</v>
      </c>
      <c r="T97" s="50">
        <f t="shared" si="116"/>
        <v>0</v>
      </c>
      <c r="U97" s="50">
        <f>SUMIFS(AU:AU,$AO:$AO,$A97,$AP:$AP,"모바일")</f>
        <v>0</v>
      </c>
      <c r="V97" s="50">
        <f>SUMIFS(AV:AV,$AO:$AO,$A97,$AP:$AP,"모바일")</f>
        <v>0</v>
      </c>
      <c r="W97" s="50">
        <f>SUMIFS(AW:AW,$AO:$AO,$A97,$AP:$AP,"모바일")</f>
        <v>0</v>
      </c>
      <c r="X97" s="80">
        <f t="shared" si="128"/>
        <v>0</v>
      </c>
      <c r="Y97" s="50">
        <f t="shared" si="118"/>
        <v>0</v>
      </c>
      <c r="Z97" s="80">
        <f t="shared" si="119"/>
        <v>0</v>
      </c>
      <c r="AB97" s="79">
        <f t="shared" si="120"/>
        <v>45661</v>
      </c>
      <c r="AC97" s="79" t="str">
        <f t="shared" si="120"/>
        <v>토</v>
      </c>
      <c r="AD97" s="50">
        <f>SUMIFS(AQ:AQ,$AO:$AO,$A97,$AP:$AP,"PC")</f>
        <v>0</v>
      </c>
      <c r="AE97" s="50">
        <f>SUMIFS(AR:AR,$AO:$AO,$A97,$AP:$AP,"PC")</f>
        <v>0</v>
      </c>
      <c r="AF97" s="53">
        <f t="shared" si="122"/>
        <v>0</v>
      </c>
      <c r="AG97" s="50">
        <f t="shared" si="123"/>
        <v>0</v>
      </c>
      <c r="AH97" s="50">
        <f>SUMIFS(AU:AU,$AO:$AO,$A97,$AP:$AP,"PC")</f>
        <v>0</v>
      </c>
      <c r="AI97" s="50">
        <f>SUMIFS(AV:AV,$AO:$AO,$A97,$AP:$AP,"PC")</f>
        <v>0</v>
      </c>
      <c r="AJ97" s="50">
        <f>SUMIFS(AW:AW,$AO:$AO,$A97,$AP:$AP,"PC")</f>
        <v>0</v>
      </c>
      <c r="AK97" s="80">
        <f t="shared" si="129"/>
        <v>0</v>
      </c>
      <c r="AL97" s="50">
        <f t="shared" si="125"/>
        <v>0</v>
      </c>
      <c r="AM97" s="80">
        <f t="shared" si="126"/>
        <v>0</v>
      </c>
      <c r="AO97" t="s" s="132">
        <v>263</v>
      </c>
      <c r="AP97" t="s" s="132">
        <v>222</v>
      </c>
      <c r="AQ97" t="n" s="132">
        <v>29606.0</v>
      </c>
      <c r="AR97" t="n" s="132">
        <v>230.0</v>
      </c>
      <c r="AS97" t="n" s="132">
        <v>0.78</v>
      </c>
      <c r="AT97" t="n" s="132">
        <v>372.0</v>
      </c>
      <c r="AU97" t="n" s="132">
        <v>85586.6</v>
      </c>
      <c r="AV97" t="n" s="132">
        <v>0.0</v>
      </c>
      <c r="AW97" t="n" s="132">
        <v>0.0</v>
      </c>
    </row>
    <row r="98" spans="1:39">
      <c r="A98" s="100" t="s">
        <v>214</v>
      </c>
      <c r="B98" s="79">
        <v>45662</v>
      </c>
      <c r="C98" s="79" t="str">
        <f t="shared" si="130"/>
        <v>일</v>
      </c>
      <c r="D98" s="50">
        <f t="shared" ref="D98" si="131">Q98+AD98</f>
        <v>0</v>
      </c>
      <c r="E98" s="50">
        <f t="shared" si="107"/>
        <v>0</v>
      </c>
      <c r="F98" s="53">
        <f t="shared" si="108"/>
        <v>0</v>
      </c>
      <c r="G98" s="50">
        <f t="shared" si="109"/>
        <v>0</v>
      </c>
      <c r="H98" s="50">
        <f t="shared" si="110"/>
        <v>0</v>
      </c>
      <c r="I98" s="50">
        <f t="shared" si="110"/>
        <v>0</v>
      </c>
      <c r="J98" s="50">
        <f t="shared" si="110"/>
        <v>0</v>
      </c>
      <c r="K98" s="80">
        <f t="shared" si="127"/>
        <v>0</v>
      </c>
      <c r="L98" s="50">
        <f t="shared" si="111"/>
        <v>0</v>
      </c>
      <c r="M98" s="81">
        <f t="shared" si="112"/>
        <v>0</v>
      </c>
      <c r="O98" s="79">
        <f t="shared" si="113"/>
        <v>45662</v>
      </c>
      <c r="P98" s="79" t="str">
        <f t="shared" si="113"/>
        <v>일</v>
      </c>
      <c r="Q98" s="50">
        <f t="shared" ref="Q98:R98" si="132">SUMIFS(AQ:AQ,$AO:$AO,$A98,$AP:$AP,"모바일")</f>
        <v>0</v>
      </c>
      <c r="R98" s="50">
        <f t="shared" si="132"/>
        <v>0</v>
      </c>
      <c r="S98" s="53">
        <f t="shared" si="115"/>
        <v>0</v>
      </c>
      <c r="T98" s="50">
        <f t="shared" si="116"/>
        <v>0</v>
      </c>
      <c r="U98" s="50">
        <f t="shared" ref="U98:W98" si="133">SUMIFS(AU:AU,$AO:$AO,$A98,$AP:$AP,"모바일")</f>
        <v>0</v>
      </c>
      <c r="V98" s="50">
        <f t="shared" si="133"/>
        <v>0</v>
      </c>
      <c r="W98" s="50">
        <f t="shared" si="133"/>
        <v>0</v>
      </c>
      <c r="X98" s="80">
        <f t="shared" si="128"/>
        <v>0</v>
      </c>
      <c r="Y98" s="50">
        <f t="shared" si="118"/>
        <v>0</v>
      </c>
      <c r="Z98" s="80">
        <f t="shared" si="119"/>
        <v>0</v>
      </c>
      <c r="AB98" s="79">
        <f t="shared" si="120"/>
        <v>45662</v>
      </c>
      <c r="AC98" s="79" t="str">
        <f t="shared" si="120"/>
        <v>일</v>
      </c>
      <c r="AD98" s="50">
        <f t="shared" ref="AD98:AE98" si="134">SUMIFS(AQ:AQ,$AO:$AO,$A98,$AP:$AP,"PC")</f>
        <v>0</v>
      </c>
      <c r="AE98" s="50">
        <f t="shared" si="134"/>
        <v>0</v>
      </c>
      <c r="AF98" s="53">
        <f t="shared" si="122"/>
        <v>0</v>
      </c>
      <c r="AG98" s="50">
        <f t="shared" si="123"/>
        <v>0</v>
      </c>
      <c r="AH98" s="50">
        <f t="shared" ref="AH98:AJ98" si="135">SUMIFS(AU:AU,$AO:$AO,$A98,$AP:$AP,"PC")</f>
        <v>0</v>
      </c>
      <c r="AI98" s="50">
        <f t="shared" si="135"/>
        <v>0</v>
      </c>
      <c r="AJ98" s="50">
        <f t="shared" si="135"/>
        <v>0</v>
      </c>
      <c r="AK98" s="80">
        <f t="shared" si="129"/>
        <v>0</v>
      </c>
      <c r="AL98" s="50">
        <f t="shared" si="125"/>
        <v>0</v>
      </c>
      <c r="AM98" s="80">
        <f t="shared" si="126"/>
        <v>0</v>
      </c>
      <c r="AO98" t="s" s="132">
        <v>264</v>
      </c>
      <c r="AP98" t="s" s="132">
        <v>221</v>
      </c>
      <c r="AQ98" t="n" s="132">
        <v>7432.0</v>
      </c>
      <c r="AR98" t="n" s="132">
        <v>40.0</v>
      </c>
      <c r="AS98" t="n" s="132">
        <v>0.54</v>
      </c>
      <c r="AT98" t="n" s="132">
        <v>345.0</v>
      </c>
      <c r="AU98" t="n" s="132">
        <v>13783.55</v>
      </c>
      <c r="AV98" t="n" s="132">
        <v>0.0</v>
      </c>
      <c r="AW98" t="n" s="132">
        <v>0.0</v>
      </c>
    </row>
    <row r="99">
      <c r="AO99" t="s" s="132">
        <v>264</v>
      </c>
      <c r="AP99" t="s" s="132">
        <v>222</v>
      </c>
      <c r="AQ99" t="n" s="132">
        <v>30113.0</v>
      </c>
      <c r="AR99" t="n" s="132">
        <v>232.0</v>
      </c>
      <c r="AS99" t="n" s="132">
        <v>0.78</v>
      </c>
      <c r="AT99" t="n" s="132">
        <v>354.0</v>
      </c>
      <c r="AU99" t="n" s="132">
        <v>82192.0</v>
      </c>
      <c r="AV99" t="n" s="132">
        <v>1.0</v>
      </c>
      <c r="AW99" t="n" s="132">
        <v>22500.0</v>
      </c>
    </row>
    <row r="100">
      <c r="AO100" t="s" s="132">
        <v>265</v>
      </c>
      <c r="AP100" t="s" s="132">
        <v>221</v>
      </c>
      <c r="AQ100" t="n" s="132">
        <v>5907.0</v>
      </c>
      <c r="AR100" t="n" s="132">
        <v>31.0</v>
      </c>
      <c r="AS100" t="n" s="132">
        <v>0.53</v>
      </c>
      <c r="AT100" t="n" s="132">
        <v>300.0</v>
      </c>
      <c r="AU100" t="n" s="132">
        <v>9315.35</v>
      </c>
      <c r="AV100" t="n" s="132">
        <v>0.0</v>
      </c>
      <c r="AW100" t="n" s="132">
        <v>0.0</v>
      </c>
    </row>
    <row r="101">
      <c r="AO101" t="s" s="132">
        <v>265</v>
      </c>
      <c r="AP101" t="s" s="132">
        <v>222</v>
      </c>
      <c r="AQ101" t="n" s="132">
        <v>25950.0</v>
      </c>
      <c r="AR101" t="n" s="132">
        <v>190.0</v>
      </c>
      <c r="AS101" t="n" s="132">
        <v>0.74</v>
      </c>
      <c r="AT101" t="n" s="132">
        <v>373.0</v>
      </c>
      <c r="AU101" t="n" s="132">
        <v>70886.75</v>
      </c>
      <c r="AV101" t="n" s="132">
        <v>0.0</v>
      </c>
      <c r="AW101" t="n" s="132">
        <v>0.0</v>
      </c>
    </row>
    <row r="102">
      <c r="AO102" t="s" s="132">
        <v>266</v>
      </c>
      <c r="AP102" t="s" s="132">
        <v>221</v>
      </c>
      <c r="AQ102" t="n" s="132">
        <v>6456.0</v>
      </c>
      <c r="AR102" t="n" s="132">
        <v>36.0</v>
      </c>
      <c r="AS102" t="n" s="132">
        <v>0.56</v>
      </c>
      <c r="AT102" t="n" s="132">
        <v>381.0</v>
      </c>
      <c r="AU102" t="n" s="132">
        <v>13730.2</v>
      </c>
      <c r="AV102" t="n" s="132">
        <v>0.0</v>
      </c>
      <c r="AW102" t="n" s="132">
        <v>0.0</v>
      </c>
    </row>
    <row r="103">
      <c r="AO103" t="s" s="132">
        <v>266</v>
      </c>
      <c r="AP103" t="s" s="132">
        <v>222</v>
      </c>
      <c r="AQ103" t="n" s="132">
        <v>28011.0</v>
      </c>
      <c r="AR103" t="n" s="132">
        <v>226.0</v>
      </c>
      <c r="AS103" t="n" s="132">
        <v>0.81</v>
      </c>
      <c r="AT103" t="n" s="132">
        <v>346.0</v>
      </c>
      <c r="AU103" t="n" s="132">
        <v>78147.85</v>
      </c>
      <c r="AV103" t="n" s="132">
        <v>0.0</v>
      </c>
      <c r="AW103" t="n" s="132">
        <v>0.0</v>
      </c>
    </row>
    <row r="104">
      <c r="AO104" t="s" s="132">
        <v>267</v>
      </c>
      <c r="AP104" t="s" s="132">
        <v>221</v>
      </c>
      <c r="AQ104" t="n" s="132">
        <v>6253.0</v>
      </c>
      <c r="AR104" t="n" s="132">
        <v>37.0</v>
      </c>
      <c r="AS104" t="n" s="132">
        <v>0.6</v>
      </c>
      <c r="AT104" t="n" s="132">
        <v>328.0</v>
      </c>
      <c r="AU104" t="n" s="132">
        <v>12153.35</v>
      </c>
      <c r="AV104" t="n" s="132">
        <v>0.0</v>
      </c>
      <c r="AW104" t="n" s="132">
        <v>0.0</v>
      </c>
    </row>
    <row r="105">
      <c r="AO105" t="s" s="132">
        <v>267</v>
      </c>
      <c r="AP105" t="s" s="132">
        <v>222</v>
      </c>
      <c r="AQ105" t="n" s="132">
        <v>24638.0</v>
      </c>
      <c r="AR105" t="n" s="132">
        <v>202.0</v>
      </c>
      <c r="AS105" t="n" s="132">
        <v>0.82</v>
      </c>
      <c r="AT105" t="n" s="132">
        <v>318.0</v>
      </c>
      <c r="AU105" t="n" s="132">
        <v>64308.2</v>
      </c>
      <c r="AV105" t="n" s="132">
        <v>0.0</v>
      </c>
      <c r="AW105" t="n" s="132">
        <v>0.0</v>
      </c>
    </row>
    <row r="106">
      <c r="AO106" t="s" s="132">
        <v>268</v>
      </c>
      <c r="AP106" t="s" s="132">
        <v>221</v>
      </c>
      <c r="AQ106" t="n" s="132">
        <v>2915.0</v>
      </c>
      <c r="AR106" t="n" s="132">
        <v>21.0</v>
      </c>
      <c r="AS106" t="n" s="132">
        <v>0.73</v>
      </c>
      <c r="AT106" t="n" s="132">
        <v>331.0</v>
      </c>
      <c r="AU106" t="n" s="132">
        <v>6949.8</v>
      </c>
      <c r="AV106" t="n" s="132">
        <v>0.0</v>
      </c>
      <c r="AW106" t="n" s="132">
        <v>0.0</v>
      </c>
    </row>
    <row r="107">
      <c r="AO107" t="s" s="132">
        <v>268</v>
      </c>
      <c r="AP107" t="s" s="132">
        <v>222</v>
      </c>
      <c r="AQ107" t="n" s="132">
        <v>35352.0</v>
      </c>
      <c r="AR107" t="n" s="132">
        <v>301.0</v>
      </c>
      <c r="AS107" t="n" s="132">
        <v>0.86</v>
      </c>
      <c r="AT107" t="n" s="132">
        <v>322.0</v>
      </c>
      <c r="AU107" t="n" s="132">
        <v>97010.65</v>
      </c>
      <c r="AV107" t="n" s="132">
        <v>0.0</v>
      </c>
      <c r="AW107" t="n" s="132">
        <v>0.0</v>
      </c>
    </row>
    <row r="108">
      <c r="AO108" t="s" s="132">
        <v>269</v>
      </c>
      <c r="AP108" t="s" s="132">
        <v>221</v>
      </c>
      <c r="AQ108" t="n" s="132">
        <v>2933.0</v>
      </c>
      <c r="AR108" t="n" s="132">
        <v>11.0</v>
      </c>
      <c r="AS108" t="n" s="132">
        <v>0.38</v>
      </c>
      <c r="AT108" t="n" s="132">
        <v>256.0</v>
      </c>
      <c r="AU108" t="n" s="132">
        <v>2817.1</v>
      </c>
      <c r="AV108" t="n" s="132">
        <v>0.0</v>
      </c>
      <c r="AW108" t="n" s="132">
        <v>0.0</v>
      </c>
    </row>
    <row r="109">
      <c r="AO109" t="s" s="132">
        <v>269</v>
      </c>
      <c r="AP109" t="s" s="132">
        <v>222</v>
      </c>
      <c r="AQ109" t="n" s="132">
        <v>40608.0</v>
      </c>
      <c r="AR109" t="n" s="132">
        <v>370.0</v>
      </c>
      <c r="AS109" t="n" s="132">
        <v>0.92</v>
      </c>
      <c r="AT109" t="n" s="132">
        <v>341.0</v>
      </c>
      <c r="AU109" t="n" s="132">
        <v>126233.25</v>
      </c>
      <c r="AV109" t="n" s="132">
        <v>0.0</v>
      </c>
      <c r="AW109" t="n" s="132">
        <v>0.0</v>
      </c>
    </row>
  </sheetData>
  <mergeCells count="6">
    <mergeCell ref="B6:C6"/>
    <mergeCell ref="O6:P6"/>
    <mergeCell ref="AB6:AC6"/>
    <mergeCell ref="B24:C24"/>
    <mergeCell ref="O24:P24"/>
    <mergeCell ref="AB24:AC24"/>
  </mergeCells>
  <phoneticPr fontId="2" type="noConversion"/>
  <conditionalFormatting sqref="B29:M98 O29:Z98 AB29:AM98">
    <cfRule type="expression" dxfId="1" priority="1">
      <formula>WEEKDAY($B29,1)=1</formula>
    </cfRule>
    <cfRule type="expression" dxfId="0" priority="2">
      <formula>WEEKDAY($B29,1)=7</formula>
    </cfRule>
  </conditionalFormatting>
  <pageMargins left="0.7" right="0.7" top="0.75" bottom="0.75" header="0.3" footer="0.3"/>
  <pageSetup paperSize="9"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K228"/>
  <sheetViews>
    <sheetView showGridLines="0" topLeftCell="A44" workbookViewId="0">
      <selection activeCell="F61" sqref="B61:F1048576"/>
    </sheetView>
  </sheetViews>
  <sheetFormatPr defaultColWidth="0" defaultRowHeight="16.5"/>
  <cols>
    <col min="1" max="1" customWidth="true" style="23" width="2.5"/>
    <col min="2" max="2" bestFit="true" customWidth="true" style="131" width="33.375"/>
    <col min="3" max="3" bestFit="true" customWidth="true" style="130" width="11.625"/>
    <col min="4" max="4" bestFit="true" customWidth="true" style="130" width="10.125"/>
    <col min="5" max="5" bestFit="true" customWidth="true" style="130" width="11.625"/>
    <col min="6" max="6" bestFit="true" customWidth="true" style="130" width="12.375"/>
    <col min="7" max="7" customWidth="true" style="129" width="17.625"/>
    <col min="8" max="8" bestFit="true" customWidth="true" style="129" width="17.625"/>
    <col min="9" max="9" customWidth="true" style="130" width="13.625"/>
    <col min="10" max="10" bestFit="true" customWidth="true" style="129" width="13.625"/>
    <col min="11" max="11" customWidth="true" style="23" width="2.5"/>
    <col min="12" max="16384" hidden="true" style="23" width="8.625"/>
  </cols>
  <sheetData>
    <row r="1" spans="1:11" ht="16.5" customHeight="1">
      <c r="A1" s="21"/>
      <c r="B1" s="145" t="s">
        <v>106</v>
      </c>
      <c r="C1" s="145"/>
      <c r="D1" s="145"/>
      <c r="E1" s="145"/>
      <c r="F1" s="145"/>
      <c r="G1" s="145"/>
      <c r="H1" s="145"/>
      <c r="I1" s="145"/>
      <c r="J1" s="145"/>
      <c r="K1" s="22"/>
    </row>
    <row r="2" spans="1:11" ht="16.5" customHeight="1">
      <c r="A2" s="21"/>
      <c r="B2" s="145"/>
      <c r="C2" s="145"/>
      <c r="D2" s="145"/>
      <c r="E2" s="145"/>
      <c r="F2" s="145"/>
      <c r="G2" s="145"/>
      <c r="H2" s="145"/>
      <c r="I2" s="145"/>
      <c r="J2" s="145"/>
      <c r="K2" s="22"/>
    </row>
    <row r="3" spans="1:11">
      <c r="A3" s="22"/>
      <c r="B3" s="22"/>
      <c r="C3" s="22"/>
      <c r="D3" s="22"/>
      <c r="E3" s="22"/>
      <c r="F3" s="22"/>
      <c r="G3" s="22"/>
      <c r="H3" s="111"/>
      <c r="I3" s="22"/>
      <c r="J3" s="22"/>
      <c r="K3" s="22"/>
    </row>
    <row r="4" spans="1:11">
      <c r="A4" s="22"/>
      <c r="B4" s="22"/>
      <c r="C4" s="22"/>
      <c r="D4" s="22"/>
      <c r="E4" s="22"/>
      <c r="F4" s="22"/>
      <c r="G4" s="22"/>
      <c r="H4" s="111"/>
      <c r="I4" s="22"/>
      <c r="J4" s="22"/>
      <c r="K4" s="22"/>
    </row>
    <row r="5" spans="1:11">
      <c r="A5" s="22"/>
      <c r="B5" s="22"/>
      <c r="C5" s="22"/>
      <c r="D5" s="22"/>
      <c r="E5" s="22"/>
      <c r="F5" s="22"/>
      <c r="G5" s="22"/>
      <c r="H5" s="111"/>
      <c r="I5" s="22"/>
      <c r="J5" s="22"/>
      <c r="K5" s="22"/>
    </row>
    <row r="6" spans="1:11">
      <c r="A6" s="22"/>
      <c r="B6" s="22"/>
      <c r="C6" s="22"/>
      <c r="D6" s="22"/>
      <c r="E6" s="22"/>
      <c r="F6" s="22"/>
      <c r="G6" s="22"/>
      <c r="H6" s="111"/>
      <c r="I6" s="22"/>
      <c r="J6" s="22"/>
      <c r="K6" s="22"/>
    </row>
    <row r="7" spans="1:11">
      <c r="A7" s="22"/>
      <c r="B7" s="22"/>
      <c r="C7" s="22"/>
      <c r="D7" s="22"/>
      <c r="E7" s="22"/>
      <c r="F7" s="22"/>
      <c r="G7" s="22"/>
      <c r="H7" s="111"/>
      <c r="I7" s="22"/>
      <c r="J7" s="22"/>
      <c r="K7" s="22"/>
    </row>
    <row r="8" spans="1:11">
      <c r="A8" s="22"/>
      <c r="B8" s="22"/>
      <c r="C8" s="22"/>
      <c r="D8" s="22"/>
      <c r="E8" s="22"/>
      <c r="F8" s="22"/>
      <c r="G8" s="22"/>
      <c r="H8" s="111"/>
      <c r="I8" s="22"/>
      <c r="J8" s="22"/>
      <c r="K8" s="22"/>
    </row>
    <row r="9" spans="1:11">
      <c r="A9" s="22"/>
      <c r="B9" s="22"/>
      <c r="C9" s="22"/>
      <c r="D9" s="22"/>
      <c r="E9" s="22"/>
      <c r="F9" s="22"/>
      <c r="G9" s="22"/>
      <c r="H9" s="111"/>
      <c r="I9" s="22"/>
      <c r="J9" s="22"/>
      <c r="K9" s="22"/>
    </row>
    <row r="10" spans="1:11">
      <c r="A10" s="22"/>
      <c r="B10" s="22"/>
      <c r="C10" s="22"/>
      <c r="D10" s="22"/>
      <c r="E10" s="22"/>
      <c r="F10" s="22"/>
      <c r="G10" s="22"/>
      <c r="H10" s="111"/>
      <c r="I10" s="22"/>
      <c r="J10" s="22"/>
      <c r="K10" s="22"/>
    </row>
    <row r="11" spans="1:11">
      <c r="A11" s="22"/>
      <c r="B11" s="22"/>
      <c r="C11" s="22"/>
      <c r="D11" s="22"/>
      <c r="E11" s="22"/>
      <c r="F11" s="22"/>
      <c r="G11" s="22"/>
      <c r="H11" s="111"/>
      <c r="I11" s="22"/>
      <c r="J11" s="22"/>
      <c r="K11" s="22"/>
    </row>
    <row r="12" spans="1:11">
      <c r="A12" s="22"/>
      <c r="B12" s="22"/>
      <c r="C12" s="22"/>
      <c r="D12" s="22"/>
      <c r="E12" s="22"/>
      <c r="F12" s="22"/>
      <c r="G12" s="22"/>
      <c r="H12" s="111"/>
      <c r="I12" s="22"/>
      <c r="J12" s="22"/>
      <c r="K12" s="22"/>
    </row>
    <row r="13" spans="1:11">
      <c r="A13" s="22"/>
      <c r="B13" s="22"/>
      <c r="C13" s="22"/>
      <c r="D13" s="22"/>
      <c r="E13" s="22"/>
      <c r="F13" s="22"/>
      <c r="G13" s="22"/>
      <c r="H13" s="111"/>
      <c r="I13" s="22"/>
      <c r="J13" s="22"/>
      <c r="K13" s="22"/>
    </row>
    <row r="14" spans="1:11">
      <c r="A14" s="22"/>
      <c r="B14" s="22"/>
      <c r="C14" s="22"/>
      <c r="D14" s="22"/>
      <c r="E14" s="22"/>
      <c r="F14" s="22"/>
      <c r="G14" s="22"/>
      <c r="H14" s="111"/>
      <c r="I14" s="22"/>
      <c r="J14" s="22"/>
      <c r="K14" s="22"/>
    </row>
    <row r="15" spans="1:11">
      <c r="A15" s="22"/>
      <c r="B15" s="22"/>
      <c r="C15" s="22"/>
      <c r="D15" s="22"/>
      <c r="E15" s="22"/>
      <c r="F15" s="22"/>
      <c r="G15" s="22"/>
      <c r="H15" s="111"/>
      <c r="I15" s="22"/>
      <c r="J15" s="22"/>
      <c r="K15" s="22"/>
    </row>
    <row r="16" spans="1:11" ht="16.5" customHeight="1">
      <c r="A16" s="22"/>
      <c r="B16" s="22"/>
      <c r="C16" s="22"/>
      <c r="D16" s="22"/>
      <c r="E16" s="22"/>
      <c r="F16" s="22"/>
      <c r="G16" s="22"/>
      <c r="H16" s="111"/>
      <c r="I16" s="22"/>
      <c r="J16" s="22"/>
      <c r="K16" s="22"/>
    </row>
    <row r="17" spans="1:11">
      <c r="A17" s="22"/>
      <c r="B17" s="24" t="s">
        <v>107</v>
      </c>
      <c r="C17" s="22"/>
      <c r="D17" s="22"/>
      <c r="E17" s="22"/>
      <c r="F17" s="22"/>
      <c r="G17" s="22"/>
      <c r="H17" s="111"/>
      <c r="I17" s="22"/>
      <c r="J17" s="22"/>
      <c r="K17" s="22"/>
    </row>
    <row r="18" spans="1:11">
      <c r="A18" s="22"/>
      <c r="B18" s="22"/>
      <c r="C18" s="22"/>
      <c r="D18" s="22"/>
      <c r="E18" s="22"/>
      <c r="F18" s="22"/>
      <c r="G18" s="22"/>
      <c r="H18" s="111"/>
      <c r="I18" s="22"/>
      <c r="J18" s="22"/>
      <c r="K18" s="22"/>
    </row>
    <row r="19" spans="1:11">
      <c r="A19" s="22"/>
      <c r="B19" s="22"/>
      <c r="C19" s="22"/>
      <c r="D19" s="22"/>
      <c r="E19" s="22"/>
      <c r="F19" s="22"/>
      <c r="G19" s="22"/>
      <c r="H19" s="111"/>
      <c r="I19" s="22"/>
      <c r="J19" s="22"/>
      <c r="K19" s="22"/>
    </row>
    <row r="20" spans="1:11">
      <c r="A20" s="22"/>
      <c r="B20" s="22"/>
      <c r="C20" s="22"/>
      <c r="D20" s="22"/>
      <c r="E20" s="22"/>
      <c r="F20" s="22"/>
      <c r="G20" s="22"/>
      <c r="H20" s="111"/>
      <c r="I20" s="22"/>
      <c r="J20" s="22"/>
      <c r="K20" s="22"/>
    </row>
    <row r="21" spans="1:11">
      <c r="A21" s="22"/>
      <c r="B21" s="22"/>
      <c r="C21" s="22"/>
      <c r="D21" s="22"/>
      <c r="E21" s="22"/>
      <c r="F21" s="22"/>
      <c r="G21" s="22"/>
      <c r="H21" s="111"/>
      <c r="I21" s="22"/>
      <c r="J21" s="22"/>
      <c r="K21" s="22"/>
    </row>
    <row r="22" spans="1:11">
      <c r="A22" s="22"/>
      <c r="B22" s="22"/>
      <c r="C22" s="22"/>
      <c r="D22" s="22"/>
      <c r="E22" s="22"/>
      <c r="F22" s="22"/>
      <c r="G22" s="22"/>
      <c r="H22" s="111"/>
      <c r="I22" s="22"/>
      <c r="J22" s="22"/>
      <c r="K22" s="22"/>
    </row>
    <row r="23" spans="1:11">
      <c r="A23" s="22"/>
      <c r="B23" s="22"/>
      <c r="C23" s="22"/>
      <c r="D23" s="22"/>
      <c r="E23" s="22"/>
      <c r="F23" s="22"/>
      <c r="G23" s="22"/>
      <c r="H23" s="111"/>
      <c r="I23" s="22"/>
      <c r="J23" s="22"/>
      <c r="K23" s="22"/>
    </row>
    <row r="24" spans="1:11">
      <c r="A24" s="22"/>
      <c r="B24" s="22"/>
      <c r="C24" s="22"/>
      <c r="D24" s="22"/>
      <c r="E24" s="22"/>
      <c r="F24" s="22"/>
      <c r="G24" s="22"/>
      <c r="H24" s="111"/>
      <c r="I24" s="22"/>
      <c r="J24" s="22"/>
      <c r="K24" s="22"/>
    </row>
    <row r="25" spans="1:11">
      <c r="A25" s="22"/>
      <c r="B25" s="22"/>
      <c r="C25" s="22"/>
      <c r="D25" s="22"/>
      <c r="E25" s="22"/>
      <c r="F25" s="22"/>
      <c r="G25" s="22"/>
      <c r="H25" s="111"/>
      <c r="I25" s="22"/>
      <c r="J25" s="22"/>
      <c r="K25" s="22"/>
    </row>
    <row r="26" spans="1:11">
      <c r="A26" s="22"/>
      <c r="B26" s="22"/>
      <c r="C26" s="22"/>
      <c r="D26" s="22"/>
      <c r="E26" s="22"/>
      <c r="F26" s="22"/>
      <c r="G26" s="22"/>
      <c r="H26" s="111"/>
      <c r="I26" s="22"/>
      <c r="J26" s="22"/>
      <c r="K26" s="22"/>
    </row>
    <row r="27" spans="1:11">
      <c r="A27" s="22"/>
      <c r="B27" s="22"/>
      <c r="C27" s="22"/>
      <c r="D27" s="22"/>
      <c r="E27" s="22"/>
      <c r="F27" s="22"/>
      <c r="G27" s="22"/>
      <c r="H27" s="111"/>
      <c r="I27" s="22"/>
      <c r="J27" s="22"/>
      <c r="K27" s="22"/>
    </row>
    <row r="28" spans="1:11">
      <c r="A28" s="22"/>
      <c r="B28" s="22"/>
      <c r="C28" s="22"/>
      <c r="D28" s="22"/>
      <c r="E28" s="22"/>
      <c r="F28" s="22"/>
      <c r="G28" s="22"/>
      <c r="H28" s="111"/>
      <c r="I28" s="22"/>
      <c r="J28" s="22"/>
      <c r="K28" s="22"/>
    </row>
    <row r="29" spans="1:11">
      <c r="A29" s="22"/>
      <c r="B29" s="22"/>
      <c r="C29" s="22"/>
      <c r="D29" s="22"/>
      <c r="E29" s="22"/>
      <c r="F29" s="22"/>
      <c r="G29" s="22"/>
      <c r="H29" s="111"/>
      <c r="I29" s="22"/>
      <c r="J29" s="22"/>
      <c r="K29" s="22"/>
    </row>
    <row r="30" spans="1:11">
      <c r="A30" s="22"/>
      <c r="B30" s="22"/>
      <c r="C30" s="22"/>
      <c r="D30" s="22"/>
      <c r="E30" s="22"/>
      <c r="F30" s="22"/>
      <c r="G30" s="22"/>
      <c r="H30" s="111"/>
      <c r="I30" s="22"/>
      <c r="J30" s="22"/>
      <c r="K30" s="22"/>
    </row>
    <row r="31" spans="1:11">
      <c r="A31" s="22"/>
      <c r="B31" s="22"/>
      <c r="C31" s="22"/>
      <c r="D31" s="22"/>
      <c r="E31" s="22"/>
      <c r="F31" s="22"/>
      <c r="G31" s="22"/>
      <c r="H31" s="111"/>
      <c r="I31" s="22"/>
      <c r="J31" s="22"/>
      <c r="K31" s="22"/>
    </row>
    <row r="32" spans="1:11">
      <c r="A32" s="22"/>
      <c r="B32" s="27" t="s">
        <v>25</v>
      </c>
      <c r="C32" s="27" t="s">
        <v>6</v>
      </c>
      <c r="D32" s="27" t="s">
        <v>108</v>
      </c>
      <c r="E32" s="27" t="s">
        <v>109</v>
      </c>
      <c r="F32" s="21"/>
      <c r="G32" s="105" t="s">
        <v>26</v>
      </c>
      <c r="H32" s="112" t="s">
        <v>12</v>
      </c>
      <c r="I32" s="105" t="s">
        <v>18</v>
      </c>
      <c r="J32" s="105" t="s">
        <v>110</v>
      </c>
      <c r="K32" s="22"/>
    </row>
    <row r="33" spans="1:11">
      <c r="A33" s="22"/>
      <c r="B33" s="106" t="s">
        <v>27</v>
      </c>
      <c r="C33" s="25">
        <f t="shared" ref="C33:C56" si="0">SUMIF($C$60:$C$100000,$B33,$D$60:$D$100000)</f>
        <v>0</v>
      </c>
      <c r="D33" s="25">
        <f t="shared" ref="D33:D56" si="1">SUMIF($C$60:$C$100000,$B33,$I$60:$I$100000)</f>
        <v>0</v>
      </c>
      <c r="E33" s="25">
        <f t="shared" ref="E33:E56" si="2">SUMIF($C$60:$C$100000,$B33,$J$60:$J$100000)</f>
        <v>0</v>
      </c>
      <c r="F33" s="21"/>
      <c r="G33" s="106" t="s">
        <v>29</v>
      </c>
      <c r="H33" s="107">
        <f>SUMIF($B$60:$B$100000,$G33,$D$60:$D$100000)</f>
        <v>0</v>
      </c>
      <c r="I33" s="108">
        <f>SUMIF($B$60:$B$100000,$G33,$I$61:$I$100001)</f>
        <v>0</v>
      </c>
      <c r="J33" s="108">
        <f>SUMIF($B$60:$B$100000,$G33,$J$61:$J$100001)</f>
        <v>0</v>
      </c>
      <c r="K33" s="22"/>
    </row>
    <row r="34" spans="1:11">
      <c r="A34" s="22"/>
      <c r="B34" s="106" t="s">
        <v>30</v>
      </c>
      <c r="C34" s="25">
        <f t="shared" si="0"/>
        <v>0</v>
      </c>
      <c r="D34" s="25">
        <f t="shared" si="1"/>
        <v>0</v>
      </c>
      <c r="E34" s="25">
        <f t="shared" si="2"/>
        <v>0</v>
      </c>
      <c r="F34" s="21"/>
      <c r="G34" s="106" t="s">
        <v>32</v>
      </c>
      <c r="H34" s="107">
        <f t="shared" ref="H34:H39" si="3">SUMIF($B$60:$B$100000,$G34,$D$60:$D$100000)</f>
        <v>0</v>
      </c>
      <c r="I34" s="108">
        <f t="shared" ref="I34:I39" si="4">SUMIF($B$60:$B$100000,$G34,$I$61:$I$100001)</f>
        <v>0</v>
      </c>
      <c r="J34" s="108">
        <f t="shared" ref="J34:J39" si="5">SUMIF($B$60:$B$100000,$G34,$J$61:$J$100001)</f>
        <v>0</v>
      </c>
      <c r="K34" s="22"/>
    </row>
    <row r="35" spans="1:11">
      <c r="A35" s="22"/>
      <c r="B35" s="106" t="s">
        <v>33</v>
      </c>
      <c r="C35" s="25">
        <f t="shared" si="0"/>
        <v>0</v>
      </c>
      <c r="D35" s="25">
        <f t="shared" si="1"/>
        <v>0</v>
      </c>
      <c r="E35" s="25">
        <f t="shared" si="2"/>
        <v>0</v>
      </c>
      <c r="F35" s="21"/>
      <c r="G35" s="106" t="s">
        <v>35</v>
      </c>
      <c r="H35" s="107">
        <f t="shared" si="3"/>
        <v>0</v>
      </c>
      <c r="I35" s="108">
        <f t="shared" si="4"/>
        <v>0</v>
      </c>
      <c r="J35" s="108">
        <f t="shared" si="5"/>
        <v>0</v>
      </c>
      <c r="K35" s="22"/>
    </row>
    <row r="36" spans="1:11">
      <c r="A36" s="22"/>
      <c r="B36" s="106" t="s">
        <v>36</v>
      </c>
      <c r="C36" s="25">
        <f t="shared" si="0"/>
        <v>0</v>
      </c>
      <c r="D36" s="25">
        <f t="shared" si="1"/>
        <v>0</v>
      </c>
      <c r="E36" s="25">
        <f t="shared" si="2"/>
        <v>0</v>
      </c>
      <c r="F36" s="21"/>
      <c r="G36" s="106" t="s">
        <v>38</v>
      </c>
      <c r="H36" s="107">
        <f t="shared" si="3"/>
        <v>0</v>
      </c>
      <c r="I36" s="108">
        <f t="shared" si="4"/>
        <v>0</v>
      </c>
      <c r="J36" s="108">
        <f t="shared" si="5"/>
        <v>0</v>
      </c>
      <c r="K36" s="22"/>
    </row>
    <row r="37" spans="1:11">
      <c r="A37" s="22"/>
      <c r="B37" s="106" t="s">
        <v>39</v>
      </c>
      <c r="C37" s="25">
        <f t="shared" si="0"/>
        <v>0</v>
      </c>
      <c r="D37" s="25">
        <f t="shared" si="1"/>
        <v>0</v>
      </c>
      <c r="E37" s="25">
        <f t="shared" si="2"/>
        <v>0</v>
      </c>
      <c r="F37" s="21"/>
      <c r="G37" s="106" t="s">
        <v>41</v>
      </c>
      <c r="H37" s="107">
        <f t="shared" si="3"/>
        <v>0</v>
      </c>
      <c r="I37" s="108">
        <f t="shared" si="4"/>
        <v>0</v>
      </c>
      <c r="J37" s="108">
        <f t="shared" si="5"/>
        <v>0</v>
      </c>
      <c r="K37" s="22"/>
    </row>
    <row r="38" spans="1:11">
      <c r="A38" s="22"/>
      <c r="B38" s="106" t="s">
        <v>42</v>
      </c>
      <c r="C38" s="25">
        <f t="shared" si="0"/>
        <v>0</v>
      </c>
      <c r="D38" s="25">
        <f t="shared" si="1"/>
        <v>0</v>
      </c>
      <c r="E38" s="25">
        <f t="shared" si="2"/>
        <v>0</v>
      </c>
      <c r="F38" s="21"/>
      <c r="G38" s="106" t="s">
        <v>44</v>
      </c>
      <c r="H38" s="107">
        <f t="shared" si="3"/>
        <v>0</v>
      </c>
      <c r="I38" s="108">
        <f t="shared" si="4"/>
        <v>0</v>
      </c>
      <c r="J38" s="108">
        <f t="shared" si="5"/>
        <v>0</v>
      </c>
      <c r="K38" s="22"/>
    </row>
    <row r="39" spans="1:11">
      <c r="A39" s="22"/>
      <c r="B39" s="106" t="s">
        <v>45</v>
      </c>
      <c r="C39" s="25">
        <f t="shared" si="0"/>
        <v>0</v>
      </c>
      <c r="D39" s="25">
        <f t="shared" si="1"/>
        <v>0</v>
      </c>
      <c r="E39" s="25">
        <f t="shared" si="2"/>
        <v>0</v>
      </c>
      <c r="F39" s="21"/>
      <c r="G39" s="106" t="s">
        <v>47</v>
      </c>
      <c r="H39" s="107">
        <f t="shared" si="3"/>
        <v>0</v>
      </c>
      <c r="I39" s="108">
        <f t="shared" si="4"/>
        <v>0</v>
      </c>
      <c r="J39" s="108">
        <f t="shared" si="5"/>
        <v>0</v>
      </c>
      <c r="K39" s="22"/>
    </row>
    <row r="40" spans="1:11">
      <c r="A40" s="22"/>
      <c r="B40" s="106" t="s">
        <v>48</v>
      </c>
      <c r="C40" s="25">
        <f t="shared" si="0"/>
        <v>0</v>
      </c>
      <c r="D40" s="25">
        <f t="shared" si="1"/>
        <v>0</v>
      </c>
      <c r="E40" s="25">
        <f t="shared" si="2"/>
        <v>0</v>
      </c>
      <c r="F40" s="21"/>
      <c r="G40" s="21"/>
      <c r="H40" s="113"/>
      <c r="I40" s="22"/>
      <c r="J40" s="22"/>
      <c r="K40" s="22"/>
    </row>
    <row r="41" spans="1:11">
      <c r="A41" s="22"/>
      <c r="B41" s="106" t="s">
        <v>50</v>
      </c>
      <c r="C41" s="25">
        <f t="shared" si="0"/>
        <v>0</v>
      </c>
      <c r="D41" s="25">
        <f t="shared" si="1"/>
        <v>0</v>
      </c>
      <c r="E41" s="25">
        <f t="shared" si="2"/>
        <v>0</v>
      </c>
      <c r="F41" s="21"/>
      <c r="G41" s="21"/>
      <c r="H41" s="114"/>
      <c r="I41" s="22"/>
      <c r="J41" s="22"/>
      <c r="K41" s="22"/>
    </row>
    <row r="42" spans="1:11">
      <c r="A42" s="22"/>
      <c r="B42" s="106" t="s">
        <v>52</v>
      </c>
      <c r="C42" s="25">
        <f t="shared" si="0"/>
        <v>0</v>
      </c>
      <c r="D42" s="25">
        <f t="shared" si="1"/>
        <v>0</v>
      </c>
      <c r="E42" s="25">
        <f t="shared" si="2"/>
        <v>0</v>
      </c>
      <c r="F42" s="21"/>
      <c r="G42" s="21"/>
      <c r="H42" s="114"/>
      <c r="I42" s="22"/>
      <c r="J42" s="22"/>
      <c r="K42" s="22"/>
    </row>
    <row r="43" spans="1:11">
      <c r="A43" s="22"/>
      <c r="B43" s="106" t="s">
        <v>54</v>
      </c>
      <c r="C43" s="25">
        <f t="shared" si="0"/>
        <v>0</v>
      </c>
      <c r="D43" s="25">
        <f t="shared" si="1"/>
        <v>0</v>
      </c>
      <c r="E43" s="25">
        <f t="shared" si="2"/>
        <v>0</v>
      </c>
      <c r="F43" s="21"/>
      <c r="G43" s="21"/>
      <c r="H43" s="114"/>
      <c r="I43" s="22"/>
      <c r="J43" s="22"/>
      <c r="K43" s="22"/>
    </row>
    <row r="44" spans="1:11">
      <c r="A44" s="22"/>
      <c r="B44" s="106" t="s">
        <v>56</v>
      </c>
      <c r="C44" s="25">
        <f t="shared" si="0"/>
        <v>0</v>
      </c>
      <c r="D44" s="25">
        <f t="shared" si="1"/>
        <v>0</v>
      </c>
      <c r="E44" s="25">
        <f t="shared" si="2"/>
        <v>0</v>
      </c>
      <c r="F44" s="21"/>
      <c r="G44" s="21"/>
      <c r="H44" s="114"/>
      <c r="I44" s="22"/>
      <c r="J44" s="22"/>
      <c r="K44" s="22"/>
    </row>
    <row r="45" spans="1:11">
      <c r="A45" s="22"/>
      <c r="B45" s="106" t="s">
        <v>28</v>
      </c>
      <c r="C45" s="25">
        <f t="shared" si="0"/>
        <v>0</v>
      </c>
      <c r="D45" s="25">
        <f t="shared" si="1"/>
        <v>0</v>
      </c>
      <c r="E45" s="25">
        <f t="shared" si="2"/>
        <v>0</v>
      </c>
      <c r="F45" s="21"/>
      <c r="G45" s="21"/>
      <c r="H45" s="114"/>
      <c r="I45" s="22"/>
      <c r="J45" s="22"/>
      <c r="K45" s="22"/>
    </row>
    <row r="46" spans="1:11">
      <c r="A46" s="22"/>
      <c r="B46" s="106" t="s">
        <v>31</v>
      </c>
      <c r="C46" s="25">
        <f t="shared" si="0"/>
        <v>0</v>
      </c>
      <c r="D46" s="25">
        <f t="shared" si="1"/>
        <v>0</v>
      </c>
      <c r="E46" s="25">
        <f t="shared" si="2"/>
        <v>0</v>
      </c>
      <c r="F46" s="21"/>
      <c r="G46" s="21"/>
      <c r="H46" s="114"/>
      <c r="I46" s="22"/>
      <c r="J46" s="22"/>
      <c r="K46" s="22"/>
    </row>
    <row r="47" spans="1:11">
      <c r="A47" s="22"/>
      <c r="B47" s="106" t="s">
        <v>34</v>
      </c>
      <c r="C47" s="25">
        <f t="shared" si="0"/>
        <v>0</v>
      </c>
      <c r="D47" s="25">
        <f t="shared" si="1"/>
        <v>0</v>
      </c>
      <c r="E47" s="25">
        <f t="shared" si="2"/>
        <v>0</v>
      </c>
      <c r="F47" s="21"/>
      <c r="G47" s="21"/>
      <c r="H47" s="114"/>
      <c r="I47" s="22"/>
      <c r="J47" s="22"/>
      <c r="K47" s="22"/>
    </row>
    <row r="48" spans="1:11">
      <c r="A48" s="22"/>
      <c r="B48" s="106" t="s">
        <v>37</v>
      </c>
      <c r="C48" s="25">
        <f t="shared" si="0"/>
        <v>0</v>
      </c>
      <c r="D48" s="25">
        <f t="shared" si="1"/>
        <v>0</v>
      </c>
      <c r="E48" s="25">
        <f t="shared" si="2"/>
        <v>0</v>
      </c>
      <c r="F48" s="21"/>
      <c r="G48" s="21"/>
      <c r="H48" s="114"/>
      <c r="I48" s="22"/>
      <c r="J48" s="22"/>
      <c r="K48" s="22"/>
    </row>
    <row r="49" spans="1:11">
      <c r="A49" s="22"/>
      <c r="B49" s="106" t="s">
        <v>40</v>
      </c>
      <c r="C49" s="25">
        <f t="shared" si="0"/>
        <v>0</v>
      </c>
      <c r="D49" s="25">
        <f t="shared" si="1"/>
        <v>0</v>
      </c>
      <c r="E49" s="25">
        <f t="shared" si="2"/>
        <v>0</v>
      </c>
      <c r="F49" s="21"/>
      <c r="G49" s="21"/>
      <c r="H49" s="114"/>
      <c r="I49" s="22"/>
      <c r="J49" s="22"/>
      <c r="K49" s="22"/>
    </row>
    <row r="50" spans="1:11">
      <c r="A50" s="22"/>
      <c r="B50" s="106" t="s">
        <v>43</v>
      </c>
      <c r="C50" s="25">
        <f t="shared" si="0"/>
        <v>0</v>
      </c>
      <c r="D50" s="25">
        <f t="shared" si="1"/>
        <v>0</v>
      </c>
      <c r="E50" s="25">
        <f t="shared" si="2"/>
        <v>0</v>
      </c>
      <c r="F50" s="21"/>
      <c r="G50" s="21"/>
      <c r="H50" s="114"/>
      <c r="I50" s="22"/>
      <c r="J50" s="22"/>
      <c r="K50" s="22"/>
    </row>
    <row r="51" spans="1:11">
      <c r="A51" s="22"/>
      <c r="B51" s="106" t="s">
        <v>46</v>
      </c>
      <c r="C51" s="25">
        <f t="shared" si="0"/>
        <v>0</v>
      </c>
      <c r="D51" s="25">
        <f t="shared" si="1"/>
        <v>0</v>
      </c>
      <c r="E51" s="25">
        <f t="shared" si="2"/>
        <v>0</v>
      </c>
      <c r="F51" s="21"/>
      <c r="G51" s="21"/>
      <c r="H51" s="114"/>
      <c r="I51" s="22"/>
      <c r="J51" s="22"/>
      <c r="K51" s="22"/>
    </row>
    <row r="52" spans="1:11">
      <c r="A52" s="22"/>
      <c r="B52" s="106" t="s">
        <v>49</v>
      </c>
      <c r="C52" s="25">
        <f t="shared" si="0"/>
        <v>0</v>
      </c>
      <c r="D52" s="25">
        <f t="shared" si="1"/>
        <v>0</v>
      </c>
      <c r="E52" s="25">
        <f t="shared" si="2"/>
        <v>0</v>
      </c>
      <c r="F52" s="21"/>
      <c r="G52" s="21"/>
      <c r="H52" s="114"/>
      <c r="I52" s="22"/>
      <c r="J52" s="22"/>
      <c r="K52" s="22"/>
    </row>
    <row r="53" spans="1:11">
      <c r="A53" s="22"/>
      <c r="B53" s="106" t="s">
        <v>51</v>
      </c>
      <c r="C53" s="25">
        <f t="shared" si="0"/>
        <v>0</v>
      </c>
      <c r="D53" s="25">
        <f t="shared" si="1"/>
        <v>0</v>
      </c>
      <c r="E53" s="25">
        <f t="shared" si="2"/>
        <v>0</v>
      </c>
      <c r="F53" s="21"/>
      <c r="G53" s="21"/>
      <c r="H53" s="114"/>
      <c r="I53" s="22"/>
      <c r="J53" s="22"/>
      <c r="K53" s="22"/>
    </row>
    <row r="54" spans="1:11">
      <c r="A54" s="22"/>
      <c r="B54" s="106" t="s">
        <v>53</v>
      </c>
      <c r="C54" s="25">
        <f t="shared" si="0"/>
        <v>0</v>
      </c>
      <c r="D54" s="25">
        <f t="shared" si="1"/>
        <v>0</v>
      </c>
      <c r="E54" s="25">
        <f t="shared" si="2"/>
        <v>0</v>
      </c>
      <c r="F54" s="21"/>
      <c r="G54" s="21"/>
      <c r="H54" s="114"/>
      <c r="I54" s="22"/>
      <c r="J54" s="22"/>
      <c r="K54" s="22"/>
    </row>
    <row r="55" spans="1:11">
      <c r="A55" s="22"/>
      <c r="B55" s="106" t="s">
        <v>55</v>
      </c>
      <c r="C55" s="25">
        <f t="shared" si="0"/>
        <v>0</v>
      </c>
      <c r="D55" s="25">
        <f t="shared" si="1"/>
        <v>0</v>
      </c>
      <c r="E55" s="25">
        <f t="shared" si="2"/>
        <v>0</v>
      </c>
      <c r="F55" s="21"/>
      <c r="G55" s="21"/>
      <c r="H55" s="114"/>
      <c r="I55" s="22"/>
      <c r="J55" s="22"/>
      <c r="K55" s="22"/>
    </row>
    <row r="56" spans="1:11">
      <c r="A56" s="22"/>
      <c r="B56" s="106" t="s">
        <v>57</v>
      </c>
      <c r="C56" s="25">
        <f t="shared" si="0"/>
        <v>0</v>
      </c>
      <c r="D56" s="25">
        <f t="shared" si="1"/>
        <v>0</v>
      </c>
      <c r="E56" s="25">
        <f t="shared" si="2"/>
        <v>0</v>
      </c>
      <c r="F56" s="21"/>
      <c r="G56" s="21"/>
      <c r="H56" s="114"/>
      <c r="I56" s="22"/>
      <c r="J56" s="22"/>
      <c r="K56" s="22"/>
    </row>
    <row r="57" spans="1:11">
      <c r="A57" s="22"/>
      <c r="B57" s="109"/>
      <c r="C57" s="110"/>
      <c r="D57" s="109"/>
      <c r="E57" s="110"/>
      <c r="F57" s="21"/>
      <c r="G57" s="21"/>
      <c r="H57" s="114"/>
      <c r="I57" s="22"/>
      <c r="J57" s="22"/>
      <c r="K57" s="22"/>
    </row>
    <row r="58" spans="1:11" ht="2.4500000000000002" customHeight="1">
      <c r="A58" s="22"/>
      <c r="B58" s="11"/>
      <c r="C58" s="11"/>
      <c r="D58" s="11"/>
      <c r="E58" s="11"/>
      <c r="F58" s="11"/>
      <c r="G58" s="11"/>
      <c r="H58" s="115"/>
      <c r="I58" s="11"/>
      <c r="J58" s="11"/>
      <c r="K58" s="22"/>
    </row>
    <row r="59" spans="1:11">
      <c r="B59" s="26"/>
      <c r="C59" s="26"/>
      <c r="D59" s="26"/>
      <c r="E59" s="26"/>
      <c r="F59" s="26"/>
      <c r="G59" s="26"/>
      <c r="H59" s="116"/>
      <c r="I59" s="23"/>
      <c r="J59" s="23"/>
    </row>
    <row r="60" spans="1:11">
      <c r="B60" s="82" t="s">
        <v>58</v>
      </c>
      <c r="C60" s="82" t="s">
        <v>59</v>
      </c>
      <c r="D60" s="82" t="s">
        <v>12</v>
      </c>
      <c r="E60" s="82" t="s">
        <v>60</v>
      </c>
      <c r="F60" s="82" t="s">
        <v>15</v>
      </c>
      <c r="G60" s="117" t="s">
        <v>13</v>
      </c>
      <c r="H60" s="117" t="s">
        <v>14</v>
      </c>
      <c r="I60" s="82" t="s">
        <v>18</v>
      </c>
      <c r="J60" s="117" t="s">
        <v>19</v>
      </c>
    </row>
    <row r="61" spans="1:11">
      <c r="B61" t="s" s="131">
        <v>29</v>
      </c>
      <c r="C61" t="s" s="130">
        <v>27</v>
      </c>
      <c r="D61" t="n" s="130">
        <v>15.0</v>
      </c>
      <c r="E61" t="n" s="130">
        <v>0.72</v>
      </c>
      <c r="F61" t="n" s="130">
        <v>2.0</v>
      </c>
      <c r="G61" t="n" s="129">
        <v>345.0</v>
      </c>
      <c r="H61" t="n" s="129">
        <v>5174.95</v>
      </c>
      <c r="I61" t="n" s="130">
        <v>0.0</v>
      </c>
      <c r="J61" t="n" s="129">
        <v>0.0</v>
      </c>
    </row>
    <row r="62" spans="1:11">
      <c r="B62" t="s" s="131">
        <v>29</v>
      </c>
      <c r="C62" t="s" s="130">
        <v>30</v>
      </c>
      <c r="D62" t="n" s="130">
        <v>8.0</v>
      </c>
      <c r="E62" t="n" s="130">
        <v>0.75</v>
      </c>
      <c r="F62" t="n" s="130">
        <v>2.3</v>
      </c>
      <c r="G62" t="n" s="129">
        <v>350.0</v>
      </c>
      <c r="H62" t="n" s="129">
        <v>2801.15</v>
      </c>
      <c r="I62" t="n" s="130">
        <v>0.0</v>
      </c>
      <c r="J62" t="n" s="129">
        <v>0.0</v>
      </c>
    </row>
    <row r="63" spans="1:11">
      <c r="B63" t="s" s="131">
        <v>29</v>
      </c>
      <c r="C63" t="s" s="130">
        <v>33</v>
      </c>
      <c r="D63" t="n" s="130">
        <v>1.0</v>
      </c>
      <c r="E63" t="n" s="130">
        <v>0.15</v>
      </c>
      <c r="F63" t="n" s="130">
        <v>2.2</v>
      </c>
      <c r="G63" t="n" s="129">
        <v>246.0</v>
      </c>
      <c r="H63" t="n" s="129">
        <v>245.85</v>
      </c>
      <c r="I63" t="n" s="130">
        <v>0.0</v>
      </c>
      <c r="J63" t="n" s="129">
        <v>0.0</v>
      </c>
    </row>
    <row r="64" spans="1:11">
      <c r="B64" t="s" s="131">
        <v>29</v>
      </c>
      <c r="C64" t="s" s="130">
        <v>36</v>
      </c>
      <c r="D64" t="n" s="130">
        <v>5.0</v>
      </c>
      <c r="E64" t="n" s="130">
        <v>1.18</v>
      </c>
      <c r="F64" t="n" s="130">
        <v>2.2</v>
      </c>
      <c r="G64" t="n" s="129">
        <v>528.0</v>
      </c>
      <c r="H64" t="n" s="129">
        <v>2638.35</v>
      </c>
      <c r="I64" t="n" s="130">
        <v>0.0</v>
      </c>
      <c r="J64" t="n" s="129">
        <v>0.0</v>
      </c>
    </row>
    <row r="65" spans="2:10">
      <c r="B65" t="s" s="131">
        <v>29</v>
      </c>
      <c r="C65" t="s" s="130">
        <v>39</v>
      </c>
      <c r="D65" t="n" s="130">
        <v>2.0</v>
      </c>
      <c r="E65" t="n" s="130">
        <v>0.57</v>
      </c>
      <c r="F65" t="n" s="130">
        <v>2.3</v>
      </c>
      <c r="G65" t="n" s="129">
        <v>255.0</v>
      </c>
      <c r="H65" t="n" s="129">
        <v>509.85</v>
      </c>
      <c r="I65" t="n" s="130">
        <v>0.0</v>
      </c>
      <c r="J65" t="n" s="129">
        <v>0.0</v>
      </c>
    </row>
    <row r="66" spans="2:10">
      <c r="B66" t="s" s="131">
        <v>29</v>
      </c>
      <c r="C66" t="s" s="130">
        <v>42</v>
      </c>
      <c r="D66" t="n" s="130">
        <v>7.0</v>
      </c>
      <c r="E66" t="n" s="130">
        <v>1.04</v>
      </c>
      <c r="F66" t="n" s="130">
        <v>2.4</v>
      </c>
      <c r="G66" t="n" s="129">
        <v>420.0</v>
      </c>
      <c r="H66" t="n" s="129">
        <v>2937.55</v>
      </c>
      <c r="I66" t="n" s="130">
        <v>0.0</v>
      </c>
      <c r="J66" t="n" s="129">
        <v>0.0</v>
      </c>
    </row>
    <row r="67" spans="2:10">
      <c r="B67" t="s" s="131">
        <v>29</v>
      </c>
      <c r="C67" t="s" s="130">
        <v>45</v>
      </c>
      <c r="D67" t="n" s="130">
        <v>13.0</v>
      </c>
      <c r="E67" t="n" s="130">
        <v>1.11</v>
      </c>
      <c r="F67" t="n" s="130">
        <v>2.2</v>
      </c>
      <c r="G67" t="n" s="129">
        <v>354.0</v>
      </c>
      <c r="H67" t="n" s="129">
        <v>4599.1</v>
      </c>
      <c r="I67" t="n" s="130">
        <v>0.0</v>
      </c>
      <c r="J67" t="n" s="129">
        <v>0.0</v>
      </c>
    </row>
    <row r="68" spans="2:10">
      <c r="B68" t="s" s="131">
        <v>29</v>
      </c>
      <c r="C68" t="s" s="130">
        <v>48</v>
      </c>
      <c r="D68" t="n" s="130">
        <v>16.0</v>
      </c>
      <c r="E68" t="n" s="130">
        <v>0.85</v>
      </c>
      <c r="F68" t="n" s="130">
        <v>2.4</v>
      </c>
      <c r="G68" t="n" s="129">
        <v>409.0</v>
      </c>
      <c r="H68" t="n" s="129">
        <v>6550.5</v>
      </c>
      <c r="I68" t="n" s="130">
        <v>0.0</v>
      </c>
      <c r="J68" t="n" s="129">
        <v>0.0</v>
      </c>
    </row>
    <row r="69" spans="2:10">
      <c r="B69" t="s" s="131">
        <v>29</v>
      </c>
      <c r="C69" t="s" s="130">
        <v>50</v>
      </c>
      <c r="D69" t="n" s="130">
        <v>21.0</v>
      </c>
      <c r="E69" t="n" s="130">
        <v>0.88</v>
      </c>
      <c r="F69" t="n" s="130">
        <v>2.4</v>
      </c>
      <c r="G69" t="n" s="129">
        <v>276.0</v>
      </c>
      <c r="H69" t="n" s="129">
        <v>5806.35</v>
      </c>
      <c r="I69" t="n" s="130">
        <v>0.0</v>
      </c>
      <c r="J69" t="n" s="129">
        <v>0.0</v>
      </c>
    </row>
    <row r="70" spans="2:10">
      <c r="B70" t="s" s="131">
        <v>29</v>
      </c>
      <c r="C70" t="s" s="130">
        <v>52</v>
      </c>
      <c r="D70" t="n" s="130">
        <v>13.0</v>
      </c>
      <c r="E70" t="n" s="130">
        <v>0.4</v>
      </c>
      <c r="F70" t="n" s="130">
        <v>2.4</v>
      </c>
      <c r="G70" t="n" s="129">
        <v>334.0</v>
      </c>
      <c r="H70" t="n" s="129">
        <v>4335.65</v>
      </c>
      <c r="I70" t="n" s="130">
        <v>0.0</v>
      </c>
      <c r="J70" t="n" s="129">
        <v>0.0</v>
      </c>
    </row>
    <row r="71" spans="2:10">
      <c r="B71" t="s" s="131">
        <v>29</v>
      </c>
      <c r="C71" t="s" s="130">
        <v>54</v>
      </c>
      <c r="D71" t="n" s="130">
        <v>27.0</v>
      </c>
      <c r="E71" t="n" s="130">
        <v>0.63</v>
      </c>
      <c r="F71" t="n" s="130">
        <v>2.4</v>
      </c>
      <c r="G71" t="n" s="129">
        <v>303.0</v>
      </c>
      <c r="H71" t="n" s="129">
        <v>8169.15</v>
      </c>
      <c r="I71" t="n" s="130">
        <v>0.0</v>
      </c>
      <c r="J71" t="n" s="129">
        <v>0.0</v>
      </c>
    </row>
    <row r="72" spans="2:10">
      <c r="B72" t="s" s="131">
        <v>29</v>
      </c>
      <c r="C72" t="s" s="130">
        <v>56</v>
      </c>
      <c r="D72" t="n" s="130">
        <v>27.0</v>
      </c>
      <c r="E72" t="n" s="130">
        <v>0.68</v>
      </c>
      <c r="F72" t="n" s="130">
        <v>2.5</v>
      </c>
      <c r="G72" t="n" s="129">
        <v>306.0</v>
      </c>
      <c r="H72" t="n" s="129">
        <v>8252.75</v>
      </c>
      <c r="I72" t="n" s="130">
        <v>0.0</v>
      </c>
      <c r="J72" t="n" s="129">
        <v>0.0</v>
      </c>
    </row>
    <row r="73" spans="2:10">
      <c r="B73" t="s" s="131">
        <v>29</v>
      </c>
      <c r="C73" t="s" s="130">
        <v>28</v>
      </c>
      <c r="D73" t="n" s="130">
        <v>28.0</v>
      </c>
      <c r="E73" t="n" s="130">
        <v>0.68</v>
      </c>
      <c r="F73" t="n" s="130">
        <v>2.4</v>
      </c>
      <c r="G73" t="n" s="129">
        <v>333.0</v>
      </c>
      <c r="H73" t="n" s="129">
        <v>9324.7</v>
      </c>
      <c r="I73" t="n" s="130">
        <v>0.0</v>
      </c>
      <c r="J73" t="n" s="129">
        <v>0.0</v>
      </c>
    </row>
    <row r="74" spans="2:10">
      <c r="B74" t="s" s="131">
        <v>29</v>
      </c>
      <c r="C74" t="s" s="130">
        <v>31</v>
      </c>
      <c r="D74" t="n" s="130">
        <v>31.0</v>
      </c>
      <c r="E74" t="n" s="130">
        <v>0.63</v>
      </c>
      <c r="F74" t="n" s="130">
        <v>2.3</v>
      </c>
      <c r="G74" t="n" s="129">
        <v>371.0</v>
      </c>
      <c r="H74" t="n" s="129">
        <v>11495.55</v>
      </c>
      <c r="I74" t="n" s="130">
        <v>0.0</v>
      </c>
      <c r="J74" t="n" s="129">
        <v>0.0</v>
      </c>
    </row>
    <row r="75" spans="2:10">
      <c r="B75" t="s" s="131">
        <v>29</v>
      </c>
      <c r="C75" t="s" s="130">
        <v>34</v>
      </c>
      <c r="D75" t="n" s="130">
        <v>39.0</v>
      </c>
      <c r="E75" t="n" s="130">
        <v>0.79</v>
      </c>
      <c r="F75" t="n" s="130">
        <v>2.2</v>
      </c>
      <c r="G75" t="n" s="129">
        <v>406.0</v>
      </c>
      <c r="H75" t="n" s="129">
        <v>15834.5</v>
      </c>
      <c r="I75" t="n" s="130">
        <v>0.0</v>
      </c>
      <c r="J75" t="n" s="129">
        <v>0.0</v>
      </c>
    </row>
    <row r="76" spans="2:10">
      <c r="B76" t="s" s="131">
        <v>29</v>
      </c>
      <c r="C76" t="s" s="130">
        <v>37</v>
      </c>
      <c r="D76" t="n" s="130">
        <v>31.0</v>
      </c>
      <c r="E76" t="n" s="130">
        <v>0.58</v>
      </c>
      <c r="F76" t="n" s="130">
        <v>2.1</v>
      </c>
      <c r="G76" t="n" s="129">
        <v>345.0</v>
      </c>
      <c r="H76" t="n" s="129">
        <v>10701.9</v>
      </c>
      <c r="I76" t="n" s="130">
        <v>0.0</v>
      </c>
      <c r="J76" t="n" s="129">
        <v>0.0</v>
      </c>
    </row>
    <row r="77" spans="2:10">
      <c r="B77" t="s" s="131">
        <v>29</v>
      </c>
      <c r="C77" t="s" s="130">
        <v>40</v>
      </c>
      <c r="D77" t="n" s="130">
        <v>31.0</v>
      </c>
      <c r="E77" t="n" s="130">
        <v>0.59</v>
      </c>
      <c r="F77" t="n" s="130">
        <v>2.0</v>
      </c>
      <c r="G77" t="n" s="129">
        <v>366.0</v>
      </c>
      <c r="H77" t="n" s="129">
        <v>11347.6</v>
      </c>
      <c r="I77" t="n" s="130">
        <v>0.0</v>
      </c>
      <c r="J77" t="n" s="129">
        <v>0.0</v>
      </c>
    </row>
    <row r="78" spans="2:10">
      <c r="B78" t="s" s="131">
        <v>29</v>
      </c>
      <c r="C78" t="s" s="130">
        <v>43</v>
      </c>
      <c r="D78" t="n" s="130">
        <v>34.0</v>
      </c>
      <c r="E78" t="n" s="130">
        <v>0.65</v>
      </c>
      <c r="F78" t="n" s="130">
        <v>1.9</v>
      </c>
      <c r="G78" t="n" s="129">
        <v>388.0</v>
      </c>
      <c r="H78" t="n" s="129">
        <v>13188.45</v>
      </c>
      <c r="I78" t="n" s="130">
        <v>0.0</v>
      </c>
      <c r="J78" t="n" s="129">
        <v>0.0</v>
      </c>
    </row>
    <row r="79" spans="2:10">
      <c r="B79" t="s" s="131">
        <v>29</v>
      </c>
      <c r="C79" t="s" s="130">
        <v>46</v>
      </c>
      <c r="D79" t="n" s="130">
        <v>32.0</v>
      </c>
      <c r="E79" t="n" s="130">
        <v>0.64</v>
      </c>
      <c r="F79" t="n" s="130">
        <v>2.1</v>
      </c>
      <c r="G79" t="n" s="129">
        <v>302.0</v>
      </c>
      <c r="H79" t="n" s="129">
        <v>9667.9</v>
      </c>
      <c r="I79" t="n" s="130">
        <v>0.0</v>
      </c>
      <c r="J79" t="n" s="129">
        <v>0.0</v>
      </c>
    </row>
    <row r="80" spans="2:10">
      <c r="B80" t="s" s="131">
        <v>29</v>
      </c>
      <c r="C80" t="s" s="130">
        <v>49</v>
      </c>
      <c r="D80" t="n" s="130">
        <v>34.0</v>
      </c>
      <c r="E80" t="n" s="130">
        <v>0.67</v>
      </c>
      <c r="F80" t="n" s="130">
        <v>2.1</v>
      </c>
      <c r="G80" t="n" s="129">
        <v>417.0</v>
      </c>
      <c r="H80" t="n" s="129">
        <v>14170.75</v>
      </c>
      <c r="I80" t="n" s="130">
        <v>0.0</v>
      </c>
      <c r="J80" t="n" s="129">
        <v>0.0</v>
      </c>
    </row>
    <row r="81" spans="2:10">
      <c r="B81" t="s" s="131">
        <v>29</v>
      </c>
      <c r="C81" t="s" s="130">
        <v>51</v>
      </c>
      <c r="D81" t="n" s="130">
        <v>28.0</v>
      </c>
      <c r="E81" t="n" s="130">
        <v>0.7</v>
      </c>
      <c r="F81" t="n" s="130">
        <v>2.0</v>
      </c>
      <c r="G81" t="n" s="129">
        <v>367.0</v>
      </c>
      <c r="H81" t="n" s="129">
        <v>10263.55</v>
      </c>
      <c r="I81" t="n" s="130">
        <v>0.0</v>
      </c>
      <c r="J81" t="n" s="129">
        <v>0.0</v>
      </c>
    </row>
    <row r="82" spans="2:10">
      <c r="B82" t="s" s="131">
        <v>29</v>
      </c>
      <c r="C82" t="s" s="130">
        <v>53</v>
      </c>
      <c r="D82" t="n" s="130">
        <v>29.0</v>
      </c>
      <c r="E82" t="n" s="130">
        <v>0.7</v>
      </c>
      <c r="F82" t="n" s="130">
        <v>2.0</v>
      </c>
      <c r="G82" t="n" s="129">
        <v>458.0</v>
      </c>
      <c r="H82" t="n" s="129">
        <v>13285.25</v>
      </c>
      <c r="I82" t="n" s="130">
        <v>0.0</v>
      </c>
      <c r="J82" t="n" s="129">
        <v>0.0</v>
      </c>
    </row>
    <row r="83" spans="2:10">
      <c r="B83" t="s" s="131">
        <v>29</v>
      </c>
      <c r="C83" t="s" s="130">
        <v>55</v>
      </c>
      <c r="D83" t="n" s="130">
        <v>36.0</v>
      </c>
      <c r="E83" t="n" s="130">
        <v>0.94</v>
      </c>
      <c r="F83" t="n" s="130">
        <v>2.1</v>
      </c>
      <c r="G83" t="n" s="129">
        <v>401.0</v>
      </c>
      <c r="H83" t="n" s="129">
        <v>14431.45</v>
      </c>
      <c r="I83" t="n" s="130">
        <v>0.0</v>
      </c>
      <c r="J83" t="n" s="129">
        <v>0.0</v>
      </c>
    </row>
    <row r="84" spans="2:10">
      <c r="B84" t="s" s="131">
        <v>29</v>
      </c>
      <c r="C84" t="s" s="130">
        <v>57</v>
      </c>
      <c r="D84" t="n" s="130">
        <v>20.0</v>
      </c>
      <c r="E84" t="n" s="130">
        <v>0.69</v>
      </c>
      <c r="F84" t="n" s="130">
        <v>2.0</v>
      </c>
      <c r="G84" t="n" s="129">
        <v>410.0</v>
      </c>
      <c r="H84" t="n" s="129">
        <v>8192.25</v>
      </c>
      <c r="I84" t="n" s="130">
        <v>0.0</v>
      </c>
      <c r="J84" t="n" s="129">
        <v>0.0</v>
      </c>
    </row>
    <row r="85" spans="2:10">
      <c r="B85" t="s" s="131">
        <v>32</v>
      </c>
      <c r="C85" t="s" s="130">
        <v>27</v>
      </c>
      <c r="D85" t="n" s="130">
        <v>22.0</v>
      </c>
      <c r="E85" t="n" s="130">
        <v>0.8</v>
      </c>
      <c r="F85" t="n" s="130">
        <v>2.2</v>
      </c>
      <c r="G85" t="n" s="129">
        <v>425.0</v>
      </c>
      <c r="H85" t="n" s="129">
        <v>9339.0</v>
      </c>
      <c r="I85" t="n" s="130">
        <v>0.0</v>
      </c>
      <c r="J85" t="n" s="129">
        <v>0.0</v>
      </c>
    </row>
    <row r="86" spans="2:10">
      <c r="B86" t="s" s="131">
        <v>32</v>
      </c>
      <c r="C86" t="s" s="130">
        <v>30</v>
      </c>
      <c r="D86" t="n" s="130">
        <v>14.0</v>
      </c>
      <c r="E86" t="n" s="130">
        <v>0.99</v>
      </c>
      <c r="F86" t="n" s="130">
        <v>2.4</v>
      </c>
      <c r="G86" t="n" s="129">
        <v>444.0</v>
      </c>
      <c r="H86" t="n" s="129">
        <v>6218.3</v>
      </c>
      <c r="I86" t="n" s="130">
        <v>0.0</v>
      </c>
      <c r="J86" t="n" s="129">
        <v>0.0</v>
      </c>
    </row>
    <row r="87" spans="2:10">
      <c r="B87" t="s" s="131">
        <v>32</v>
      </c>
      <c r="C87" t="s" s="130">
        <v>33</v>
      </c>
      <c r="D87" t="n" s="130">
        <v>8.0</v>
      </c>
      <c r="E87" t="n" s="130">
        <v>0.85</v>
      </c>
      <c r="F87" t="n" s="130">
        <v>2.5</v>
      </c>
      <c r="G87" t="n" s="129">
        <v>296.0</v>
      </c>
      <c r="H87" t="n" s="129">
        <v>2370.5</v>
      </c>
      <c r="I87" t="n" s="130">
        <v>0.0</v>
      </c>
      <c r="J87" t="n" s="129">
        <v>0.0</v>
      </c>
    </row>
    <row r="88" spans="2:10">
      <c r="B88" t="s" s="131">
        <v>32</v>
      </c>
      <c r="C88" t="s" s="130">
        <v>36</v>
      </c>
      <c r="D88" t="n" s="130">
        <v>5.0</v>
      </c>
      <c r="E88" t="n" s="130">
        <v>0.81</v>
      </c>
      <c r="F88" t="n" s="130">
        <v>2.5</v>
      </c>
      <c r="G88" t="n" s="129">
        <v>213.0</v>
      </c>
      <c r="H88" t="n" s="129">
        <v>1063.7</v>
      </c>
      <c r="I88" t="n" s="130">
        <v>0.0</v>
      </c>
      <c r="J88" t="n" s="129">
        <v>0.0</v>
      </c>
    </row>
    <row r="89" spans="2:10">
      <c r="B89" t="s" s="131">
        <v>32</v>
      </c>
      <c r="C89" t="s" s="130">
        <v>39</v>
      </c>
      <c r="D89" t="n" s="130">
        <v>7.0</v>
      </c>
      <c r="E89" t="n" s="130">
        <v>1.22</v>
      </c>
      <c r="F89" t="n" s="130">
        <v>2.6</v>
      </c>
      <c r="G89" t="n" s="129">
        <v>606.0</v>
      </c>
      <c r="H89" t="n" s="129">
        <v>4242.15</v>
      </c>
      <c r="I89" t="n" s="130">
        <v>0.0</v>
      </c>
      <c r="J89" t="n" s="129">
        <v>0.0</v>
      </c>
    </row>
    <row r="90" spans="2:10">
      <c r="B90" t="s" s="131">
        <v>32</v>
      </c>
      <c r="C90" t="s" s="130">
        <v>42</v>
      </c>
      <c r="D90" t="n" s="130">
        <v>15.0</v>
      </c>
      <c r="E90" t="n" s="130">
        <v>1.63</v>
      </c>
      <c r="F90" t="n" s="130">
        <v>2.4</v>
      </c>
      <c r="G90" t="n" s="129">
        <v>293.0</v>
      </c>
      <c r="H90" t="n" s="129">
        <v>4389.55</v>
      </c>
      <c r="I90" t="n" s="130">
        <v>0.0</v>
      </c>
      <c r="J90" t="n" s="129">
        <v>0.0</v>
      </c>
    </row>
    <row r="91" spans="2:10">
      <c r="B91" t="s" s="131">
        <v>32</v>
      </c>
      <c r="C91" t="s" s="130">
        <v>45</v>
      </c>
      <c r="D91" t="n" s="130">
        <v>19.0</v>
      </c>
      <c r="E91" t="n" s="130">
        <v>1.13</v>
      </c>
      <c r="F91" t="n" s="130">
        <v>2.5</v>
      </c>
      <c r="G91" t="n" s="129">
        <v>381.0</v>
      </c>
      <c r="H91" t="n" s="129">
        <v>7229.75</v>
      </c>
      <c r="I91" t="n" s="130">
        <v>0.0</v>
      </c>
      <c r="J91" t="n" s="129">
        <v>0.0</v>
      </c>
    </row>
    <row r="92" spans="2:10">
      <c r="B92" t="s" s="131">
        <v>32</v>
      </c>
      <c r="C92" t="s" s="130">
        <v>48</v>
      </c>
      <c r="D92" t="n" s="130">
        <v>24.0</v>
      </c>
      <c r="E92" t="n" s="130">
        <v>0.85</v>
      </c>
      <c r="F92" t="n" s="130">
        <v>2.5</v>
      </c>
      <c r="G92" t="n" s="129">
        <v>423.0</v>
      </c>
      <c r="H92" t="n" s="129">
        <v>10154.1</v>
      </c>
      <c r="I92" t="n" s="130">
        <v>0.0</v>
      </c>
      <c r="J92" t="n" s="129">
        <v>0.0</v>
      </c>
    </row>
    <row r="93" spans="2:10">
      <c r="B93" t="s" s="131">
        <v>32</v>
      </c>
      <c r="C93" t="s" s="130">
        <v>50</v>
      </c>
      <c r="D93" t="n" s="130">
        <v>32.0</v>
      </c>
      <c r="E93" t="n" s="130">
        <v>0.85</v>
      </c>
      <c r="F93" t="n" s="130">
        <v>2.6</v>
      </c>
      <c r="G93" t="n" s="129">
        <v>351.0</v>
      </c>
      <c r="H93" t="n" s="129">
        <v>11239.8</v>
      </c>
      <c r="I93" t="n" s="130">
        <v>0.0</v>
      </c>
      <c r="J93" t="n" s="129">
        <v>0.0</v>
      </c>
    </row>
    <row r="94" spans="2:10">
      <c r="B94" t="s" s="131">
        <v>32</v>
      </c>
      <c r="C94" t="s" s="130">
        <v>52</v>
      </c>
      <c r="D94" t="n" s="130">
        <v>40.0</v>
      </c>
      <c r="E94" t="n" s="130">
        <v>0.83</v>
      </c>
      <c r="F94" t="n" s="130">
        <v>2.6</v>
      </c>
      <c r="G94" t="n" s="129">
        <v>368.0</v>
      </c>
      <c r="H94" t="n" s="129">
        <v>14700.95</v>
      </c>
      <c r="I94" t="n" s="130">
        <v>0.0</v>
      </c>
      <c r="J94" t="n" s="129">
        <v>0.0</v>
      </c>
    </row>
    <row r="95" spans="2:10">
      <c r="B95" t="s" s="131">
        <v>32</v>
      </c>
      <c r="C95" t="s" s="130">
        <v>54</v>
      </c>
      <c r="D95" t="n" s="130">
        <v>27.0</v>
      </c>
      <c r="E95" t="n" s="130">
        <v>0.49</v>
      </c>
      <c r="F95" t="n" s="130">
        <v>2.7</v>
      </c>
      <c r="G95" t="n" s="129">
        <v>289.0</v>
      </c>
      <c r="H95" t="n" s="129">
        <v>7796.25</v>
      </c>
      <c r="I95" t="n" s="130">
        <v>0.0</v>
      </c>
      <c r="J95" t="n" s="129">
        <v>0.0</v>
      </c>
    </row>
    <row r="96" spans="2:10">
      <c r="B96" t="s" s="131">
        <v>32</v>
      </c>
      <c r="C96" t="s" s="130">
        <v>56</v>
      </c>
      <c r="D96" t="n" s="130">
        <v>45.0</v>
      </c>
      <c r="E96" t="n" s="130">
        <v>0.77</v>
      </c>
      <c r="F96" t="n" s="130">
        <v>2.8</v>
      </c>
      <c r="G96" t="n" s="129">
        <v>335.0</v>
      </c>
      <c r="H96" t="n" s="129">
        <v>15084.85</v>
      </c>
      <c r="I96" t="n" s="130">
        <v>0.0</v>
      </c>
      <c r="J96" t="n" s="129">
        <v>0.0</v>
      </c>
    </row>
    <row r="97" spans="2:10">
      <c r="B97" t="s" s="131">
        <v>32</v>
      </c>
      <c r="C97" t="s" s="130">
        <v>28</v>
      </c>
      <c r="D97" t="n" s="130">
        <v>41.0</v>
      </c>
      <c r="E97" t="n" s="130">
        <v>0.79</v>
      </c>
      <c r="F97" t="n" s="130">
        <v>2.7</v>
      </c>
      <c r="G97" t="n" s="129">
        <v>336.0</v>
      </c>
      <c r="H97" t="n" s="129">
        <v>13763.2</v>
      </c>
      <c r="I97" t="n" s="130">
        <v>0.0</v>
      </c>
      <c r="J97" t="n" s="129">
        <v>0.0</v>
      </c>
    </row>
    <row r="98" spans="2:10">
      <c r="B98" t="s" s="131">
        <v>32</v>
      </c>
      <c r="C98" t="s" s="130">
        <v>31</v>
      </c>
      <c r="D98" t="n" s="130">
        <v>55.0</v>
      </c>
      <c r="E98" t="n" s="130">
        <v>0.89</v>
      </c>
      <c r="F98" t="n" s="130">
        <v>2.6</v>
      </c>
      <c r="G98" t="n" s="129">
        <v>348.0</v>
      </c>
      <c r="H98" t="n" s="129">
        <v>19144.95</v>
      </c>
      <c r="I98" t="n" s="130">
        <v>0.0</v>
      </c>
      <c r="J98" t="n" s="129">
        <v>0.0</v>
      </c>
    </row>
    <row r="99" spans="2:10">
      <c r="B99" t="s" s="131">
        <v>32</v>
      </c>
      <c r="C99" t="s" s="130">
        <v>34</v>
      </c>
      <c r="D99" t="n" s="130">
        <v>37.0</v>
      </c>
      <c r="E99" t="n" s="130">
        <v>0.59</v>
      </c>
      <c r="F99" t="n" s="130">
        <v>2.6</v>
      </c>
      <c r="G99" t="n" s="129">
        <v>318.0</v>
      </c>
      <c r="H99" t="n" s="129">
        <v>11766.15</v>
      </c>
      <c r="I99" t="n" s="130">
        <v>0.0</v>
      </c>
      <c r="J99" t="n" s="129">
        <v>0.0</v>
      </c>
    </row>
    <row r="100" spans="2:10">
      <c r="B100" t="s" s="131">
        <v>32</v>
      </c>
      <c r="C100" t="s" s="130">
        <v>37</v>
      </c>
      <c r="D100" t="n" s="130">
        <v>57.0</v>
      </c>
      <c r="E100" t="n" s="130">
        <v>0.78</v>
      </c>
      <c r="F100" t="n" s="130">
        <v>2.5</v>
      </c>
      <c r="G100" t="n" s="129">
        <v>281.0</v>
      </c>
      <c r="H100" t="n" s="129">
        <v>15990.15</v>
      </c>
      <c r="I100" t="n" s="130">
        <v>0.0</v>
      </c>
      <c r="J100" t="n" s="129">
        <v>0.0</v>
      </c>
    </row>
    <row r="101" spans="2:10">
      <c r="B101" t="s" s="131">
        <v>32</v>
      </c>
      <c r="C101" t="s" s="130">
        <v>40</v>
      </c>
      <c r="D101" t="n" s="130">
        <v>42.0</v>
      </c>
      <c r="E101" t="n" s="130">
        <v>0.59</v>
      </c>
      <c r="F101" t="n" s="130">
        <v>2.2</v>
      </c>
      <c r="G101" t="n" s="129">
        <v>370.0</v>
      </c>
      <c r="H101" t="n" s="129">
        <v>15526.5</v>
      </c>
      <c r="I101" t="n" s="130">
        <v>1.0</v>
      </c>
      <c r="J101" t="n" s="129">
        <v>44500.0</v>
      </c>
    </row>
    <row r="102" spans="2:10">
      <c r="B102" t="s" s="131">
        <v>32</v>
      </c>
      <c r="C102" t="s" s="130">
        <v>43</v>
      </c>
      <c r="D102" t="n" s="130">
        <v>32.0</v>
      </c>
      <c r="E102" t="n" s="130">
        <v>0.44</v>
      </c>
      <c r="F102" t="n" s="130">
        <v>2.1</v>
      </c>
      <c r="G102" t="n" s="129">
        <v>348.0</v>
      </c>
      <c r="H102" t="n" s="129">
        <v>11128.15</v>
      </c>
      <c r="I102" t="n" s="130">
        <v>0.0</v>
      </c>
      <c r="J102" t="n" s="129">
        <v>0.0</v>
      </c>
    </row>
    <row r="103" spans="2:10">
      <c r="B103" t="s" s="131">
        <v>32</v>
      </c>
      <c r="C103" t="s" s="130">
        <v>46</v>
      </c>
      <c r="D103" t="n" s="130">
        <v>50.0</v>
      </c>
      <c r="E103" t="n" s="130">
        <v>0.6</v>
      </c>
      <c r="F103" t="n" s="130">
        <v>2.2</v>
      </c>
      <c r="G103" t="n" s="129">
        <v>313.0</v>
      </c>
      <c r="H103" t="n" s="129">
        <v>15666.2</v>
      </c>
      <c r="I103" t="n" s="130">
        <v>0.0</v>
      </c>
      <c r="J103" t="n" s="129">
        <v>0.0</v>
      </c>
    </row>
    <row r="104" spans="2:10">
      <c r="B104" t="s" s="131">
        <v>32</v>
      </c>
      <c r="C104" t="s" s="130">
        <v>49</v>
      </c>
      <c r="D104" t="n" s="130">
        <v>59.0</v>
      </c>
      <c r="E104" t="n" s="130">
        <v>0.74</v>
      </c>
      <c r="F104" t="n" s="130">
        <v>2.2</v>
      </c>
      <c r="G104" t="n" s="129">
        <v>379.0</v>
      </c>
      <c r="H104" t="n" s="129">
        <v>22348.7</v>
      </c>
      <c r="I104" t="n" s="130">
        <v>0.0</v>
      </c>
      <c r="J104" t="n" s="129">
        <v>0.0</v>
      </c>
    </row>
    <row r="105" spans="2:10">
      <c r="B105" t="s" s="131">
        <v>32</v>
      </c>
      <c r="C105" t="s" s="130">
        <v>51</v>
      </c>
      <c r="D105" t="n" s="130">
        <v>42.0</v>
      </c>
      <c r="E105" t="n" s="130">
        <v>0.75</v>
      </c>
      <c r="F105" t="n" s="130">
        <v>2.1</v>
      </c>
      <c r="G105" t="n" s="129">
        <v>325.0</v>
      </c>
      <c r="H105" t="n" s="129">
        <v>13658.7</v>
      </c>
      <c r="I105" t="n" s="130">
        <v>0.0</v>
      </c>
      <c r="J105" t="n" s="129">
        <v>0.0</v>
      </c>
    </row>
    <row r="106" spans="2:10">
      <c r="B106" t="s" s="131">
        <v>32</v>
      </c>
      <c r="C106" t="s" s="130">
        <v>53</v>
      </c>
      <c r="D106" t="n" s="130">
        <v>47.0</v>
      </c>
      <c r="E106" t="n" s="130">
        <v>0.75</v>
      </c>
      <c r="F106" t="n" s="130">
        <v>2.1</v>
      </c>
      <c r="G106" t="n" s="129">
        <v>370.0</v>
      </c>
      <c r="H106" t="n" s="129">
        <v>17386.05</v>
      </c>
      <c r="I106" t="n" s="130">
        <v>0.0</v>
      </c>
      <c r="J106" t="n" s="129">
        <v>0.0</v>
      </c>
    </row>
    <row r="107" spans="2:10">
      <c r="B107" t="s" s="131">
        <v>32</v>
      </c>
      <c r="C107" t="s" s="130">
        <v>55</v>
      </c>
      <c r="D107" t="n" s="130">
        <v>65.0</v>
      </c>
      <c r="E107" t="n" s="130">
        <v>1.06</v>
      </c>
      <c r="F107" t="n" s="130">
        <v>2.1</v>
      </c>
      <c r="G107" t="n" s="129">
        <v>381.0</v>
      </c>
      <c r="H107" t="n" s="129">
        <v>24774.2</v>
      </c>
      <c r="I107" t="n" s="130">
        <v>1.0</v>
      </c>
      <c r="J107" t="n" s="129">
        <v>22500.0</v>
      </c>
    </row>
    <row r="108" spans="2:10">
      <c r="B108" t="s" s="131">
        <v>32</v>
      </c>
      <c r="C108" t="s" s="130">
        <v>57</v>
      </c>
      <c r="D108" t="n" s="130">
        <v>39.0</v>
      </c>
      <c r="E108" t="n" s="130">
        <v>0.76</v>
      </c>
      <c r="F108" t="n" s="130">
        <v>2.1</v>
      </c>
      <c r="G108" t="n" s="129">
        <v>322.0</v>
      </c>
      <c r="H108" t="n" s="129">
        <v>12563.1</v>
      </c>
      <c r="I108" t="n" s="130">
        <v>0.0</v>
      </c>
      <c r="J108" t="n" s="129">
        <v>0.0</v>
      </c>
    </row>
    <row r="109" spans="2:10">
      <c r="B109" t="s" s="131">
        <v>35</v>
      </c>
      <c r="C109" t="s" s="130">
        <v>27</v>
      </c>
      <c r="D109" t="n" s="130">
        <v>27.0</v>
      </c>
      <c r="E109" t="n" s="130">
        <v>0.83</v>
      </c>
      <c r="F109" t="n" s="130">
        <v>2.1</v>
      </c>
      <c r="G109" t="n" s="129">
        <v>321.0</v>
      </c>
      <c r="H109" t="n" s="129">
        <v>8677.35</v>
      </c>
      <c r="I109" t="n" s="130">
        <v>0.0</v>
      </c>
      <c r="J109" t="n" s="129">
        <v>0.0</v>
      </c>
    </row>
    <row r="110" spans="2:10">
      <c r="B110" t="s" s="131">
        <v>35</v>
      </c>
      <c r="C110" t="s" s="130">
        <v>30</v>
      </c>
      <c r="D110" t="n" s="130">
        <v>11.0</v>
      </c>
      <c r="E110" t="n" s="130">
        <v>0.65</v>
      </c>
      <c r="F110" t="n" s="130">
        <v>2.4</v>
      </c>
      <c r="G110" t="n" s="129">
        <v>363.0</v>
      </c>
      <c r="H110" t="n" s="129">
        <v>3991.9</v>
      </c>
      <c r="I110" t="n" s="130">
        <v>0.0</v>
      </c>
      <c r="J110" t="n" s="129">
        <v>0.0</v>
      </c>
    </row>
    <row r="111" spans="2:10">
      <c r="B111" t="s" s="131">
        <v>35</v>
      </c>
      <c r="C111" t="s" s="130">
        <v>33</v>
      </c>
      <c r="D111" t="n" s="130">
        <v>7.0</v>
      </c>
      <c r="E111" t="n" s="130">
        <v>0.71</v>
      </c>
      <c r="F111" t="n" s="130">
        <v>2.3</v>
      </c>
      <c r="G111" t="n" s="129">
        <v>410.0</v>
      </c>
      <c r="H111" t="n" s="129">
        <v>2867.15</v>
      </c>
      <c r="I111" t="n" s="130">
        <v>0.0</v>
      </c>
      <c r="J111" t="n" s="129">
        <v>0.0</v>
      </c>
    </row>
    <row r="112" spans="2:10">
      <c r="B112" t="s" s="131">
        <v>35</v>
      </c>
      <c r="C112" t="s" s="130">
        <v>36</v>
      </c>
      <c r="D112" t="n" s="130">
        <v>7.0</v>
      </c>
      <c r="E112" t="n" s="130">
        <v>1.08</v>
      </c>
      <c r="F112" t="n" s="130">
        <v>2.4</v>
      </c>
      <c r="G112" t="n" s="129">
        <v>353.0</v>
      </c>
      <c r="H112" t="n" s="129">
        <v>2471.7</v>
      </c>
      <c r="I112" t="n" s="130">
        <v>0.0</v>
      </c>
      <c r="J112" t="n" s="129">
        <v>0.0</v>
      </c>
    </row>
    <row r="113" spans="2:10">
      <c r="B113" t="s" s="131">
        <v>35</v>
      </c>
      <c r="C113" t="s" s="130">
        <v>39</v>
      </c>
      <c r="D113" t="n" s="130">
        <v>6.0</v>
      </c>
      <c r="E113" t="n" s="130">
        <v>0.89</v>
      </c>
      <c r="F113" t="n" s="130">
        <v>2.4</v>
      </c>
      <c r="G113" t="n" s="129">
        <v>437.0</v>
      </c>
      <c r="H113" t="n" s="129">
        <v>2622.95</v>
      </c>
      <c r="I113" t="n" s="130">
        <v>0.0</v>
      </c>
      <c r="J113" t="n" s="129">
        <v>0.0</v>
      </c>
    </row>
    <row r="114" spans="2:10">
      <c r="B114" t="s" s="131">
        <v>35</v>
      </c>
      <c r="C114" t="s" s="130">
        <v>42</v>
      </c>
      <c r="D114" t="n" s="130">
        <v>8.0</v>
      </c>
      <c r="E114" t="n" s="130">
        <v>0.78</v>
      </c>
      <c r="F114" t="n" s="130">
        <v>2.4</v>
      </c>
      <c r="G114" t="n" s="129">
        <v>274.0</v>
      </c>
      <c r="H114" t="n" s="129">
        <v>2189.0</v>
      </c>
      <c r="I114" t="n" s="130">
        <v>0.0</v>
      </c>
      <c r="J114" t="n" s="129">
        <v>0.0</v>
      </c>
    </row>
    <row r="115" spans="2:10">
      <c r="B115" t="s" s="131">
        <v>35</v>
      </c>
      <c r="C115" t="s" s="130">
        <v>45</v>
      </c>
      <c r="D115" t="n" s="130">
        <v>17.0</v>
      </c>
      <c r="E115" t="n" s="130">
        <v>0.93</v>
      </c>
      <c r="F115" t="n" s="130">
        <v>2.4</v>
      </c>
      <c r="G115" t="n" s="129">
        <v>294.0</v>
      </c>
      <c r="H115" t="n" s="129">
        <v>4996.75</v>
      </c>
      <c r="I115" t="n" s="130">
        <v>0.0</v>
      </c>
      <c r="J115" t="n" s="129">
        <v>0.0</v>
      </c>
    </row>
    <row r="116" spans="2:10">
      <c r="B116" t="s" s="131">
        <v>35</v>
      </c>
      <c r="C116" t="s" s="130">
        <v>48</v>
      </c>
      <c r="D116" t="n" s="130">
        <v>30.0</v>
      </c>
      <c r="E116" t="n" s="130">
        <v>0.92</v>
      </c>
      <c r="F116" t="n" s="130">
        <v>2.7</v>
      </c>
      <c r="G116" t="n" s="129">
        <v>424.0</v>
      </c>
      <c r="H116" t="n" s="129">
        <v>12730.85</v>
      </c>
      <c r="I116" t="n" s="130">
        <v>0.0</v>
      </c>
      <c r="J116" t="n" s="129">
        <v>0.0</v>
      </c>
    </row>
    <row r="117" spans="2:10">
      <c r="B117" t="s" s="131">
        <v>35</v>
      </c>
      <c r="C117" t="s" s="130">
        <v>50</v>
      </c>
      <c r="D117" t="n" s="130">
        <v>30.0</v>
      </c>
      <c r="E117" t="n" s="130">
        <v>0.78</v>
      </c>
      <c r="F117" t="n" s="130">
        <v>2.5</v>
      </c>
      <c r="G117" t="n" s="129">
        <v>344.0</v>
      </c>
      <c r="H117" t="n" s="129">
        <v>10305.35</v>
      </c>
      <c r="I117" t="n" s="130">
        <v>0.0</v>
      </c>
      <c r="J117" t="n" s="129">
        <v>0.0</v>
      </c>
    </row>
    <row r="118" spans="2:10">
      <c r="B118" t="s" s="131">
        <v>35</v>
      </c>
      <c r="C118" t="s" s="130">
        <v>52</v>
      </c>
      <c r="D118" t="n" s="130">
        <v>32.0</v>
      </c>
      <c r="E118" t="n" s="130">
        <v>0.64</v>
      </c>
      <c r="F118" t="n" s="130">
        <v>2.6</v>
      </c>
      <c r="G118" t="n" s="129">
        <v>358.0</v>
      </c>
      <c r="H118" t="n" s="129">
        <v>11458.7</v>
      </c>
      <c r="I118" t="n" s="130">
        <v>0.0</v>
      </c>
      <c r="J118" t="n" s="129">
        <v>0.0</v>
      </c>
    </row>
    <row r="119" spans="2:10">
      <c r="B119" t="s" s="131">
        <v>35</v>
      </c>
      <c r="C119" t="s" s="130">
        <v>54</v>
      </c>
      <c r="D119" t="n" s="130">
        <v>37.0</v>
      </c>
      <c r="E119" t="n" s="130">
        <v>0.75</v>
      </c>
      <c r="F119" t="n" s="130">
        <v>2.8</v>
      </c>
      <c r="G119" t="n" s="129">
        <v>281.0</v>
      </c>
      <c r="H119" t="n" s="129">
        <v>10408.2</v>
      </c>
      <c r="I119" t="n" s="130">
        <v>0.0</v>
      </c>
      <c r="J119" t="n" s="129">
        <v>0.0</v>
      </c>
    </row>
    <row r="120" spans="2:10">
      <c r="B120" t="s" s="131">
        <v>35</v>
      </c>
      <c r="C120" t="s" s="130">
        <v>56</v>
      </c>
      <c r="D120" t="n" s="130">
        <v>47.0</v>
      </c>
      <c r="E120" t="n" s="130">
        <v>0.88</v>
      </c>
      <c r="F120" t="n" s="130">
        <v>2.5</v>
      </c>
      <c r="G120" t="n" s="129">
        <v>339.0</v>
      </c>
      <c r="H120" t="n" s="129">
        <v>15926.9</v>
      </c>
      <c r="I120" t="n" s="130">
        <v>0.0</v>
      </c>
      <c r="J120" t="n" s="129">
        <v>0.0</v>
      </c>
    </row>
    <row r="121" spans="2:10">
      <c r="B121" t="s" s="131">
        <v>35</v>
      </c>
      <c r="C121" t="s" s="130">
        <v>28</v>
      </c>
      <c r="D121" t="n" s="130">
        <v>22.0</v>
      </c>
      <c r="E121" t="n" s="130">
        <v>0.43</v>
      </c>
      <c r="F121" t="n" s="130">
        <v>2.6</v>
      </c>
      <c r="G121" t="n" s="129">
        <v>360.0</v>
      </c>
      <c r="H121" t="n" s="129">
        <v>7916.15</v>
      </c>
      <c r="I121" t="n" s="130">
        <v>0.0</v>
      </c>
      <c r="J121" t="n" s="129">
        <v>0.0</v>
      </c>
    </row>
    <row r="122" spans="2:10">
      <c r="B122" t="s" s="131">
        <v>35</v>
      </c>
      <c r="C122" t="s" s="130">
        <v>31</v>
      </c>
      <c r="D122" t="n" s="130">
        <v>37.0</v>
      </c>
      <c r="E122" t="n" s="130">
        <v>0.59</v>
      </c>
      <c r="F122" t="n" s="130">
        <v>2.6</v>
      </c>
      <c r="G122" t="n" s="129">
        <v>327.0</v>
      </c>
      <c r="H122" t="n" s="129">
        <v>12102.2</v>
      </c>
      <c r="I122" t="n" s="130">
        <v>0.0</v>
      </c>
      <c r="J122" t="n" s="129">
        <v>0.0</v>
      </c>
    </row>
    <row r="123" spans="2:10">
      <c r="B123" t="s" s="131">
        <v>35</v>
      </c>
      <c r="C123" t="s" s="130">
        <v>34</v>
      </c>
      <c r="D123" t="n" s="130">
        <v>49.0</v>
      </c>
      <c r="E123" t="n" s="130">
        <v>0.78</v>
      </c>
      <c r="F123" t="n" s="130">
        <v>2.5</v>
      </c>
      <c r="G123" t="n" s="129">
        <v>338.0</v>
      </c>
      <c r="H123" t="n" s="129">
        <v>16585.25</v>
      </c>
      <c r="I123" t="n" s="130">
        <v>0.0</v>
      </c>
      <c r="J123" t="n" s="129">
        <v>0.0</v>
      </c>
    </row>
    <row r="124" spans="2:10">
      <c r="B124" t="s" s="131">
        <v>35</v>
      </c>
      <c r="C124" t="s" s="130">
        <v>37</v>
      </c>
      <c r="D124" t="n" s="130">
        <v>30.0</v>
      </c>
      <c r="E124" t="n" s="130">
        <v>0.48</v>
      </c>
      <c r="F124" t="n" s="130">
        <v>2.3</v>
      </c>
      <c r="G124" t="n" s="129">
        <v>352.0</v>
      </c>
      <c r="H124" t="n" s="129">
        <v>10564.95</v>
      </c>
      <c r="I124" t="n" s="130">
        <v>0.0</v>
      </c>
      <c r="J124" t="n" s="129">
        <v>0.0</v>
      </c>
    </row>
    <row r="125" spans="2:10">
      <c r="B125" t="s" s="131">
        <v>35</v>
      </c>
      <c r="C125" t="s" s="130">
        <v>40</v>
      </c>
      <c r="D125" t="n" s="130">
        <v>33.0</v>
      </c>
      <c r="E125" t="n" s="130">
        <v>0.55</v>
      </c>
      <c r="F125" t="n" s="130">
        <v>2.2</v>
      </c>
      <c r="G125" t="n" s="129">
        <v>320.0</v>
      </c>
      <c r="H125" t="n" s="129">
        <v>10557.8</v>
      </c>
      <c r="I125" t="n" s="130">
        <v>0.0</v>
      </c>
      <c r="J125" t="n" s="129">
        <v>0.0</v>
      </c>
    </row>
    <row r="126" spans="2:10">
      <c r="B126" t="s" s="131">
        <v>35</v>
      </c>
      <c r="C126" t="s" s="130">
        <v>43</v>
      </c>
      <c r="D126" t="n" s="130">
        <v>32.0</v>
      </c>
      <c r="E126" t="n" s="130">
        <v>0.51</v>
      </c>
      <c r="F126" t="n" s="130">
        <v>2.1</v>
      </c>
      <c r="G126" t="n" s="129">
        <v>324.0</v>
      </c>
      <c r="H126" t="n" s="129">
        <v>10374.1</v>
      </c>
      <c r="I126" t="n" s="130">
        <v>0.0</v>
      </c>
      <c r="J126" t="n" s="129">
        <v>0.0</v>
      </c>
    </row>
    <row r="127" spans="2:10">
      <c r="B127" t="s" s="131">
        <v>35</v>
      </c>
      <c r="C127" t="s" s="130">
        <v>46</v>
      </c>
      <c r="D127" t="n" s="130">
        <v>42.0</v>
      </c>
      <c r="E127" t="n" s="130">
        <v>0.57</v>
      </c>
      <c r="F127" t="n" s="130">
        <v>2.1</v>
      </c>
      <c r="G127" t="n" s="129">
        <v>363.0</v>
      </c>
      <c r="H127" t="n" s="129">
        <v>15234.45</v>
      </c>
      <c r="I127" t="n" s="130">
        <v>0.0</v>
      </c>
      <c r="J127" t="n" s="129">
        <v>0.0</v>
      </c>
    </row>
    <row r="128" spans="2:10">
      <c r="B128" t="s" s="131">
        <v>35</v>
      </c>
      <c r="C128" t="s" s="130">
        <v>49</v>
      </c>
      <c r="D128" t="n" s="130">
        <v>44.0</v>
      </c>
      <c r="E128" t="n" s="130">
        <v>0.69</v>
      </c>
      <c r="F128" t="n" s="130">
        <v>2.2</v>
      </c>
      <c r="G128" t="n" s="129">
        <v>368.0</v>
      </c>
      <c r="H128" t="n" s="129">
        <v>16207.95</v>
      </c>
      <c r="I128" t="n" s="130">
        <v>0.0</v>
      </c>
      <c r="J128" t="n" s="129">
        <v>0.0</v>
      </c>
    </row>
    <row r="129" spans="2:10">
      <c r="B129" t="s" s="131">
        <v>35</v>
      </c>
      <c r="C129" t="s" s="130">
        <v>51</v>
      </c>
      <c r="D129" t="n" s="130">
        <v>48.0</v>
      </c>
      <c r="E129" t="n" s="130">
        <v>0.99</v>
      </c>
      <c r="F129" t="n" s="130">
        <v>2.0</v>
      </c>
      <c r="G129" t="n" s="129">
        <v>383.0</v>
      </c>
      <c r="H129" t="n" s="129">
        <v>18383.75</v>
      </c>
      <c r="I129" t="n" s="130">
        <v>0.0</v>
      </c>
      <c r="J129" t="n" s="129">
        <v>0.0</v>
      </c>
    </row>
    <row r="130" spans="2:10">
      <c r="B130" t="s" s="131">
        <v>35</v>
      </c>
      <c r="C130" t="s" s="130">
        <v>53</v>
      </c>
      <c r="D130" t="n" s="130">
        <v>35.0</v>
      </c>
      <c r="E130" t="n" s="130">
        <v>0.73</v>
      </c>
      <c r="F130" t="n" s="130">
        <v>2.1</v>
      </c>
      <c r="G130" t="n" s="129">
        <v>331.0</v>
      </c>
      <c r="H130" t="n" s="129">
        <v>11572.0</v>
      </c>
      <c r="I130" t="n" s="130">
        <v>0.0</v>
      </c>
      <c r="J130" t="n" s="129">
        <v>0.0</v>
      </c>
    </row>
    <row r="131" spans="2:10">
      <c r="B131" t="s" s="131">
        <v>35</v>
      </c>
      <c r="C131" t="s" s="130">
        <v>55</v>
      </c>
      <c r="D131" t="n" s="130">
        <v>47.0</v>
      </c>
      <c r="E131" t="n" s="130">
        <v>0.96</v>
      </c>
      <c r="F131" t="n" s="130">
        <v>2.0</v>
      </c>
      <c r="G131" t="n" s="129">
        <v>361.0</v>
      </c>
      <c r="H131" t="n" s="129">
        <v>16959.8</v>
      </c>
      <c r="I131" t="n" s="130">
        <v>0.0</v>
      </c>
      <c r="J131" t="n" s="129">
        <v>0.0</v>
      </c>
    </row>
    <row r="132" spans="2:10">
      <c r="B132" t="s" s="131">
        <v>35</v>
      </c>
      <c r="C132" t="s" s="130">
        <v>57</v>
      </c>
      <c r="D132" t="n" s="130">
        <v>38.0</v>
      </c>
      <c r="E132" t="n" s="130">
        <v>0.93</v>
      </c>
      <c r="F132" t="n" s="130">
        <v>1.9</v>
      </c>
      <c r="G132" t="n" s="129">
        <v>325.0</v>
      </c>
      <c r="H132" t="n" s="129">
        <v>12334.3</v>
      </c>
      <c r="I132" t="n" s="130">
        <v>0.0</v>
      </c>
      <c r="J132" t="n" s="129">
        <v>0.0</v>
      </c>
    </row>
    <row r="133" spans="2:10">
      <c r="B133" t="s" s="131">
        <v>38</v>
      </c>
      <c r="C133" t="s" s="130">
        <v>27</v>
      </c>
      <c r="D133" t="n" s="130">
        <v>48.0</v>
      </c>
      <c r="E133" t="n" s="130">
        <v>1.07</v>
      </c>
      <c r="F133" t="n" s="130">
        <v>2.1</v>
      </c>
      <c r="G133" t="n" s="129">
        <v>374.0</v>
      </c>
      <c r="H133" t="n" s="129">
        <v>17970.15</v>
      </c>
      <c r="I133" t="n" s="130">
        <v>0.0</v>
      </c>
      <c r="J133" t="n" s="129">
        <v>0.0</v>
      </c>
    </row>
    <row r="134" spans="2:10">
      <c r="B134" t="s" s="131">
        <v>38</v>
      </c>
      <c r="C134" t="s" s="130">
        <v>30</v>
      </c>
      <c r="D134" t="n" s="130">
        <v>17.0</v>
      </c>
      <c r="E134" t="n" s="130">
        <v>0.71</v>
      </c>
      <c r="F134" t="n" s="130">
        <v>2.5</v>
      </c>
      <c r="G134" t="n" s="129">
        <v>475.0</v>
      </c>
      <c r="H134" t="n" s="129">
        <v>8077.3</v>
      </c>
      <c r="I134" t="n" s="130">
        <v>0.0</v>
      </c>
      <c r="J134" t="n" s="129">
        <v>0.0</v>
      </c>
    </row>
    <row r="135" spans="2:10">
      <c r="B135" t="s" s="131">
        <v>38</v>
      </c>
      <c r="C135" t="s" s="130">
        <v>33</v>
      </c>
      <c r="D135" t="n" s="130">
        <v>14.0</v>
      </c>
      <c r="E135" t="n" s="130">
        <v>1.09</v>
      </c>
      <c r="F135" t="n" s="130">
        <v>2.5</v>
      </c>
      <c r="G135" t="n" s="129">
        <v>255.0</v>
      </c>
      <c r="H135" t="n" s="129">
        <v>3566.75</v>
      </c>
      <c r="I135" t="n" s="130">
        <v>0.0</v>
      </c>
      <c r="J135" t="n" s="129">
        <v>0.0</v>
      </c>
    </row>
    <row r="136" spans="2:10">
      <c r="B136" t="s" s="131">
        <v>38</v>
      </c>
      <c r="C136" t="s" s="130">
        <v>36</v>
      </c>
      <c r="D136" t="n" s="130">
        <v>10.0</v>
      </c>
      <c r="E136" t="n" s="130">
        <v>0.98</v>
      </c>
      <c r="F136" t="n" s="130">
        <v>2.6</v>
      </c>
      <c r="G136" t="n" s="129">
        <v>408.0</v>
      </c>
      <c r="H136" t="n" s="129">
        <v>4076.05</v>
      </c>
      <c r="I136" t="n" s="130">
        <v>0.0</v>
      </c>
      <c r="J136" t="n" s="129">
        <v>0.0</v>
      </c>
    </row>
    <row r="137" spans="2:10">
      <c r="B137" t="s" s="131">
        <v>38</v>
      </c>
      <c r="C137" t="s" s="130">
        <v>39</v>
      </c>
      <c r="D137" t="n" s="130">
        <v>12.0</v>
      </c>
      <c r="E137" t="n" s="130">
        <v>1.31</v>
      </c>
      <c r="F137" t="n" s="130">
        <v>2.6</v>
      </c>
      <c r="G137" t="n" s="129">
        <v>407.0</v>
      </c>
      <c r="H137" t="n" s="129">
        <v>4885.65</v>
      </c>
      <c r="I137" t="n" s="130">
        <v>1.0</v>
      </c>
      <c r="J137" t="n" s="129">
        <v>22000.0</v>
      </c>
    </row>
    <row r="138" spans="2:10">
      <c r="B138" t="s" s="131">
        <v>38</v>
      </c>
      <c r="C138" t="s" s="130">
        <v>42</v>
      </c>
      <c r="D138" t="n" s="130">
        <v>15.0</v>
      </c>
      <c r="E138" t="n" s="130">
        <v>1.02</v>
      </c>
      <c r="F138" t="n" s="130">
        <v>2.6</v>
      </c>
      <c r="G138" t="n" s="129">
        <v>363.0</v>
      </c>
      <c r="H138" t="n" s="129">
        <v>5441.15</v>
      </c>
      <c r="I138" t="n" s="130">
        <v>0.0</v>
      </c>
      <c r="J138" t="n" s="129">
        <v>0.0</v>
      </c>
    </row>
    <row r="139" spans="2:10">
      <c r="B139" t="s" s="131">
        <v>38</v>
      </c>
      <c r="C139" t="s" s="130">
        <v>45</v>
      </c>
      <c r="D139" t="n" s="130">
        <v>44.0</v>
      </c>
      <c r="E139" t="n" s="130">
        <v>1.59</v>
      </c>
      <c r="F139" t="n" s="130">
        <v>2.5</v>
      </c>
      <c r="G139" t="n" s="129">
        <v>381.0</v>
      </c>
      <c r="H139" t="n" s="129">
        <v>16769.5</v>
      </c>
      <c r="I139" t="n" s="130">
        <v>0.0</v>
      </c>
      <c r="J139" t="n" s="129">
        <v>0.0</v>
      </c>
    </row>
    <row r="140" spans="2:10">
      <c r="B140" t="s" s="131">
        <v>38</v>
      </c>
      <c r="C140" t="s" s="130">
        <v>48</v>
      </c>
      <c r="D140" t="n" s="130">
        <v>60.0</v>
      </c>
      <c r="E140" t="n" s="130">
        <v>1.1</v>
      </c>
      <c r="F140" t="n" s="130">
        <v>2.6</v>
      </c>
      <c r="G140" t="n" s="129">
        <v>400.0</v>
      </c>
      <c r="H140" t="n" s="129">
        <v>23995.95</v>
      </c>
      <c r="I140" t="n" s="130">
        <v>0.0</v>
      </c>
      <c r="J140" t="n" s="129">
        <v>0.0</v>
      </c>
    </row>
    <row r="141" spans="2:10">
      <c r="B141" t="s" s="131">
        <v>38</v>
      </c>
      <c r="C141" t="s" s="130">
        <v>50</v>
      </c>
      <c r="D141" t="n" s="130">
        <v>84.0</v>
      </c>
      <c r="E141" t="n" s="130">
        <v>1.33</v>
      </c>
      <c r="F141" t="n" s="130">
        <v>2.4</v>
      </c>
      <c r="G141" t="n" s="129">
        <v>355.0</v>
      </c>
      <c r="H141" t="n" s="129">
        <v>29848.5</v>
      </c>
      <c r="I141" t="n" s="130">
        <v>0.0</v>
      </c>
      <c r="J141" t="n" s="129">
        <v>0.0</v>
      </c>
    </row>
    <row r="142" spans="2:10">
      <c r="B142" t="s" s="131">
        <v>38</v>
      </c>
      <c r="C142" t="s" s="130">
        <v>52</v>
      </c>
      <c r="D142" t="n" s="130">
        <v>85.0</v>
      </c>
      <c r="E142" t="n" s="130">
        <v>1.04</v>
      </c>
      <c r="F142" t="n" s="130">
        <v>2.7</v>
      </c>
      <c r="G142" t="n" s="129">
        <v>353.0</v>
      </c>
      <c r="H142" t="n" s="129">
        <v>29983.25</v>
      </c>
      <c r="I142" t="n" s="130">
        <v>0.0</v>
      </c>
      <c r="J142" t="n" s="129">
        <v>0.0</v>
      </c>
    </row>
    <row r="143" spans="2:10">
      <c r="B143" t="s" s="131">
        <v>38</v>
      </c>
      <c r="C143" t="s" s="130">
        <v>54</v>
      </c>
      <c r="D143" t="n" s="130">
        <v>82.0</v>
      </c>
      <c r="E143" t="n" s="130">
        <v>0.91</v>
      </c>
      <c r="F143" t="n" s="130">
        <v>2.6</v>
      </c>
      <c r="G143" t="n" s="129">
        <v>335.0</v>
      </c>
      <c r="H143" t="n" s="129">
        <v>27500.0</v>
      </c>
      <c r="I143" t="n" s="130">
        <v>0.0</v>
      </c>
      <c r="J143" t="n" s="129">
        <v>0.0</v>
      </c>
    </row>
    <row r="144" spans="2:10">
      <c r="B144" t="s" s="131">
        <v>38</v>
      </c>
      <c r="C144" t="s" s="130">
        <v>56</v>
      </c>
      <c r="D144" t="n" s="130">
        <v>60.0</v>
      </c>
      <c r="E144" t="n" s="130">
        <v>0.65</v>
      </c>
      <c r="F144" t="n" s="130">
        <v>2.8</v>
      </c>
      <c r="G144" t="n" s="129">
        <v>332.0</v>
      </c>
      <c r="H144" t="n" s="129">
        <v>19932.0</v>
      </c>
      <c r="I144" t="n" s="130">
        <v>0.0</v>
      </c>
      <c r="J144" t="n" s="129">
        <v>0.0</v>
      </c>
    </row>
    <row r="145" spans="2:10">
      <c r="B145" t="s" s="131">
        <v>38</v>
      </c>
      <c r="C145" t="s" s="130">
        <v>28</v>
      </c>
      <c r="D145" t="n" s="130">
        <v>80.0</v>
      </c>
      <c r="E145" t="n" s="130">
        <v>0.89</v>
      </c>
      <c r="F145" t="n" s="130">
        <v>2.6</v>
      </c>
      <c r="G145" t="n" s="129">
        <v>329.0</v>
      </c>
      <c r="H145" t="n" s="129">
        <v>26301.55</v>
      </c>
      <c r="I145" t="n" s="130">
        <v>0.0</v>
      </c>
      <c r="J145" t="n" s="129">
        <v>0.0</v>
      </c>
    </row>
    <row r="146" spans="2:10">
      <c r="B146" t="s" s="131">
        <v>38</v>
      </c>
      <c r="C146" t="s" s="130">
        <v>31</v>
      </c>
      <c r="D146" t="n" s="130">
        <v>91.0</v>
      </c>
      <c r="E146" t="n" s="130">
        <v>0.89</v>
      </c>
      <c r="F146" t="n" s="130">
        <v>2.5</v>
      </c>
      <c r="G146" t="n" s="129">
        <v>319.0</v>
      </c>
      <c r="H146" t="n" s="129">
        <v>29042.75</v>
      </c>
      <c r="I146" t="n" s="130">
        <v>0.0</v>
      </c>
      <c r="J146" t="n" s="129">
        <v>0.0</v>
      </c>
    </row>
    <row r="147" spans="2:10">
      <c r="B147" t="s" s="131">
        <v>38</v>
      </c>
      <c r="C147" t="s" s="130">
        <v>34</v>
      </c>
      <c r="D147" t="n" s="130">
        <v>77.0</v>
      </c>
      <c r="E147" t="n" s="130">
        <v>0.79</v>
      </c>
      <c r="F147" t="n" s="130">
        <v>2.6</v>
      </c>
      <c r="G147" t="n" s="129">
        <v>307.0</v>
      </c>
      <c r="H147" t="n" s="129">
        <v>23661.0</v>
      </c>
      <c r="I147" t="n" s="130">
        <v>1.0</v>
      </c>
      <c r="J147" t="n" s="129">
        <v>22000.0</v>
      </c>
    </row>
    <row r="148" spans="2:10">
      <c r="B148" t="s" s="131">
        <v>38</v>
      </c>
      <c r="C148" t="s" s="130">
        <v>37</v>
      </c>
      <c r="D148" t="n" s="130">
        <v>85.0</v>
      </c>
      <c r="E148" t="n" s="130">
        <v>0.82</v>
      </c>
      <c r="F148" t="n" s="130">
        <v>2.6</v>
      </c>
      <c r="G148" t="n" s="129">
        <v>350.0</v>
      </c>
      <c r="H148" t="n" s="129">
        <v>29751.15</v>
      </c>
      <c r="I148" t="n" s="130">
        <v>0.0</v>
      </c>
      <c r="J148" t="n" s="129">
        <v>0.0</v>
      </c>
    </row>
    <row r="149" spans="2:10">
      <c r="B149" t="s" s="131">
        <v>38</v>
      </c>
      <c r="C149" t="s" s="130">
        <v>40</v>
      </c>
      <c r="D149" t="n" s="130">
        <v>70.0</v>
      </c>
      <c r="E149" t="n" s="130">
        <v>0.66</v>
      </c>
      <c r="F149" t="n" s="130">
        <v>2.3</v>
      </c>
      <c r="G149" t="n" s="129">
        <v>332.0</v>
      </c>
      <c r="H149" t="n" s="129">
        <v>23252.35</v>
      </c>
      <c r="I149" t="n" s="130">
        <v>0.0</v>
      </c>
      <c r="J149" t="n" s="129">
        <v>0.0</v>
      </c>
    </row>
    <row r="150" spans="2:10">
      <c r="B150" t="s" s="131">
        <v>38</v>
      </c>
      <c r="C150" t="s" s="130">
        <v>43</v>
      </c>
      <c r="D150" t="n" s="130">
        <v>58.0</v>
      </c>
      <c r="E150" t="n" s="130">
        <v>0.59</v>
      </c>
      <c r="F150" t="n" s="130">
        <v>2.2</v>
      </c>
      <c r="G150" t="n" s="129">
        <v>306.0</v>
      </c>
      <c r="H150" t="n" s="129">
        <v>17727.6</v>
      </c>
      <c r="I150" t="n" s="130">
        <v>0.0</v>
      </c>
      <c r="J150" t="n" s="129">
        <v>0.0</v>
      </c>
    </row>
    <row r="151" spans="2:10">
      <c r="B151" t="s" s="131">
        <v>38</v>
      </c>
      <c r="C151" t="s" s="130">
        <v>46</v>
      </c>
      <c r="D151" t="n" s="130">
        <v>80.0</v>
      </c>
      <c r="E151" t="n" s="130">
        <v>0.72</v>
      </c>
      <c r="F151" t="n" s="130">
        <v>2.3</v>
      </c>
      <c r="G151" t="n" s="129">
        <v>347.0</v>
      </c>
      <c r="H151" t="n" s="129">
        <v>27744.75</v>
      </c>
      <c r="I151" t="n" s="130">
        <v>0.0</v>
      </c>
      <c r="J151" t="n" s="129">
        <v>0.0</v>
      </c>
    </row>
    <row r="152" spans="2:10">
      <c r="B152" t="s" s="131">
        <v>38</v>
      </c>
      <c r="C152" t="s" s="130">
        <v>49</v>
      </c>
      <c r="D152" t="n" s="130">
        <v>83.0</v>
      </c>
      <c r="E152" t="n" s="130">
        <v>0.79</v>
      </c>
      <c r="F152" t="n" s="130">
        <v>2.3</v>
      </c>
      <c r="G152" t="n" s="129">
        <v>341.0</v>
      </c>
      <c r="H152" t="n" s="129">
        <v>28312.35</v>
      </c>
      <c r="I152" t="n" s="130">
        <v>0.0</v>
      </c>
      <c r="J152" t="n" s="129">
        <v>0.0</v>
      </c>
    </row>
    <row r="153" spans="2:10">
      <c r="B153" t="s" s="131">
        <v>38</v>
      </c>
      <c r="C153" t="s" s="130">
        <v>51</v>
      </c>
      <c r="D153" t="n" s="130">
        <v>72.0</v>
      </c>
      <c r="E153" t="n" s="130">
        <v>0.98</v>
      </c>
      <c r="F153" t="n" s="130">
        <v>2.2</v>
      </c>
      <c r="G153" t="n" s="129">
        <v>370.0</v>
      </c>
      <c r="H153" t="n" s="129">
        <v>26666.2</v>
      </c>
      <c r="I153" t="n" s="130">
        <v>0.0</v>
      </c>
      <c r="J153" t="n" s="129">
        <v>0.0</v>
      </c>
    </row>
    <row r="154" spans="2:10">
      <c r="B154" t="s" s="131">
        <v>38</v>
      </c>
      <c r="C154" t="s" s="130">
        <v>53</v>
      </c>
      <c r="D154" t="n" s="130">
        <v>95.0</v>
      </c>
      <c r="E154" t="n" s="130">
        <v>1.17</v>
      </c>
      <c r="F154" t="n" s="130">
        <v>2.3</v>
      </c>
      <c r="G154" t="n" s="129">
        <v>388.0</v>
      </c>
      <c r="H154" t="n" s="129">
        <v>36876.4</v>
      </c>
      <c r="I154" t="n" s="130">
        <v>0.0</v>
      </c>
      <c r="J154" t="n" s="129">
        <v>0.0</v>
      </c>
    </row>
    <row r="155" spans="2:10">
      <c r="B155" t="s" s="131">
        <v>38</v>
      </c>
      <c r="C155" t="s" s="130">
        <v>55</v>
      </c>
      <c r="D155" t="n" s="130">
        <v>94.0</v>
      </c>
      <c r="E155" t="n" s="130">
        <v>1.24</v>
      </c>
      <c r="F155" t="n" s="130">
        <v>2.3</v>
      </c>
      <c r="G155" t="n" s="129">
        <v>358.0</v>
      </c>
      <c r="H155" t="n" s="129">
        <v>33651.75</v>
      </c>
      <c r="I155" t="n" s="130">
        <v>0.0</v>
      </c>
      <c r="J155" t="n" s="129">
        <v>0.0</v>
      </c>
    </row>
    <row r="156" spans="2:10">
      <c r="B156" t="s" s="131">
        <v>38</v>
      </c>
      <c r="C156" t="s" s="130">
        <v>57</v>
      </c>
      <c r="D156" t="n" s="130">
        <v>63.0</v>
      </c>
      <c r="E156" t="n" s="130">
        <v>1.02</v>
      </c>
      <c r="F156" t="n" s="130">
        <v>2.3</v>
      </c>
      <c r="G156" t="n" s="129">
        <v>340.0</v>
      </c>
      <c r="H156" t="n" s="129">
        <v>21402.7</v>
      </c>
      <c r="I156" t="n" s="130">
        <v>0.0</v>
      </c>
      <c r="J156" t="n" s="129">
        <v>0.0</v>
      </c>
    </row>
    <row r="157" spans="2:10">
      <c r="B157" t="s" s="131">
        <v>41</v>
      </c>
      <c r="C157" t="s" s="130">
        <v>27</v>
      </c>
      <c r="D157" t="n" s="130">
        <v>36.0</v>
      </c>
      <c r="E157" t="n" s="130">
        <v>0.75</v>
      </c>
      <c r="F157" t="n" s="130">
        <v>2.2</v>
      </c>
      <c r="G157" t="n" s="129">
        <v>358.0</v>
      </c>
      <c r="H157" t="n" s="129">
        <v>12888.7</v>
      </c>
      <c r="I157" t="n" s="130">
        <v>0.0</v>
      </c>
      <c r="J157" t="n" s="129">
        <v>0.0</v>
      </c>
    </row>
    <row r="158" spans="2:10">
      <c r="B158" t="s" s="131">
        <v>41</v>
      </c>
      <c r="C158" t="s" s="130">
        <v>30</v>
      </c>
      <c r="D158" t="n" s="130">
        <v>20.0</v>
      </c>
      <c r="E158" t="n" s="130">
        <v>0.74</v>
      </c>
      <c r="F158" t="n" s="130">
        <v>2.3</v>
      </c>
      <c r="G158" t="n" s="129">
        <v>441.0</v>
      </c>
      <c r="H158" t="n" s="129">
        <v>8829.7</v>
      </c>
      <c r="I158" t="n" s="130">
        <v>0.0</v>
      </c>
      <c r="J158" t="n" s="129">
        <v>0.0</v>
      </c>
    </row>
    <row r="159" spans="2:10">
      <c r="B159" t="s" s="131">
        <v>41</v>
      </c>
      <c r="C159" t="s" s="130">
        <v>33</v>
      </c>
      <c r="D159" t="n" s="130">
        <v>14.0</v>
      </c>
      <c r="E159" t="n" s="130">
        <v>0.85</v>
      </c>
      <c r="F159" t="n" s="130">
        <v>2.4</v>
      </c>
      <c r="G159" t="n" s="129">
        <v>402.0</v>
      </c>
      <c r="H159" t="n" s="129">
        <v>5625.95</v>
      </c>
      <c r="I159" t="n" s="130">
        <v>0.0</v>
      </c>
      <c r="J159" t="n" s="129">
        <v>0.0</v>
      </c>
    </row>
    <row r="160" spans="2:10">
      <c r="B160" t="s" s="131">
        <v>41</v>
      </c>
      <c r="C160" t="s" s="130">
        <v>36</v>
      </c>
      <c r="D160" t="n" s="130">
        <v>19.0</v>
      </c>
      <c r="E160" t="n" s="130">
        <v>1.63</v>
      </c>
      <c r="F160" t="n" s="130">
        <v>2.5</v>
      </c>
      <c r="G160" t="n" s="129">
        <v>355.0</v>
      </c>
      <c r="H160" t="n" s="129">
        <v>6740.25</v>
      </c>
      <c r="I160" t="n" s="130">
        <v>0.0</v>
      </c>
      <c r="J160" t="n" s="129">
        <v>0.0</v>
      </c>
    </row>
    <row r="161" spans="2:10">
      <c r="B161" t="s" s="131">
        <v>41</v>
      </c>
      <c r="C161" t="s" s="130">
        <v>39</v>
      </c>
      <c r="D161" t="n" s="130">
        <v>12.0</v>
      </c>
      <c r="E161" t="n" s="130">
        <v>1.19</v>
      </c>
      <c r="F161" t="n" s="130">
        <v>2.4</v>
      </c>
      <c r="G161" t="n" s="129">
        <v>306.0</v>
      </c>
      <c r="H161" t="n" s="129">
        <v>3676.2</v>
      </c>
      <c r="I161" t="n" s="130">
        <v>0.0</v>
      </c>
      <c r="J161" t="n" s="129">
        <v>0.0</v>
      </c>
    </row>
    <row r="162" spans="2:10">
      <c r="B162" t="s" s="131">
        <v>41</v>
      </c>
      <c r="C162" t="s" s="130">
        <v>42</v>
      </c>
      <c r="D162" t="n" s="130">
        <v>32.0</v>
      </c>
      <c r="E162" t="n" s="130">
        <v>1.94</v>
      </c>
      <c r="F162" t="n" s="130">
        <v>2.6</v>
      </c>
      <c r="G162" t="n" s="129">
        <v>357.0</v>
      </c>
      <c r="H162" t="n" s="129">
        <v>11409.2</v>
      </c>
      <c r="I162" t="n" s="130">
        <v>0.0</v>
      </c>
      <c r="J162" t="n" s="129">
        <v>0.0</v>
      </c>
    </row>
    <row r="163" spans="2:10">
      <c r="B163" t="s" s="131">
        <v>41</v>
      </c>
      <c r="C163" t="s" s="130">
        <v>45</v>
      </c>
      <c r="D163" t="n" s="130">
        <v>48.0</v>
      </c>
      <c r="E163" t="n" s="130">
        <v>1.5</v>
      </c>
      <c r="F163" t="n" s="130">
        <v>2.7</v>
      </c>
      <c r="G163" t="n" s="129">
        <v>321.0</v>
      </c>
      <c r="H163" t="n" s="129">
        <v>15423.1</v>
      </c>
      <c r="I163" t="n" s="130">
        <v>0.0</v>
      </c>
      <c r="J163" t="n" s="129">
        <v>0.0</v>
      </c>
    </row>
    <row r="164" spans="2:10">
      <c r="B164" t="s" s="131">
        <v>41</v>
      </c>
      <c r="C164" t="s" s="130">
        <v>48</v>
      </c>
      <c r="D164" t="n" s="130">
        <v>64.0</v>
      </c>
      <c r="E164" t="n" s="130">
        <v>1.36</v>
      </c>
      <c r="F164" t="n" s="130">
        <v>2.5</v>
      </c>
      <c r="G164" t="n" s="129">
        <v>360.0</v>
      </c>
      <c r="H164" t="n" s="129">
        <v>23027.95</v>
      </c>
      <c r="I164" t="n" s="130">
        <v>0.0</v>
      </c>
      <c r="J164" t="n" s="129">
        <v>0.0</v>
      </c>
    </row>
    <row r="165" spans="2:10">
      <c r="B165" t="s" s="131">
        <v>41</v>
      </c>
      <c r="C165" t="s" s="130">
        <v>50</v>
      </c>
      <c r="D165" t="n" s="130">
        <v>66.0</v>
      </c>
      <c r="E165" t="n" s="130">
        <v>1.15</v>
      </c>
      <c r="F165" t="n" s="130">
        <v>2.7</v>
      </c>
      <c r="G165" t="n" s="129">
        <v>353.0</v>
      </c>
      <c r="H165" t="n" s="129">
        <v>23277.65</v>
      </c>
      <c r="I165" t="n" s="130">
        <v>0.0</v>
      </c>
      <c r="J165" t="n" s="129">
        <v>0.0</v>
      </c>
    </row>
    <row r="166" spans="2:10">
      <c r="B166" t="s" s="131">
        <v>41</v>
      </c>
      <c r="C166" t="s" s="130">
        <v>52</v>
      </c>
      <c r="D166" t="n" s="130">
        <v>63.0</v>
      </c>
      <c r="E166" t="n" s="130">
        <v>0.89</v>
      </c>
      <c r="F166" t="n" s="130">
        <v>2.7</v>
      </c>
      <c r="G166" t="n" s="129">
        <v>357.0</v>
      </c>
      <c r="H166" t="n" s="129">
        <v>22462.0</v>
      </c>
      <c r="I166" t="n" s="130">
        <v>0.0</v>
      </c>
      <c r="J166" t="n" s="129">
        <v>0.0</v>
      </c>
    </row>
    <row r="167" spans="2:10">
      <c r="B167" t="s" s="131">
        <v>41</v>
      </c>
      <c r="C167" t="s" s="130">
        <v>54</v>
      </c>
      <c r="D167" t="n" s="130">
        <v>57.0</v>
      </c>
      <c r="E167" t="n" s="130">
        <v>0.65</v>
      </c>
      <c r="F167" t="n" s="130">
        <v>2.9</v>
      </c>
      <c r="G167" t="n" s="129">
        <v>283.0</v>
      </c>
      <c r="H167" t="n" s="129">
        <v>16156.8</v>
      </c>
      <c r="I167" t="n" s="130">
        <v>0.0</v>
      </c>
      <c r="J167" t="n" s="129">
        <v>0.0</v>
      </c>
    </row>
    <row r="168" spans="2:10">
      <c r="B168" t="s" s="131">
        <v>41</v>
      </c>
      <c r="C168" t="s" s="130">
        <v>56</v>
      </c>
      <c r="D168" t="n" s="130">
        <v>60.0</v>
      </c>
      <c r="E168" t="n" s="130">
        <v>0.72</v>
      </c>
      <c r="F168" t="n" s="130">
        <v>3.1</v>
      </c>
      <c r="G168" t="n" s="129">
        <v>378.0</v>
      </c>
      <c r="H168" t="n" s="129">
        <v>22660.0</v>
      </c>
      <c r="I168" t="n" s="130">
        <v>0.0</v>
      </c>
      <c r="J168" t="n" s="129">
        <v>0.0</v>
      </c>
    </row>
    <row r="169" spans="2:10">
      <c r="B169" t="s" s="131">
        <v>41</v>
      </c>
      <c r="C169" t="s" s="130">
        <v>28</v>
      </c>
      <c r="D169" t="n" s="130">
        <v>61.0</v>
      </c>
      <c r="E169" t="n" s="130">
        <v>0.82</v>
      </c>
      <c r="F169" t="n" s="130">
        <v>3.0</v>
      </c>
      <c r="G169" t="n" s="129">
        <v>307.0</v>
      </c>
      <c r="H169" t="n" s="129">
        <v>18700.0</v>
      </c>
      <c r="I169" t="n" s="130">
        <v>0.0</v>
      </c>
      <c r="J169" t="n" s="129">
        <v>0.0</v>
      </c>
    </row>
    <row r="170" spans="2:10">
      <c r="B170" t="s" s="131">
        <v>41</v>
      </c>
      <c r="C170" t="s" s="130">
        <v>31</v>
      </c>
      <c r="D170" t="n" s="130">
        <v>79.0</v>
      </c>
      <c r="E170" t="n" s="130">
        <v>0.9</v>
      </c>
      <c r="F170" t="n" s="130">
        <v>2.8</v>
      </c>
      <c r="G170" t="n" s="129">
        <v>311.0</v>
      </c>
      <c r="H170" t="n" s="129">
        <v>24574.55</v>
      </c>
      <c r="I170" t="n" s="130">
        <v>0.0</v>
      </c>
      <c r="J170" t="n" s="129">
        <v>0.0</v>
      </c>
    </row>
    <row r="171" spans="2:10">
      <c r="B171" t="s" s="131">
        <v>41</v>
      </c>
      <c r="C171" t="s" s="130">
        <v>34</v>
      </c>
      <c r="D171" t="n" s="130">
        <v>84.0</v>
      </c>
      <c r="E171" t="n" s="130">
        <v>0.98</v>
      </c>
      <c r="F171" t="n" s="130">
        <v>2.8</v>
      </c>
      <c r="G171" t="n" s="129">
        <v>330.0</v>
      </c>
      <c r="H171" t="n" s="129">
        <v>27706.8</v>
      </c>
      <c r="I171" t="n" s="130">
        <v>0.0</v>
      </c>
      <c r="J171" t="n" s="129">
        <v>0.0</v>
      </c>
    </row>
    <row r="172" spans="2:10">
      <c r="B172" t="s" s="131">
        <v>41</v>
      </c>
      <c r="C172" t="s" s="130">
        <v>37</v>
      </c>
      <c r="D172" t="n" s="130">
        <v>63.0</v>
      </c>
      <c r="E172" t="n" s="130">
        <v>0.74</v>
      </c>
      <c r="F172" t="n" s="130">
        <v>2.9</v>
      </c>
      <c r="G172" t="n" s="129">
        <v>313.0</v>
      </c>
      <c r="H172" t="n" s="129">
        <v>19723.0</v>
      </c>
      <c r="I172" t="n" s="130">
        <v>0.0</v>
      </c>
      <c r="J172" t="n" s="129">
        <v>0.0</v>
      </c>
    </row>
    <row r="173" spans="2:10">
      <c r="B173" t="s" s="131">
        <v>41</v>
      </c>
      <c r="C173" t="s" s="130">
        <v>40</v>
      </c>
      <c r="D173" t="n" s="130">
        <v>69.0</v>
      </c>
      <c r="E173" t="n" s="130">
        <v>0.76</v>
      </c>
      <c r="F173" t="n" s="130">
        <v>2.7</v>
      </c>
      <c r="G173" t="n" s="129">
        <v>341.0</v>
      </c>
      <c r="H173" t="n" s="129">
        <v>23535.6</v>
      </c>
      <c r="I173" t="n" s="130">
        <v>0.0</v>
      </c>
      <c r="J173" t="n" s="129">
        <v>0.0</v>
      </c>
    </row>
    <row r="174" spans="2:10">
      <c r="B174" t="s" s="131">
        <v>41</v>
      </c>
      <c r="C174" t="s" s="130">
        <v>43</v>
      </c>
      <c r="D174" t="n" s="130">
        <v>55.0</v>
      </c>
      <c r="E174" t="n" s="130">
        <v>0.58</v>
      </c>
      <c r="F174" t="n" s="130">
        <v>2.8</v>
      </c>
      <c r="G174" t="n" s="129">
        <v>347.0</v>
      </c>
      <c r="H174" t="n" s="129">
        <v>19075.65</v>
      </c>
      <c r="I174" t="n" s="130">
        <v>0.0</v>
      </c>
      <c r="J174" t="n" s="129">
        <v>0.0</v>
      </c>
    </row>
    <row r="175" spans="2:10">
      <c r="B175" t="s" s="131">
        <v>41</v>
      </c>
      <c r="C175" t="s" s="130">
        <v>46</v>
      </c>
      <c r="D175" t="n" s="130">
        <v>91.0</v>
      </c>
      <c r="E175" t="n" s="130">
        <v>0.85</v>
      </c>
      <c r="F175" t="n" s="130">
        <v>2.5</v>
      </c>
      <c r="G175" t="n" s="129">
        <v>346.0</v>
      </c>
      <c r="H175" t="n" s="129">
        <v>31485.85</v>
      </c>
      <c r="I175" t="n" s="130">
        <v>0.0</v>
      </c>
      <c r="J175" t="n" s="129">
        <v>0.0</v>
      </c>
    </row>
    <row r="176" spans="2:10">
      <c r="B176" t="s" s="131">
        <v>41</v>
      </c>
      <c r="C176" t="s" s="130">
        <v>49</v>
      </c>
      <c r="D176" t="n" s="130">
        <v>94.0</v>
      </c>
      <c r="E176" t="n" s="130">
        <v>0.93</v>
      </c>
      <c r="F176" t="n" s="130">
        <v>2.4</v>
      </c>
      <c r="G176" t="n" s="129">
        <v>363.0</v>
      </c>
      <c r="H176" t="n" s="129">
        <v>34134.65</v>
      </c>
      <c r="I176" t="n" s="130">
        <v>1.0</v>
      </c>
      <c r="J176" t="n" s="129">
        <v>22000.0</v>
      </c>
    </row>
    <row r="177" spans="2:10">
      <c r="B177" t="s" s="131">
        <v>41</v>
      </c>
      <c r="C177" t="s" s="130">
        <v>51</v>
      </c>
      <c r="D177" t="n" s="130">
        <v>90.0</v>
      </c>
      <c r="E177" t="n" s="130">
        <v>1.08</v>
      </c>
      <c r="F177" t="n" s="130">
        <v>2.4</v>
      </c>
      <c r="G177" t="n" s="129">
        <v>347.0</v>
      </c>
      <c r="H177" t="n" s="129">
        <v>31233.95</v>
      </c>
      <c r="I177" t="n" s="130">
        <v>0.0</v>
      </c>
      <c r="J177" t="n" s="129">
        <v>0.0</v>
      </c>
    </row>
    <row r="178" spans="2:10">
      <c r="B178" t="s" s="131">
        <v>41</v>
      </c>
      <c r="C178" t="s" s="130">
        <v>53</v>
      </c>
      <c r="D178" t="n" s="130">
        <v>102.0</v>
      </c>
      <c r="E178" t="n" s="130">
        <v>1.08</v>
      </c>
      <c r="F178" t="n" s="130">
        <v>2.6</v>
      </c>
      <c r="G178" t="n" s="129">
        <v>336.0</v>
      </c>
      <c r="H178" t="n" s="129">
        <v>34287.0</v>
      </c>
      <c r="I178" t="n" s="130">
        <v>0.0</v>
      </c>
      <c r="J178" t="n" s="129">
        <v>0.0</v>
      </c>
    </row>
    <row r="179" spans="2:10">
      <c r="B179" t="s" s="131">
        <v>41</v>
      </c>
      <c r="C179" t="s" s="130">
        <v>55</v>
      </c>
      <c r="D179" t="n" s="130">
        <v>127.0</v>
      </c>
      <c r="E179" t="n" s="130">
        <v>1.29</v>
      </c>
      <c r="F179" t="n" s="130">
        <v>2.5</v>
      </c>
      <c r="G179" t="n" s="129">
        <v>307.0</v>
      </c>
      <c r="H179" t="n" s="129">
        <v>38993.35</v>
      </c>
      <c r="I179" t="n" s="130">
        <v>0.0</v>
      </c>
      <c r="J179" t="n" s="129">
        <v>0.0</v>
      </c>
    </row>
    <row r="180" spans="2:10">
      <c r="B180" t="s" s="131">
        <v>41</v>
      </c>
      <c r="C180" t="s" s="130">
        <v>57</v>
      </c>
      <c r="D180" t="n" s="130">
        <v>85.0</v>
      </c>
      <c r="E180" t="n" s="130">
        <v>1.0</v>
      </c>
      <c r="F180" t="n" s="130">
        <v>2.4</v>
      </c>
      <c r="G180" t="n" s="129">
        <v>318.0</v>
      </c>
      <c r="H180" t="n" s="129">
        <v>27001.7</v>
      </c>
      <c r="I180" t="n" s="130">
        <v>0.0</v>
      </c>
      <c r="J180" t="n" s="129">
        <v>0.0</v>
      </c>
    </row>
    <row r="181" spans="2:10">
      <c r="B181" t="s" s="131">
        <v>44</v>
      </c>
      <c r="C181" t="s" s="130">
        <v>27</v>
      </c>
      <c r="D181" t="n" s="130">
        <v>56.0</v>
      </c>
      <c r="E181" t="n" s="130">
        <v>0.94</v>
      </c>
      <c r="F181" t="n" s="130">
        <v>2.3</v>
      </c>
      <c r="G181" t="n" s="129">
        <v>326.0</v>
      </c>
      <c r="H181" t="n" s="129">
        <v>18233.6</v>
      </c>
      <c r="I181" t="n" s="130">
        <v>0.0</v>
      </c>
      <c r="J181" t="n" s="129">
        <v>0.0</v>
      </c>
    </row>
    <row r="182" spans="2:10">
      <c r="B182" t="s" s="131">
        <v>44</v>
      </c>
      <c r="C182" t="s" s="130">
        <v>30</v>
      </c>
      <c r="D182" t="n" s="130">
        <v>40.0</v>
      </c>
      <c r="E182" t="n" s="130">
        <v>1.21</v>
      </c>
      <c r="F182" t="n" s="130">
        <v>2.5</v>
      </c>
      <c r="G182" t="n" s="129">
        <v>442.0</v>
      </c>
      <c r="H182" t="n" s="129">
        <v>17682.5</v>
      </c>
      <c r="I182" t="n" s="130">
        <v>0.0</v>
      </c>
      <c r="J182" t="n" s="129">
        <v>0.0</v>
      </c>
    </row>
    <row r="183" spans="2:10">
      <c r="B183" t="s" s="131">
        <v>44</v>
      </c>
      <c r="C183" t="s" s="130">
        <v>33</v>
      </c>
      <c r="D183" t="n" s="130">
        <v>16.0</v>
      </c>
      <c r="E183" t="n" s="130">
        <v>0.87</v>
      </c>
      <c r="F183" t="n" s="130">
        <v>2.4</v>
      </c>
      <c r="G183" t="n" s="129">
        <v>298.0</v>
      </c>
      <c r="H183" t="n" s="129">
        <v>4770.15</v>
      </c>
      <c r="I183" t="n" s="130">
        <v>0.0</v>
      </c>
      <c r="J183" t="n" s="129">
        <v>0.0</v>
      </c>
    </row>
    <row r="184" spans="2:10">
      <c r="B184" t="s" s="131">
        <v>44</v>
      </c>
      <c r="C184" t="s" s="130">
        <v>36</v>
      </c>
      <c r="D184" t="n" s="130">
        <v>16.0</v>
      </c>
      <c r="E184" t="n" s="130">
        <v>1.35</v>
      </c>
      <c r="F184" t="n" s="130">
        <v>2.5</v>
      </c>
      <c r="G184" t="n" s="129">
        <v>391.0</v>
      </c>
      <c r="H184" t="n" s="129">
        <v>6260.1</v>
      </c>
      <c r="I184" t="n" s="130">
        <v>0.0</v>
      </c>
      <c r="J184" t="n" s="129">
        <v>0.0</v>
      </c>
    </row>
    <row r="185" spans="2:10">
      <c r="B185" t="s" s="131">
        <v>44</v>
      </c>
      <c r="C185" t="s" s="130">
        <v>39</v>
      </c>
      <c r="D185" t="n" s="130">
        <v>29.0</v>
      </c>
      <c r="E185" t="n" s="130">
        <v>2.27</v>
      </c>
      <c r="F185" t="n" s="130">
        <v>2.6</v>
      </c>
      <c r="G185" t="n" s="129">
        <v>371.0</v>
      </c>
      <c r="H185" t="n" s="129">
        <v>10752.5</v>
      </c>
      <c r="I185" t="n" s="130">
        <v>0.0</v>
      </c>
      <c r="J185" t="n" s="129">
        <v>0.0</v>
      </c>
    </row>
    <row r="186" spans="2:10">
      <c r="B186" t="s" s="131">
        <v>44</v>
      </c>
      <c r="C186" t="s" s="130">
        <v>42</v>
      </c>
      <c r="D186" t="n" s="130">
        <v>36.0</v>
      </c>
      <c r="E186" t="n" s="130">
        <v>2.02</v>
      </c>
      <c r="F186" t="n" s="130">
        <v>2.6</v>
      </c>
      <c r="G186" t="n" s="129">
        <v>312.0</v>
      </c>
      <c r="H186" t="n" s="129">
        <v>11232.1</v>
      </c>
      <c r="I186" t="n" s="130">
        <v>0.0</v>
      </c>
      <c r="J186" t="n" s="129">
        <v>0.0</v>
      </c>
    </row>
    <row r="187" spans="2:10">
      <c r="B187" t="s" s="131">
        <v>44</v>
      </c>
      <c r="C187" t="s" s="130">
        <v>45</v>
      </c>
      <c r="D187" t="n" s="130">
        <v>83.0</v>
      </c>
      <c r="E187" t="n" s="130">
        <v>2.21</v>
      </c>
      <c r="F187" t="n" s="130">
        <v>2.6</v>
      </c>
      <c r="G187" t="n" s="129">
        <v>330.0</v>
      </c>
      <c r="H187" t="n" s="129">
        <v>27395.5</v>
      </c>
      <c r="I187" t="n" s="130">
        <v>0.0</v>
      </c>
      <c r="J187" t="n" s="129">
        <v>0.0</v>
      </c>
    </row>
    <row r="188" spans="2:10">
      <c r="B188" t="s" s="131">
        <v>44</v>
      </c>
      <c r="C188" t="s" s="130">
        <v>48</v>
      </c>
      <c r="D188" t="n" s="130">
        <v>124.0</v>
      </c>
      <c r="E188" t="n" s="130">
        <v>1.95</v>
      </c>
      <c r="F188" t="n" s="130">
        <v>2.6</v>
      </c>
      <c r="G188" t="n" s="129">
        <v>354.0</v>
      </c>
      <c r="H188" t="n" s="129">
        <v>43902.1</v>
      </c>
      <c r="I188" t="n" s="130">
        <v>0.0</v>
      </c>
      <c r="J188" t="n" s="129">
        <v>0.0</v>
      </c>
    </row>
    <row r="189" spans="2:10">
      <c r="B189" t="s" s="131">
        <v>44</v>
      </c>
      <c r="C189" t="s" s="130">
        <v>50</v>
      </c>
      <c r="D189" t="n" s="130">
        <v>123.0</v>
      </c>
      <c r="E189" t="n" s="130">
        <v>1.38</v>
      </c>
      <c r="F189" t="n" s="130">
        <v>2.5</v>
      </c>
      <c r="G189" t="n" s="129">
        <v>332.0</v>
      </c>
      <c r="H189" t="n" s="129">
        <v>40876.0</v>
      </c>
      <c r="I189" t="n" s="130">
        <v>0.0</v>
      </c>
      <c r="J189" t="n" s="129">
        <v>0.0</v>
      </c>
    </row>
    <row r="190" spans="2:10">
      <c r="B190" t="s" s="131">
        <v>44</v>
      </c>
      <c r="C190" t="s" s="130">
        <v>52</v>
      </c>
      <c r="D190" t="n" s="130">
        <v>133.0</v>
      </c>
      <c r="E190" t="n" s="130">
        <v>1.3</v>
      </c>
      <c r="F190" t="n" s="130">
        <v>2.6</v>
      </c>
      <c r="G190" t="n" s="129">
        <v>341.0</v>
      </c>
      <c r="H190" t="n" s="129">
        <v>45348.05</v>
      </c>
      <c r="I190" t="n" s="130">
        <v>0.0</v>
      </c>
      <c r="J190" t="n" s="129">
        <v>0.0</v>
      </c>
    </row>
    <row r="191" spans="2:10">
      <c r="B191" t="s" s="131">
        <v>44</v>
      </c>
      <c r="C191" t="s" s="130">
        <v>54</v>
      </c>
      <c r="D191" t="n" s="130">
        <v>108.0</v>
      </c>
      <c r="E191" t="n" s="130">
        <v>0.89</v>
      </c>
      <c r="F191" t="n" s="130">
        <v>2.6</v>
      </c>
      <c r="G191" t="n" s="129">
        <v>356.0</v>
      </c>
      <c r="H191" t="n" s="129">
        <v>38441.7</v>
      </c>
      <c r="I191" t="n" s="130">
        <v>0.0</v>
      </c>
      <c r="J191" t="n" s="129">
        <v>0.0</v>
      </c>
    </row>
    <row r="192" spans="2:10">
      <c r="B192" t="s" s="131">
        <v>44</v>
      </c>
      <c r="C192" t="s" s="130">
        <v>56</v>
      </c>
      <c r="D192" t="n" s="130">
        <v>94.0</v>
      </c>
      <c r="E192" t="n" s="130">
        <v>0.73</v>
      </c>
      <c r="F192" t="n" s="130">
        <v>2.5</v>
      </c>
      <c r="G192" t="n" s="129">
        <v>279.0</v>
      </c>
      <c r="H192" t="n" s="129">
        <v>26241.6</v>
      </c>
      <c r="I192" t="n" s="130">
        <v>0.0</v>
      </c>
      <c r="J192" t="n" s="129">
        <v>0.0</v>
      </c>
    </row>
    <row r="193" spans="2:10">
      <c r="B193" t="s" s="131">
        <v>44</v>
      </c>
      <c r="C193" t="s" s="130">
        <v>28</v>
      </c>
      <c r="D193" t="n" s="130">
        <v>110.0</v>
      </c>
      <c r="E193" t="n" s="130">
        <v>0.76</v>
      </c>
      <c r="F193" t="n" s="130">
        <v>2.4</v>
      </c>
      <c r="G193" t="n" s="129">
        <v>331.0</v>
      </c>
      <c r="H193" t="n" s="129">
        <v>36410.0</v>
      </c>
      <c r="I193" t="n" s="130">
        <v>0.0</v>
      </c>
      <c r="J193" t="n" s="129">
        <v>0.0</v>
      </c>
    </row>
    <row r="194" spans="2:10">
      <c r="B194" t="s" s="131">
        <v>44</v>
      </c>
      <c r="C194" t="s" s="130">
        <v>31</v>
      </c>
      <c r="D194" t="n" s="130">
        <v>130.0</v>
      </c>
      <c r="E194" t="n" s="130">
        <v>0.95</v>
      </c>
      <c r="F194" t="n" s="130">
        <v>2.5</v>
      </c>
      <c r="G194" t="n" s="129">
        <v>290.0</v>
      </c>
      <c r="H194" t="n" s="129">
        <v>37704.7</v>
      </c>
      <c r="I194" t="n" s="130">
        <v>0.0</v>
      </c>
      <c r="J194" t="n" s="129">
        <v>0.0</v>
      </c>
    </row>
    <row r="195" spans="2:10">
      <c r="B195" t="s" s="131">
        <v>44</v>
      </c>
      <c r="C195" t="s" s="130">
        <v>34</v>
      </c>
      <c r="D195" t="n" s="130">
        <v>161.0</v>
      </c>
      <c r="E195" t="n" s="130">
        <v>1.08</v>
      </c>
      <c r="F195" t="n" s="130">
        <v>2.2</v>
      </c>
      <c r="G195" t="n" s="129">
        <v>333.0</v>
      </c>
      <c r="H195" t="n" s="129">
        <v>53669.0</v>
      </c>
      <c r="I195" t="n" s="130">
        <v>0.0</v>
      </c>
      <c r="J195" t="n" s="129">
        <v>0.0</v>
      </c>
    </row>
    <row r="196" spans="2:10">
      <c r="B196" t="s" s="131">
        <v>44</v>
      </c>
      <c r="C196" t="s" s="130">
        <v>37</v>
      </c>
      <c r="D196" t="n" s="130">
        <v>138.0</v>
      </c>
      <c r="E196" t="n" s="130">
        <v>1.0</v>
      </c>
      <c r="F196" t="n" s="130">
        <v>2.2</v>
      </c>
      <c r="G196" t="n" s="129">
        <v>335.0</v>
      </c>
      <c r="H196" t="n" s="129">
        <v>46224.2</v>
      </c>
      <c r="I196" t="n" s="130">
        <v>0.0</v>
      </c>
      <c r="J196" t="n" s="129">
        <v>0.0</v>
      </c>
    </row>
    <row r="197" spans="2:10">
      <c r="B197" t="s" s="131">
        <v>44</v>
      </c>
      <c r="C197" t="s" s="130">
        <v>40</v>
      </c>
      <c r="D197" t="n" s="130">
        <v>107.0</v>
      </c>
      <c r="E197" t="n" s="130">
        <v>0.87</v>
      </c>
      <c r="F197" t="n" s="130">
        <v>2.1</v>
      </c>
      <c r="G197" t="n" s="129">
        <v>332.0</v>
      </c>
      <c r="H197" t="n" s="129">
        <v>35559.15</v>
      </c>
      <c r="I197" t="n" s="130">
        <v>0.0</v>
      </c>
      <c r="J197" t="n" s="129">
        <v>0.0</v>
      </c>
    </row>
    <row r="198" spans="2:10">
      <c r="B198" t="s" s="131">
        <v>44</v>
      </c>
      <c r="C198" t="s" s="130">
        <v>43</v>
      </c>
      <c r="D198" t="n" s="130">
        <v>86.0</v>
      </c>
      <c r="E198" t="n" s="130">
        <v>0.75</v>
      </c>
      <c r="F198" t="n" s="130">
        <v>2.2</v>
      </c>
      <c r="G198" t="n" s="129">
        <v>288.0</v>
      </c>
      <c r="H198" t="n" s="129">
        <v>24756.05</v>
      </c>
      <c r="I198" t="n" s="130">
        <v>0.0</v>
      </c>
      <c r="J198" t="n" s="129">
        <v>0.0</v>
      </c>
    </row>
    <row r="199" spans="2:10">
      <c r="B199" t="s" s="131">
        <v>44</v>
      </c>
      <c r="C199" t="s" s="130">
        <v>46</v>
      </c>
      <c r="D199" t="n" s="130">
        <v>98.0</v>
      </c>
      <c r="E199" t="n" s="130">
        <v>0.88</v>
      </c>
      <c r="F199" t="n" s="130">
        <v>2.2</v>
      </c>
      <c r="G199" t="n" s="129">
        <v>331.0</v>
      </c>
      <c r="H199" t="n" s="129">
        <v>32440.1</v>
      </c>
      <c r="I199" t="n" s="130">
        <v>0.0</v>
      </c>
      <c r="J199" t="n" s="129">
        <v>0.0</v>
      </c>
    </row>
    <row r="200" spans="2:10">
      <c r="B200" t="s" s="131">
        <v>44</v>
      </c>
      <c r="C200" t="s" s="130">
        <v>49</v>
      </c>
      <c r="D200" t="n" s="130">
        <v>87.0</v>
      </c>
      <c r="E200" t="n" s="130">
        <v>0.9</v>
      </c>
      <c r="F200" t="n" s="130">
        <v>2.2</v>
      </c>
      <c r="G200" t="n" s="129">
        <v>358.0</v>
      </c>
      <c r="H200" t="n" s="129">
        <v>31186.1</v>
      </c>
      <c r="I200" t="n" s="130">
        <v>0.0</v>
      </c>
      <c r="J200" t="n" s="129">
        <v>0.0</v>
      </c>
    </row>
    <row r="201" spans="2:10">
      <c r="B201" t="s" s="131">
        <v>44</v>
      </c>
      <c r="C201" t="s" s="130">
        <v>51</v>
      </c>
      <c r="D201" t="n" s="130">
        <v>110.0</v>
      </c>
      <c r="E201" t="n" s="130">
        <v>1.14</v>
      </c>
      <c r="F201" t="n" s="130">
        <v>2.4</v>
      </c>
      <c r="G201" t="n" s="129">
        <v>331.0</v>
      </c>
      <c r="H201" t="n" s="129">
        <v>36401.2</v>
      </c>
      <c r="I201" t="n" s="130">
        <v>0.0</v>
      </c>
      <c r="J201" t="n" s="129">
        <v>0.0</v>
      </c>
    </row>
    <row r="202" spans="2:10">
      <c r="B202" t="s" s="131">
        <v>44</v>
      </c>
      <c r="C202" t="s" s="130">
        <v>53</v>
      </c>
      <c r="D202" t="n" s="130">
        <v>105.0</v>
      </c>
      <c r="E202" t="n" s="130">
        <v>1.02</v>
      </c>
      <c r="F202" t="n" s="130">
        <v>2.4</v>
      </c>
      <c r="G202" t="n" s="129">
        <v>331.0</v>
      </c>
      <c r="H202" t="n" s="129">
        <v>34764.4</v>
      </c>
      <c r="I202" t="n" s="130">
        <v>0.0</v>
      </c>
      <c r="J202" t="n" s="129">
        <v>0.0</v>
      </c>
    </row>
    <row r="203" spans="2:10">
      <c r="B203" t="s" s="131">
        <v>44</v>
      </c>
      <c r="C203" t="s" s="130">
        <v>55</v>
      </c>
      <c r="D203" t="n" s="130">
        <v>143.0</v>
      </c>
      <c r="E203" t="n" s="130">
        <v>1.45</v>
      </c>
      <c r="F203" t="n" s="130">
        <v>2.4</v>
      </c>
      <c r="G203" t="n" s="129">
        <v>318.0</v>
      </c>
      <c r="H203" t="n" s="129">
        <v>45505.35</v>
      </c>
      <c r="I203" t="n" s="130">
        <v>0.0</v>
      </c>
      <c r="J203" t="n" s="129">
        <v>0.0</v>
      </c>
    </row>
    <row r="204" spans="2:10">
      <c r="B204" t="s" s="131">
        <v>44</v>
      </c>
      <c r="C204" t="s" s="130">
        <v>57</v>
      </c>
      <c r="D204" t="n" s="130">
        <v>71.0</v>
      </c>
      <c r="E204" t="n" s="130">
        <v>0.93</v>
      </c>
      <c r="F204" t="n" s="130">
        <v>2.3</v>
      </c>
      <c r="G204" t="n" s="129">
        <v>300.0</v>
      </c>
      <c r="H204" t="n" s="129">
        <v>21304.8</v>
      </c>
      <c r="I204" t="n" s="130">
        <v>0.0</v>
      </c>
      <c r="J204" t="n" s="129">
        <v>0.0</v>
      </c>
    </row>
    <row r="205" spans="2:10">
      <c r="B205" t="s" s="131">
        <v>47</v>
      </c>
      <c r="C205" t="s" s="130">
        <v>27</v>
      </c>
      <c r="D205" t="n" s="130">
        <v>38.0</v>
      </c>
      <c r="E205" t="n" s="130">
        <v>0.81</v>
      </c>
      <c r="F205" t="n" s="130">
        <v>2.3</v>
      </c>
      <c r="G205" t="n" s="129">
        <v>267.0</v>
      </c>
      <c r="H205" t="n" s="129">
        <v>10156.3</v>
      </c>
      <c r="I205" t="n" s="130">
        <v>0.0</v>
      </c>
      <c r="J205" t="n" s="129">
        <v>0.0</v>
      </c>
    </row>
    <row r="206" spans="2:10">
      <c r="B206" t="s" s="131">
        <v>47</v>
      </c>
      <c r="C206" t="s" s="130">
        <v>30</v>
      </c>
      <c r="D206" t="n" s="130">
        <v>17.0</v>
      </c>
      <c r="E206" t="n" s="130">
        <v>0.55</v>
      </c>
      <c r="F206" t="n" s="130">
        <v>2.3</v>
      </c>
      <c r="G206" t="n" s="129">
        <v>471.0</v>
      </c>
      <c r="H206" t="n" s="129">
        <v>8000.85</v>
      </c>
      <c r="I206" t="n" s="130">
        <v>0.0</v>
      </c>
      <c r="J206" t="n" s="129">
        <v>0.0</v>
      </c>
    </row>
    <row r="207" spans="2:10">
      <c r="B207" t="s" s="131">
        <v>47</v>
      </c>
      <c r="C207" t="s" s="130">
        <v>33</v>
      </c>
      <c r="D207" t="n" s="130">
        <v>12.0</v>
      </c>
      <c r="E207" t="n" s="130">
        <v>0.63</v>
      </c>
      <c r="F207" t="n" s="130">
        <v>2.5</v>
      </c>
      <c r="G207" t="n" s="129">
        <v>347.0</v>
      </c>
      <c r="H207" t="n" s="129">
        <v>4165.15</v>
      </c>
      <c r="I207" t="n" s="130">
        <v>0.0</v>
      </c>
      <c r="J207" t="n" s="129">
        <v>0.0</v>
      </c>
    </row>
    <row r="208" spans="2:10">
      <c r="B208" t="s" s="131">
        <v>47</v>
      </c>
      <c r="C208" t="s" s="130">
        <v>36</v>
      </c>
      <c r="D208" t="n" s="130">
        <v>15.0</v>
      </c>
      <c r="E208" t="n" s="130">
        <v>1.27</v>
      </c>
      <c r="F208" t="n" s="130">
        <v>2.6</v>
      </c>
      <c r="G208" t="n" s="129">
        <v>376.0</v>
      </c>
      <c r="H208" t="n" s="129">
        <v>5643.55</v>
      </c>
      <c r="I208" t="n" s="130">
        <v>0.0</v>
      </c>
      <c r="J208" t="n" s="129">
        <v>0.0</v>
      </c>
    </row>
    <row r="209" spans="2:10">
      <c r="B209" t="s" s="131">
        <v>47</v>
      </c>
      <c r="C209" t="s" s="130">
        <v>39</v>
      </c>
      <c r="D209" t="n" s="130">
        <v>15.0</v>
      </c>
      <c r="E209" t="n" s="130">
        <v>1.56</v>
      </c>
      <c r="F209" t="n" s="130">
        <v>2.4</v>
      </c>
      <c r="G209" t="n" s="129">
        <v>328.0</v>
      </c>
      <c r="H209" t="n" s="129">
        <v>4912.6</v>
      </c>
      <c r="I209" t="n" s="130">
        <v>0.0</v>
      </c>
      <c r="J209" t="n" s="129">
        <v>0.0</v>
      </c>
    </row>
    <row r="210" spans="2:10">
      <c r="B210" t="s" s="131">
        <v>47</v>
      </c>
      <c r="C210" t="s" s="130">
        <v>42</v>
      </c>
      <c r="D210" t="n" s="130">
        <v>36.0</v>
      </c>
      <c r="E210" t="n" s="130">
        <v>2.33</v>
      </c>
      <c r="F210" t="n" s="130">
        <v>2.8</v>
      </c>
      <c r="G210" t="n" s="129">
        <v>389.0</v>
      </c>
      <c r="H210" t="n" s="129">
        <v>13994.75</v>
      </c>
      <c r="I210" t="n" s="130">
        <v>0.0</v>
      </c>
      <c r="J210" t="n" s="129">
        <v>0.0</v>
      </c>
    </row>
    <row r="211" spans="2:10">
      <c r="B211" t="s" s="131">
        <v>47</v>
      </c>
      <c r="C211" t="s" s="130">
        <v>45</v>
      </c>
      <c r="D211" t="n" s="130">
        <v>80.0</v>
      </c>
      <c r="E211" t="n" s="130">
        <v>2.24</v>
      </c>
      <c r="F211" t="n" s="130">
        <v>2.8</v>
      </c>
      <c r="G211" t="n" s="129">
        <v>356.0</v>
      </c>
      <c r="H211" t="n" s="129">
        <v>28504.85</v>
      </c>
      <c r="I211" t="n" s="130">
        <v>0.0</v>
      </c>
      <c r="J211" t="n" s="129">
        <v>0.0</v>
      </c>
    </row>
    <row r="212" spans="2:10">
      <c r="B212" t="s" s="131">
        <v>47</v>
      </c>
      <c r="C212" t="s" s="130">
        <v>48</v>
      </c>
      <c r="D212" t="n" s="130">
        <v>115.0</v>
      </c>
      <c r="E212" t="n" s="130">
        <v>2.2</v>
      </c>
      <c r="F212" t="n" s="130">
        <v>2.7</v>
      </c>
      <c r="G212" t="n" s="129">
        <v>369.0</v>
      </c>
      <c r="H212" t="n" s="129">
        <v>42428.1</v>
      </c>
      <c r="I212" t="n" s="130">
        <v>0.0</v>
      </c>
      <c r="J212" t="n" s="129">
        <v>0.0</v>
      </c>
    </row>
    <row r="213" spans="2:10">
      <c r="B213" t="s" s="131">
        <v>47</v>
      </c>
      <c r="C213" t="s" s="130">
        <v>50</v>
      </c>
      <c r="D213" t="n" s="130">
        <v>106.0</v>
      </c>
      <c r="E213" t="n" s="130">
        <v>1.52</v>
      </c>
      <c r="F213" t="n" s="130">
        <v>2.5</v>
      </c>
      <c r="G213" t="n" s="129">
        <v>336.0</v>
      </c>
      <c r="H213" t="n" s="129">
        <v>35582.8</v>
      </c>
      <c r="I213" t="n" s="130">
        <v>0.0</v>
      </c>
      <c r="J213" t="n" s="129">
        <v>0.0</v>
      </c>
    </row>
    <row r="214" spans="2:10">
      <c r="B214" t="s" s="131">
        <v>47</v>
      </c>
      <c r="C214" t="s" s="130">
        <v>52</v>
      </c>
      <c r="D214" t="n" s="130">
        <v>111.0</v>
      </c>
      <c r="E214" t="n" s="130">
        <v>1.25</v>
      </c>
      <c r="F214" t="n" s="130">
        <v>2.8</v>
      </c>
      <c r="G214" t="n" s="129">
        <v>342.0</v>
      </c>
      <c r="H214" t="n" s="129">
        <v>37992.9</v>
      </c>
      <c r="I214" t="n" s="130">
        <v>0.0</v>
      </c>
      <c r="J214" t="n" s="129">
        <v>0.0</v>
      </c>
    </row>
    <row r="215" spans="2:10">
      <c r="B215" t="s" s="131">
        <v>47</v>
      </c>
      <c r="C215" t="s" s="130">
        <v>54</v>
      </c>
      <c r="D215" t="n" s="130">
        <v>127.0</v>
      </c>
      <c r="E215" t="n" s="130">
        <v>1.16</v>
      </c>
      <c r="F215" t="n" s="130">
        <v>2.6</v>
      </c>
      <c r="G215" t="n" s="129">
        <v>304.0</v>
      </c>
      <c r="H215" t="n" s="129">
        <v>38632.55</v>
      </c>
      <c r="I215" t="n" s="130">
        <v>0.0</v>
      </c>
      <c r="J215" t="n" s="129">
        <v>0.0</v>
      </c>
    </row>
    <row r="216" spans="2:10">
      <c r="B216" t="s" s="131">
        <v>47</v>
      </c>
      <c r="C216" t="s" s="130">
        <v>56</v>
      </c>
      <c r="D216" t="n" s="130">
        <v>69.0</v>
      </c>
      <c r="E216" t="n" s="130">
        <v>0.72</v>
      </c>
      <c r="F216" t="n" s="130">
        <v>2.3</v>
      </c>
      <c r="G216" t="n" s="129">
        <v>327.0</v>
      </c>
      <c r="H216" t="n" s="129">
        <v>22570.35</v>
      </c>
      <c r="I216" t="n" s="130">
        <v>0.0</v>
      </c>
      <c r="J216" t="n" s="129">
        <v>0.0</v>
      </c>
    </row>
    <row r="217" spans="2:10">
      <c r="B217" t="s" s="131">
        <v>47</v>
      </c>
      <c r="C217" t="s" s="130">
        <v>28</v>
      </c>
      <c r="D217" t="n" s="130">
        <v>77.0</v>
      </c>
      <c r="E217" t="n" s="130">
        <v>1.02</v>
      </c>
      <c r="F217" t="n" s="130">
        <v>2.2</v>
      </c>
      <c r="G217" t="n" s="129">
        <v>369.0</v>
      </c>
      <c r="H217" t="n" s="129">
        <v>28441.05</v>
      </c>
      <c r="I217" t="n" s="130">
        <v>0.0</v>
      </c>
      <c r="J217" t="n" s="129">
        <v>0.0</v>
      </c>
    </row>
    <row r="218" spans="2:10">
      <c r="B218" t="s" s="131">
        <v>47</v>
      </c>
      <c r="C218" t="s" s="130">
        <v>31</v>
      </c>
      <c r="D218" t="n" s="130">
        <v>82.0</v>
      </c>
      <c r="E218" t="n" s="130">
        <v>1.12</v>
      </c>
      <c r="F218" t="n" s="130">
        <v>2.4</v>
      </c>
      <c r="G218" t="n" s="129">
        <v>392.0</v>
      </c>
      <c r="H218" t="n" s="129">
        <v>32183.8</v>
      </c>
      <c r="I218" t="n" s="130">
        <v>0.0</v>
      </c>
      <c r="J218" t="n" s="129">
        <v>0.0</v>
      </c>
    </row>
    <row r="219" spans="2:10">
      <c r="B219" t="s" s="131">
        <v>47</v>
      </c>
      <c r="C219" t="s" s="130">
        <v>34</v>
      </c>
      <c r="D219" t="n" s="130">
        <v>79.0</v>
      </c>
      <c r="E219" t="n" s="130">
        <v>1.08</v>
      </c>
      <c r="F219" t="n" s="130">
        <v>2.2</v>
      </c>
      <c r="G219" t="n" s="129">
        <v>320.0</v>
      </c>
      <c r="H219" t="n" s="129">
        <v>25308.8</v>
      </c>
      <c r="I219" t="n" s="130">
        <v>0.0</v>
      </c>
      <c r="J219" t="n" s="129">
        <v>0.0</v>
      </c>
    </row>
    <row r="220" spans="2:10">
      <c r="B220" t="s" s="131">
        <v>47</v>
      </c>
      <c r="C220" t="s" s="130">
        <v>37</v>
      </c>
      <c r="D220" t="n" s="130">
        <v>55.0</v>
      </c>
      <c r="E220" t="n" s="130">
        <v>0.84</v>
      </c>
      <c r="F220" t="n" s="130">
        <v>2.0</v>
      </c>
      <c r="G220" t="n" s="129">
        <v>356.0</v>
      </c>
      <c r="H220" t="n" s="129">
        <v>19591.0</v>
      </c>
      <c r="I220" t="n" s="130">
        <v>0.0</v>
      </c>
      <c r="J220" t="n" s="129">
        <v>0.0</v>
      </c>
    </row>
    <row r="221" spans="2:10">
      <c r="B221" t="s" s="131">
        <v>47</v>
      </c>
      <c r="C221" t="s" s="130">
        <v>40</v>
      </c>
      <c r="D221" t="n" s="130">
        <v>28.0</v>
      </c>
      <c r="E221" t="n" s="130">
        <v>0.47</v>
      </c>
      <c r="F221" t="n" s="130">
        <v>1.8</v>
      </c>
      <c r="G221" t="n" s="129">
        <v>332.0</v>
      </c>
      <c r="H221" t="n" s="129">
        <v>9293.35</v>
      </c>
      <c r="I221" t="n" s="130">
        <v>0.0</v>
      </c>
      <c r="J221" t="n" s="129">
        <v>0.0</v>
      </c>
    </row>
    <row r="222" spans="2:10">
      <c r="B222" t="s" s="131">
        <v>47</v>
      </c>
      <c r="C222" t="s" s="130">
        <v>43</v>
      </c>
      <c r="D222" t="n" s="130">
        <v>47.0</v>
      </c>
      <c r="E222" t="n" s="130">
        <v>0.87</v>
      </c>
      <c r="F222" t="n" s="130">
        <v>1.6</v>
      </c>
      <c r="G222" t="n" s="129">
        <v>294.0</v>
      </c>
      <c r="H222" t="n" s="129">
        <v>13834.15</v>
      </c>
      <c r="I222" t="n" s="130">
        <v>0.0</v>
      </c>
      <c r="J222" t="n" s="129">
        <v>0.0</v>
      </c>
    </row>
    <row r="223" spans="2:10">
      <c r="B223" t="s" s="131">
        <v>47</v>
      </c>
      <c r="C223" t="s" s="130">
        <v>46</v>
      </c>
      <c r="D223" t="n" s="130">
        <v>33.0</v>
      </c>
      <c r="E223" t="n" s="130">
        <v>0.63</v>
      </c>
      <c r="F223" t="n" s="130">
        <v>1.6</v>
      </c>
      <c r="G223" t="n" s="129">
        <v>349.0</v>
      </c>
      <c r="H223" t="n" s="129">
        <v>11506.55</v>
      </c>
      <c r="I223" t="n" s="130">
        <v>0.0</v>
      </c>
      <c r="J223" t="n" s="129">
        <v>0.0</v>
      </c>
    </row>
    <row r="224" spans="2:10">
      <c r="B224" t="s" s="131">
        <v>47</v>
      </c>
      <c r="C224" t="s" s="130">
        <v>49</v>
      </c>
      <c r="D224" t="n" s="130">
        <v>29.0</v>
      </c>
      <c r="E224" t="n" s="130">
        <v>0.72</v>
      </c>
      <c r="F224" t="n" s="130">
        <v>1.8</v>
      </c>
      <c r="G224" t="n" s="129">
        <v>285.0</v>
      </c>
      <c r="H224" t="n" s="129">
        <v>8265.4</v>
      </c>
      <c r="I224" t="n" s="130">
        <v>0.0</v>
      </c>
      <c r="J224" t="n" s="129">
        <v>0.0</v>
      </c>
    </row>
    <row r="225" spans="2:10">
      <c r="B225" t="s" s="131">
        <v>47</v>
      </c>
      <c r="C225" t="s" s="130">
        <v>51</v>
      </c>
      <c r="D225" t="n" s="130">
        <v>24.0</v>
      </c>
      <c r="E225" t="n" s="130">
        <v>0.68</v>
      </c>
      <c r="F225" t="n" s="130">
        <v>1.9</v>
      </c>
      <c r="G225" t="n" s="129">
        <v>395.0</v>
      </c>
      <c r="H225" t="n" s="129">
        <v>9481.45</v>
      </c>
      <c r="I225" t="n" s="130">
        <v>0.0</v>
      </c>
      <c r="J225" t="n" s="129">
        <v>0.0</v>
      </c>
    </row>
    <row r="226" spans="2:10">
      <c r="B226" t="s" s="131">
        <v>47</v>
      </c>
      <c r="C226" t="s" s="130">
        <v>53</v>
      </c>
      <c r="D226" t="n" s="130">
        <v>23.0</v>
      </c>
      <c r="E226" t="n" s="130">
        <v>0.7</v>
      </c>
      <c r="F226" t="n" s="130">
        <v>2.0</v>
      </c>
      <c r="G226" t="n" s="129">
        <v>326.0</v>
      </c>
      <c r="H226" t="n" s="129">
        <v>7486.6</v>
      </c>
      <c r="I226" t="n" s="130">
        <v>0.0</v>
      </c>
      <c r="J226" t="n" s="129">
        <v>0.0</v>
      </c>
    </row>
    <row r="227" spans="2:10">
      <c r="B227" t="s" s="131">
        <v>47</v>
      </c>
      <c r="C227" t="s" s="130">
        <v>55</v>
      </c>
      <c r="D227" t="n" s="130">
        <v>29.0</v>
      </c>
      <c r="E227" t="n" s="130">
        <v>0.89</v>
      </c>
      <c r="F227" t="n" s="130">
        <v>2.0</v>
      </c>
      <c r="G227" t="n" s="129">
        <v>382.0</v>
      </c>
      <c r="H227" t="n" s="129">
        <v>11068.75</v>
      </c>
      <c r="I227" t="n" s="130">
        <v>0.0</v>
      </c>
      <c r="J227" t="n" s="129">
        <v>0.0</v>
      </c>
    </row>
    <row r="228" spans="2:10">
      <c r="B228" t="s" s="131">
        <v>47</v>
      </c>
      <c r="C228" t="s" s="130">
        <v>57</v>
      </c>
      <c r="D228" t="n" s="130">
        <v>18.0</v>
      </c>
      <c r="E228" t="n" s="130">
        <v>0.65</v>
      </c>
      <c r="F228" t="n" s="130">
        <v>2.0</v>
      </c>
      <c r="G228" t="n" s="129">
        <v>332.0</v>
      </c>
      <c r="H228" t="n" s="129">
        <v>5971.35</v>
      </c>
      <c r="I228" t="n" s="130">
        <v>0.0</v>
      </c>
      <c r="J228" t="n" s="129">
        <v>0.0</v>
      </c>
    </row>
  </sheetData>
  <sheetProtection selectLockedCells="1" sort="0" autoFilter="0"/>
  <autoFilter ref="B60:J60" xr:uid="{00000000-0009-0000-0000-000002000000}"/>
  <mergeCells count="1">
    <mergeCell ref="B1:J2"/>
  </mergeCells>
  <phoneticPr fontId="2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1732"/>
  <sheetViews>
    <sheetView showGridLines="0" showZeros="0" zoomScaleNormal="100" workbookViewId="0">
      <selection activeCell="L31" sqref="L31"/>
    </sheetView>
  </sheetViews>
  <sheetFormatPr defaultColWidth="0" defaultRowHeight="16.5"/>
  <cols>
    <col min="1" max="1" customWidth="true" style="3" width="2.5"/>
    <col min="2" max="2" bestFit="true" customWidth="true" style="103" width="24.5"/>
    <col min="3" max="3" customWidth="true" style="103" width="16.25"/>
    <col min="4" max="7" customWidth="true" style="126" width="16.25"/>
    <col min="8" max="8" bestFit="true" customWidth="true" style="104" width="15.25"/>
    <col min="9" max="9" bestFit="true" customWidth="true" style="126" width="22.875"/>
    <col min="10" max="10" bestFit="true" customWidth="true" style="126" width="27.125"/>
    <col min="11" max="12" bestFit="true" customWidth="true" style="126" width="25.75"/>
    <col min="13" max="13" customWidth="true" style="3" width="2.5"/>
    <col min="14" max="16384" hidden="true" style="3" width="9.0"/>
  </cols>
  <sheetData>
    <row r="1" spans="1:13">
      <c r="B1" s="5" t="s">
        <v>0</v>
      </c>
      <c r="C1" s="3"/>
      <c r="D1" s="122"/>
      <c r="E1" s="122"/>
      <c r="F1" s="13"/>
      <c r="G1" s="13"/>
      <c r="H1" s="3"/>
      <c r="I1" s="3"/>
      <c r="J1" s="13"/>
      <c r="K1" s="3"/>
      <c r="L1" s="3"/>
    </row>
    <row r="2" spans="1:13">
      <c r="A2" s="1"/>
      <c r="B2" s="1"/>
      <c r="C2" s="1"/>
      <c r="D2" s="123"/>
      <c r="E2" s="123"/>
      <c r="F2" s="2"/>
      <c r="G2" s="2"/>
      <c r="H2" s="1"/>
      <c r="I2" s="1"/>
      <c r="J2" s="2"/>
      <c r="K2" s="1"/>
      <c r="L2" s="1"/>
      <c r="M2" s="1"/>
    </row>
    <row r="3" spans="1:13">
      <c r="A3" s="1"/>
      <c r="B3" s="146" t="s">
        <v>132</v>
      </c>
      <c r="C3" s="146"/>
      <c r="D3" s="146"/>
      <c r="E3" s="146"/>
      <c r="F3" s="146"/>
      <c r="G3" s="2"/>
      <c r="H3" s="1"/>
      <c r="I3" s="1"/>
      <c r="J3" s="2"/>
      <c r="K3" s="1"/>
      <c r="L3" s="1"/>
      <c r="M3" s="1"/>
    </row>
    <row r="4" spans="1:13">
      <c r="A4" s="1"/>
      <c r="B4" s="4"/>
      <c r="C4" s="1"/>
      <c r="D4" s="123"/>
      <c r="E4" s="123"/>
      <c r="F4" s="123"/>
      <c r="G4" s="123"/>
      <c r="H4" s="1"/>
      <c r="I4" s="1"/>
      <c r="J4" s="1"/>
      <c r="K4" s="1"/>
      <c r="L4" s="1"/>
      <c r="M4" s="1"/>
    </row>
    <row r="5" spans="1:13">
      <c r="A5" s="1"/>
      <c r="B5" s="3"/>
      <c r="C5" s="1"/>
      <c r="D5" s="123"/>
      <c r="E5" s="123"/>
      <c r="F5" s="123"/>
      <c r="G5" s="123"/>
      <c r="H5" s="1"/>
      <c r="I5" s="1"/>
      <c r="J5" s="1"/>
      <c r="K5" s="1"/>
      <c r="L5" s="1"/>
      <c r="M5" s="1"/>
    </row>
    <row r="6" spans="1:13">
      <c r="A6" s="1"/>
      <c r="B6" s="1"/>
      <c r="C6" s="1"/>
      <c r="D6" s="123"/>
      <c r="E6" s="123"/>
      <c r="F6" s="123"/>
      <c r="G6" s="123"/>
      <c r="H6" s="17" t="s">
        <v>1</v>
      </c>
      <c r="I6" s="18" t="s">
        <v>2</v>
      </c>
      <c r="J6" s="18" t="s">
        <v>3</v>
      </c>
      <c r="K6" s="19" t="s">
        <v>4</v>
      </c>
      <c r="L6" s="1"/>
      <c r="M6" s="1"/>
    </row>
    <row r="7" spans="1:13">
      <c r="A7" s="1"/>
      <c r="B7" s="1"/>
      <c r="C7" s="1"/>
      <c r="D7" s="123"/>
      <c r="E7" s="123"/>
      <c r="F7" s="123"/>
      <c r="G7" s="123"/>
      <c r="H7" s="6" t="s">
        <v>6</v>
      </c>
      <c r="I7" s="15">
        <f>SUMIF($C$29:$C$999972,$I$6,$E$29:$E$999972)</f>
        <v>0</v>
      </c>
      <c r="J7" s="15">
        <f>SUMIF($C$29:$C$999972,$J$6,$E$29:$E$999972)</f>
        <v>0</v>
      </c>
      <c r="K7" s="16">
        <f>SUM(I7+J7)</f>
        <v>0</v>
      </c>
      <c r="L7" s="1"/>
      <c r="M7" s="1"/>
    </row>
    <row r="8" spans="1:13">
      <c r="A8" s="1"/>
      <c r="B8" s="1"/>
      <c r="C8" s="1"/>
      <c r="D8" s="123"/>
      <c r="E8" s="123"/>
      <c r="F8" s="123"/>
      <c r="G8" s="123"/>
      <c r="H8" s="6" t="s">
        <v>5</v>
      </c>
      <c r="I8" s="101" t="str">
        <f>IFERROR(SUMIF($C$29:$C$999973,$I$6,$J$29:$J$999973)/COUNTIF($C$29:$C$999973,$I$6),"")</f>
        <v/>
      </c>
      <c r="J8" s="101" t="str">
        <f>IFERROR(SUMIF($C$29:$C$999973,$J$6,$J$29:$J$999973)/COUNTIF($C$29:$C$999973,$J$6),"")</f>
        <v/>
      </c>
      <c r="K8" s="102" t="str">
        <f>IFERROR(AVERAGE(I8:J8),"-")</f>
        <v>-</v>
      </c>
      <c r="L8" s="1"/>
      <c r="M8" s="1"/>
    </row>
    <row r="9" spans="1:13">
      <c r="A9" s="1"/>
      <c r="B9" s="1"/>
      <c r="C9" s="1"/>
      <c r="D9" s="123"/>
      <c r="E9" s="123"/>
      <c r="F9" s="123"/>
      <c r="G9" s="123"/>
      <c r="H9" s="6" t="s">
        <v>7</v>
      </c>
      <c r="I9" s="7">
        <f>SUMIF($C$29:$C$999972,$I$6,$G$29:$G$999972)</f>
        <v>0</v>
      </c>
      <c r="J9" s="7">
        <f>SUMIF($C$29:$C$999972,$J$6,$G$29:$G$999972)</f>
        <v>0</v>
      </c>
      <c r="K9" s="8">
        <f>SUM(I9+J9)</f>
        <v>0</v>
      </c>
      <c r="L9" s="1"/>
      <c r="M9" s="1"/>
    </row>
    <row r="10" spans="1:13">
      <c r="A10" s="1"/>
      <c r="B10" s="1"/>
      <c r="C10" s="1"/>
      <c r="D10" s="123"/>
      <c r="E10" s="123"/>
      <c r="F10" s="123"/>
      <c r="G10" s="123"/>
      <c r="H10" s="3"/>
      <c r="I10" s="3"/>
      <c r="J10" s="3"/>
      <c r="K10" s="3"/>
      <c r="L10" s="1"/>
      <c r="M10" s="1"/>
    </row>
    <row r="11" spans="1:13">
      <c r="A11" s="1"/>
      <c r="B11" s="5" t="s">
        <v>8</v>
      </c>
      <c r="C11" s="1"/>
      <c r="D11" s="123"/>
      <c r="E11" s="123"/>
      <c r="F11" s="123"/>
      <c r="G11" s="123"/>
      <c r="H11" s="1"/>
      <c r="I11" s="1"/>
      <c r="J11" s="1"/>
      <c r="K11" s="1"/>
      <c r="L11" s="1"/>
      <c r="M11" s="1"/>
    </row>
    <row r="12" spans="1:13">
      <c r="A12" s="1"/>
      <c r="B12" s="1"/>
      <c r="C12" s="1"/>
      <c r="D12" s="123"/>
      <c r="E12" s="123"/>
      <c r="F12" s="123"/>
      <c r="G12" s="123"/>
      <c r="H12" s="17" t="s">
        <v>20</v>
      </c>
      <c r="I12" s="18" t="s">
        <v>21</v>
      </c>
      <c r="J12" s="18" t="s">
        <v>22</v>
      </c>
      <c r="K12" s="19" t="s">
        <v>24</v>
      </c>
      <c r="L12" s="1"/>
      <c r="M12" s="1"/>
    </row>
    <row r="13" spans="1:13">
      <c r="A13" s="1"/>
      <c r="B13" s="1"/>
      <c r="C13" s="1"/>
      <c r="D13" s="123"/>
      <c r="E13" s="123"/>
      <c r="F13" s="123"/>
      <c r="G13" s="123"/>
      <c r="H13" s="6">
        <v>1</v>
      </c>
      <c r="I13" s="6">
        <f>IFERROR(INDEX(C$29:C$999972,1/LARGE(INDEX(($E$29:$E$999972=$K13)/(ROW($E$29:$E$999972)-ROW($E$29)+1),),COUNTIF($K13:$K$17,$K13))),"")</f>
        <v>0</v>
      </c>
      <c r="J13" s="6">
        <f>IFERROR(INDEX(B$29:B$999972,1/LARGE(INDEX(($E$29:$E$999972=$K13)/(ROW($E$29:$E$999972)-ROW($E$29)+1),),COUNTIF($K13:$K$17,$K13))),"")</f>
        <v>0</v>
      </c>
      <c r="K13" s="20" t="str">
        <f>IFERROR(LARGE($E$29:$E$999972,$H13),"")</f>
        <v/>
      </c>
      <c r="L13" s="1"/>
      <c r="M13" s="1"/>
    </row>
    <row r="14" spans="1:13">
      <c r="A14" s="1"/>
      <c r="B14" s="1"/>
      <c r="C14" s="1"/>
      <c r="D14" s="123"/>
      <c r="E14" s="123"/>
      <c r="F14" s="123"/>
      <c r="G14" s="123"/>
      <c r="H14" s="6">
        <v>2</v>
      </c>
      <c r="I14" s="6">
        <f>IFERROR(INDEX(C$29:C$999972,1/LARGE(INDEX(($E$29:$E$999972=$K14)/(ROW($E$29:$E$999972)-ROW($E$29)+1),),COUNTIF($K14:$K$17,$K14))),"")</f>
        <v>0</v>
      </c>
      <c r="J14" s="6">
        <f>IFERROR(INDEX(B$29:B$999972,1/LARGE(INDEX(($E$29:$E$999972=$K14)/(ROW($E$29:$E$999972)-ROW($E$29)+1),),COUNTIF($K14:$K$17,$K14))),"")</f>
        <v>0</v>
      </c>
      <c r="K14" s="20" t="str">
        <f>IFERROR(LARGE($E$29:$E$999972,$H14),"")</f>
        <v/>
      </c>
      <c r="L14" s="1"/>
      <c r="M14" s="1"/>
    </row>
    <row r="15" spans="1:13">
      <c r="A15" s="1"/>
      <c r="B15" s="1"/>
      <c r="C15" s="1"/>
      <c r="D15" s="123"/>
      <c r="E15" s="123"/>
      <c r="F15" s="123"/>
      <c r="G15" s="123"/>
      <c r="H15" s="6">
        <v>3</v>
      </c>
      <c r="I15" s="6">
        <f>IFERROR(INDEX(C$29:C$999972,1/LARGE(INDEX(($E$29:$E$999972=$K15)/(ROW($E$29:$E$999972)-ROW($E$29)+1),),COUNTIF($K15:$K$17,$K15))),"")</f>
        <v>0</v>
      </c>
      <c r="J15" s="6">
        <f>IFERROR(INDEX(B$29:B$999972,1/LARGE(INDEX(($E$29:$E$999972=$K15)/(ROW($E$29:$E$999972)-ROW($E$29)+1),),COUNTIF($K15:$K$17,$K15))),"")</f>
        <v>0</v>
      </c>
      <c r="K15" s="20" t="str">
        <f>IFERROR(LARGE($E$29:$E$999972,$H15),"")</f>
        <v/>
      </c>
      <c r="L15" s="1"/>
      <c r="M15" s="1"/>
    </row>
    <row r="16" spans="1:13">
      <c r="A16" s="1"/>
      <c r="B16" s="1"/>
      <c r="C16" s="1"/>
      <c r="D16" s="123"/>
      <c r="E16" s="123"/>
      <c r="F16" s="123"/>
      <c r="G16" s="123"/>
      <c r="H16" s="6">
        <v>4</v>
      </c>
      <c r="I16" s="6">
        <f>IFERROR(INDEX(C$29:C$999972,1/LARGE(INDEX(($E$29:$E$999972=$K16)/(ROW($E$29:$E$999972)-ROW($E$29)+1),),COUNTIF($K16:$K$17,$K16))),"")</f>
        <v>0</v>
      </c>
      <c r="J16" s="6">
        <f>IFERROR(INDEX(B$29:B$999972,1/LARGE(INDEX(($E$29:$E$999972=$K16)/(ROW($E$29:$E$999972)-ROW($E$29)+1),),COUNTIF($K16:$K$17,$K16))),"")</f>
        <v>0</v>
      </c>
      <c r="K16" s="20" t="str">
        <f>IFERROR(LARGE($E$29:$E$999972,$H16),"")</f>
        <v/>
      </c>
      <c r="L16" s="1"/>
      <c r="M16" s="1"/>
    </row>
    <row r="17" spans="1:13">
      <c r="A17" s="1"/>
      <c r="B17" s="1"/>
      <c r="C17" s="1"/>
      <c r="D17" s="123"/>
      <c r="E17" s="123"/>
      <c r="F17" s="123"/>
      <c r="G17" s="123"/>
      <c r="H17" s="6">
        <v>5</v>
      </c>
      <c r="I17" s="6">
        <f>IFERROR(INDEX(C$29:C$999972,1/LARGE(INDEX(($E$29:$E$999972=$K17)/(ROW($E$29:$E$999972)-ROW($E$29)+1),),COUNTIF($K17:$K$17,$K17))),"")</f>
        <v>0</v>
      </c>
      <c r="J17" s="6">
        <f>IFERROR(INDEX(B$29:B$999972,1/LARGE(INDEX(($E$29:$E$999972=$K17)/(ROW($E$29:$E$999972)-ROW($E$29)+1),),COUNTIF($K17:$K$17,$K17))),"")</f>
        <v>0</v>
      </c>
      <c r="K17" s="20" t="str">
        <f>IFERROR(LARGE($E$29:$E$999972,$H17),"")</f>
        <v/>
      </c>
      <c r="L17" s="1"/>
      <c r="M17" s="1"/>
    </row>
    <row r="18" spans="1:13">
      <c r="A18" s="1"/>
      <c r="B18" s="1"/>
      <c r="C18" s="1"/>
      <c r="D18" s="123"/>
      <c r="E18" s="123"/>
      <c r="F18" s="123"/>
      <c r="G18" s="123"/>
      <c r="H18" s="1"/>
      <c r="I18" s="1"/>
      <c r="J18" s="1"/>
      <c r="K18" s="1"/>
      <c r="L18" s="1"/>
      <c r="M18" s="1"/>
    </row>
    <row r="19" spans="1:13">
      <c r="A19" s="1"/>
      <c r="B19" s="1"/>
      <c r="C19" s="1"/>
      <c r="D19" s="123"/>
      <c r="E19" s="123"/>
      <c r="F19" s="123"/>
      <c r="G19" s="123"/>
      <c r="H19" s="17" t="s">
        <v>20</v>
      </c>
      <c r="I19" s="18" t="s">
        <v>21</v>
      </c>
      <c r="J19" s="18" t="s">
        <v>22</v>
      </c>
      <c r="K19" s="19" t="s">
        <v>23</v>
      </c>
      <c r="L19" s="1"/>
      <c r="M19" s="1"/>
    </row>
    <row r="20" spans="1:13">
      <c r="A20" s="1"/>
      <c r="B20" s="1"/>
      <c r="C20" s="1"/>
      <c r="D20" s="123"/>
      <c r="E20" s="123"/>
      <c r="F20" s="123"/>
      <c r="G20" s="123"/>
      <c r="H20" s="6">
        <v>1</v>
      </c>
      <c r="I20" s="9">
        <f>IFERROR(INDEX(C$29:C$999972,1/LARGE(INDEX(($G$29:$G$999972=$K20)/(ROW($G$29:$G$999972)-ROW($E$29)+1),),COUNTIF($K20:$K$24,$K20))),"")</f>
        <v>0</v>
      </c>
      <c r="J20" s="6">
        <f>IFERROR(INDEX(B$29:B$999972,1/LARGE(INDEX(($G$29:$G$999972=$K20)/(ROW($G$29:$G$999972)-ROW($E$29)+1),),COUNTIF($K20:$K$24,$K20))),"")</f>
        <v>0</v>
      </c>
      <c r="K20" s="10" t="str">
        <f>IFERROR(LARGE($G$29:$G$999972,$H20),"")</f>
        <v/>
      </c>
      <c r="L20" s="1"/>
      <c r="M20" s="1"/>
    </row>
    <row r="21" spans="1:13">
      <c r="A21" s="1"/>
      <c r="B21" s="1"/>
      <c r="C21" s="1"/>
      <c r="D21" s="123"/>
      <c r="E21" s="123"/>
      <c r="F21" s="123"/>
      <c r="G21" s="123"/>
      <c r="H21" s="6">
        <v>2</v>
      </c>
      <c r="I21" s="9">
        <f>IFERROR(INDEX(C$29:C$999972,1/LARGE(INDEX(($G$29:$G$999972=$K21)/(ROW($G$29:$G$999972)-ROW($E$29)+1),),COUNTIF($K21:$K$24,$K21))),"")</f>
        <v>0</v>
      </c>
      <c r="J21" s="6">
        <f>IFERROR(INDEX(B$29:B$999972,1/LARGE(INDEX(($G$29:$G$999972=$K21)/(ROW($G$29:$G$999972)-ROW($E$29)+1),),COUNTIF($K21:$K$24,$K21))),"")</f>
        <v>0</v>
      </c>
      <c r="K21" s="10" t="str">
        <f>IFERROR(LARGE($G$29:$G$999972,$H21),"")</f>
        <v/>
      </c>
      <c r="L21" s="1"/>
      <c r="M21" s="1"/>
    </row>
    <row r="22" spans="1:13">
      <c r="A22" s="1"/>
      <c r="B22" s="1"/>
      <c r="C22" s="1"/>
      <c r="D22" s="123"/>
      <c r="E22" s="123"/>
      <c r="F22" s="123"/>
      <c r="G22" s="123"/>
      <c r="H22" s="6">
        <v>3</v>
      </c>
      <c r="I22" s="9">
        <f>IFERROR(INDEX(C$29:C$999972,1/LARGE(INDEX(($G$29:$G$999972=$K22)/(ROW($G$29:$G$999972)-ROW($E$29)+1),),COUNTIF($K22:$K$24,$K22))),"")</f>
        <v>0</v>
      </c>
      <c r="J22" s="6">
        <f>IFERROR(INDEX(B$29:B$999972,1/LARGE(INDEX(($G$29:$G$999972=$K22)/(ROW($G$29:$G$999972)-ROW($E$29)+1),),COUNTIF($K22:$K$24,$K22))),"")</f>
        <v>0</v>
      </c>
      <c r="K22" s="10" t="str">
        <f>IFERROR(LARGE($G$29:$G$999972,$H22),"")</f>
        <v/>
      </c>
      <c r="L22" s="1"/>
      <c r="M22" s="1"/>
    </row>
    <row r="23" spans="1:13">
      <c r="A23" s="1"/>
      <c r="B23" s="1"/>
      <c r="C23" s="1"/>
      <c r="D23" s="123"/>
      <c r="E23" s="123"/>
      <c r="F23" s="123"/>
      <c r="G23" s="123"/>
      <c r="H23" s="6">
        <v>4</v>
      </c>
      <c r="I23" s="9">
        <f>IFERROR(INDEX(C$29:C$999972,1/LARGE(INDEX(($G$29:$G$999972=$K23)/(ROW($G$29:$G$999972)-ROW($E$29)+1),),COUNTIF($K23:$K$24,$K23))),"")</f>
        <v>0</v>
      </c>
      <c r="J23" s="6">
        <f>IFERROR(INDEX(B$29:B$999972,1/LARGE(INDEX(($G$29:$G$999972=$K23)/(ROW($G$29:$G$999972)-ROW($E$29)+1),),COUNTIF($K23:$K$24,$K23))),"")</f>
        <v>0</v>
      </c>
      <c r="K23" s="10" t="str">
        <f>IFERROR(LARGE($G$29:$G$999972,$H23),"")</f>
        <v/>
      </c>
      <c r="L23" s="1"/>
      <c r="M23" s="1"/>
    </row>
    <row r="24" spans="1:13">
      <c r="A24" s="1"/>
      <c r="B24" s="1"/>
      <c r="C24" s="1"/>
      <c r="D24" s="123"/>
      <c r="E24" s="123"/>
      <c r="F24" s="123"/>
      <c r="G24" s="123"/>
      <c r="H24" s="6">
        <v>5</v>
      </c>
      <c r="I24" s="9">
        <f>IFERROR(INDEX(C$29:C$999972,1/LARGE(INDEX(($G$29:$G$999972=$K24)/(ROW($G$29:$G$999972)-ROW($E$29)+1),),COUNTIF($K24:$K$24,$K24))),"")</f>
        <v>0</v>
      </c>
      <c r="J24" s="6">
        <f>IFERROR(INDEX(B$29:B$999972,1/LARGE(INDEX(($G$29:$G$999972=$K24)/(ROW($G$29:$G$999972)-ROW($E$29)+1),),COUNTIF($K24:$K$24,$K24))),"")</f>
        <v>0</v>
      </c>
      <c r="K24" s="10" t="str">
        <f>IFERROR(LARGE($G$29:$G$999972,$H24),"")</f>
        <v/>
      </c>
      <c r="L24" s="1"/>
      <c r="M24" s="1"/>
    </row>
    <row r="25" spans="1:13">
      <c r="A25" s="1"/>
      <c r="B25" s="1"/>
      <c r="C25" s="1"/>
      <c r="D25" s="123"/>
      <c r="E25" s="123"/>
      <c r="F25" s="123"/>
      <c r="G25" s="123"/>
      <c r="H25" s="1"/>
      <c r="I25" s="1"/>
      <c r="J25" s="1"/>
      <c r="K25" s="1"/>
      <c r="L25" s="1"/>
      <c r="M25" s="1"/>
    </row>
    <row r="26" spans="1:13" ht="2.4500000000000002" customHeight="1">
      <c r="A26" s="1"/>
      <c r="B26" s="11"/>
      <c r="C26" s="11"/>
      <c r="D26" s="124"/>
      <c r="E26" s="124"/>
      <c r="F26" s="124"/>
      <c r="G26" s="124"/>
      <c r="H26" s="11"/>
      <c r="I26" s="11"/>
      <c r="J26" s="11"/>
      <c r="K26" s="11"/>
      <c r="L26" s="11"/>
      <c r="M26" s="1"/>
    </row>
    <row r="27" spans="1:13">
      <c r="A27" s="1"/>
      <c r="B27" s="1"/>
      <c r="C27" s="1"/>
      <c r="D27" s="123"/>
      <c r="E27" s="123"/>
      <c r="F27" s="123"/>
      <c r="G27" s="123"/>
      <c r="H27" s="1"/>
      <c r="I27" s="1"/>
      <c r="J27" s="1"/>
      <c r="K27" s="1"/>
      <c r="L27" s="1"/>
      <c r="M27" s="1"/>
    </row>
    <row r="28" spans="1:13" s="12" customFormat="1">
      <c r="B28" s="82" t="s">
        <v>9</v>
      </c>
      <c r="C28" s="82" t="s">
        <v>10</v>
      </c>
      <c r="D28" s="82" t="s">
        <v>11</v>
      </c>
      <c r="E28" s="82" t="s">
        <v>12</v>
      </c>
      <c r="F28" s="82" t="s">
        <v>13</v>
      </c>
      <c r="G28" s="82" t="s">
        <v>14</v>
      </c>
      <c r="H28" s="82" t="s">
        <v>15</v>
      </c>
      <c r="I28" s="82" t="s">
        <v>16</v>
      </c>
      <c r="J28" s="82" t="s">
        <v>17</v>
      </c>
      <c r="K28" s="82" t="s">
        <v>18</v>
      </c>
      <c r="L28" s="82" t="s">
        <v>19</v>
      </c>
    </row>
    <row r="29" spans="1:13">
      <c r="B29" s="119"/>
      <c r="C29" s="119"/>
      <c r="D29" s="125"/>
      <c r="E29" s="125"/>
      <c r="F29" s="125"/>
      <c r="G29" s="125"/>
      <c r="H29" s="120"/>
      <c r="I29" s="125"/>
      <c r="J29" s="125"/>
      <c r="K29" s="125"/>
      <c r="L29" s="125"/>
    </row>
    <row r="30" spans="1:13">
      <c r="B30" s="119"/>
      <c r="C30" s="119"/>
      <c r="D30" s="125"/>
      <c r="E30" s="125"/>
      <c r="F30" s="125"/>
      <c r="G30" s="125"/>
      <c r="H30" s="120"/>
      <c r="I30" s="125"/>
      <c r="J30" s="125"/>
      <c r="K30" s="125"/>
      <c r="L30" s="125"/>
    </row>
    <row r="31" spans="1:13">
      <c r="B31" s="119"/>
      <c r="C31" s="119"/>
      <c r="D31" s="125"/>
      <c r="E31" s="125"/>
      <c r="F31" s="125"/>
      <c r="G31" s="125"/>
      <c r="H31" s="120"/>
      <c r="I31" s="125"/>
      <c r="J31" s="125"/>
      <c r="K31" s="125"/>
      <c r="L31" s="125"/>
    </row>
    <row r="32" spans="1:13">
      <c r="B32" s="119"/>
      <c r="C32" s="119"/>
      <c r="D32" s="125"/>
      <c r="E32" s="125"/>
      <c r="F32" s="125"/>
      <c r="G32" s="125"/>
      <c r="H32" s="120"/>
      <c r="I32" s="125"/>
      <c r="J32" s="125"/>
      <c r="K32" s="125"/>
      <c r="L32" s="125"/>
    </row>
    <row r="33" spans="2:12">
      <c r="B33" s="119"/>
      <c r="C33" s="119"/>
      <c r="D33" s="125"/>
      <c r="E33" s="125"/>
      <c r="F33" s="125"/>
      <c r="G33" s="125"/>
      <c r="H33" s="120"/>
      <c r="I33" s="125"/>
      <c r="J33" s="125"/>
      <c r="K33" s="125"/>
      <c r="L33" s="125"/>
    </row>
    <row r="34" spans="2:12">
      <c r="B34" s="119"/>
      <c r="C34" s="119"/>
      <c r="D34" s="125"/>
      <c r="E34" s="125"/>
      <c r="F34" s="125"/>
      <c r="G34" s="125"/>
      <c r="H34" s="120"/>
      <c r="I34" s="125"/>
      <c r="J34" s="125"/>
      <c r="K34" s="125"/>
      <c r="L34" s="125"/>
    </row>
    <row r="35" spans="2:12">
      <c r="B35" s="119"/>
      <c r="C35" s="119"/>
      <c r="D35" s="125"/>
      <c r="E35" s="125"/>
      <c r="F35" s="125"/>
      <c r="G35" s="125"/>
      <c r="H35" s="120"/>
      <c r="I35" s="125"/>
      <c r="J35" s="125"/>
      <c r="K35" s="125"/>
      <c r="L35" s="125"/>
    </row>
    <row r="36" spans="2:12">
      <c r="B36" s="119"/>
      <c r="C36" s="119"/>
      <c r="D36" s="125"/>
      <c r="E36" s="125"/>
      <c r="F36" s="125"/>
      <c r="G36" s="125"/>
      <c r="H36" s="120"/>
      <c r="I36" s="125"/>
      <c r="J36" s="125"/>
      <c r="K36" s="125"/>
      <c r="L36" s="125"/>
    </row>
    <row r="37" spans="2:12">
      <c r="B37" s="119"/>
      <c r="C37" s="119"/>
      <c r="D37" s="125"/>
      <c r="E37" s="125"/>
      <c r="F37" s="125"/>
      <c r="G37" s="125"/>
      <c r="H37" s="120"/>
      <c r="I37" s="125"/>
      <c r="J37" s="125"/>
      <c r="K37" s="125"/>
      <c r="L37" s="125"/>
    </row>
    <row r="38" spans="2:12">
      <c r="B38" s="119"/>
      <c r="C38" s="119"/>
      <c r="D38" s="125"/>
      <c r="E38" s="125"/>
      <c r="F38" s="125"/>
      <c r="G38" s="125"/>
      <c r="H38" s="120"/>
      <c r="I38" s="125"/>
      <c r="J38" s="125"/>
      <c r="K38" s="125"/>
      <c r="L38" s="125"/>
    </row>
    <row r="39" spans="2:12">
      <c r="B39" s="119"/>
      <c r="C39" s="119"/>
      <c r="D39" s="125"/>
      <c r="E39" s="125"/>
      <c r="F39" s="125"/>
      <c r="G39" s="125"/>
      <c r="H39" s="120"/>
      <c r="I39" s="125"/>
      <c r="J39" s="125"/>
      <c r="K39" s="125"/>
      <c r="L39" s="125"/>
    </row>
    <row r="40" spans="2:12">
      <c r="B40" s="119"/>
      <c r="C40" s="119"/>
      <c r="D40" s="125"/>
      <c r="E40" s="125"/>
      <c r="F40" s="125"/>
      <c r="G40" s="125"/>
      <c r="H40" s="120"/>
      <c r="I40" s="125"/>
      <c r="J40" s="125"/>
      <c r="K40" s="125"/>
      <c r="L40" s="125"/>
    </row>
    <row r="41" spans="2:12">
      <c r="B41" s="119"/>
      <c r="C41" s="119"/>
      <c r="D41" s="125"/>
      <c r="E41" s="125"/>
      <c r="F41" s="125"/>
      <c r="G41" s="125"/>
      <c r="H41" s="120"/>
      <c r="I41" s="125"/>
      <c r="J41" s="125"/>
      <c r="K41" s="125"/>
      <c r="L41" s="125"/>
    </row>
    <row r="42" spans="2:12">
      <c r="B42" s="119"/>
      <c r="C42" s="119"/>
      <c r="D42" s="125"/>
      <c r="E42" s="125"/>
      <c r="F42" s="125"/>
      <c r="G42" s="125"/>
      <c r="H42" s="120"/>
      <c r="I42" s="125"/>
      <c r="J42" s="125"/>
      <c r="K42" s="125"/>
      <c r="L42" s="125"/>
    </row>
    <row r="43" spans="2:12">
      <c r="B43" s="119"/>
      <c r="C43" s="119"/>
      <c r="D43" s="125"/>
      <c r="E43" s="125"/>
      <c r="F43" s="125"/>
      <c r="G43" s="125"/>
      <c r="H43" s="120"/>
      <c r="I43" s="125"/>
      <c r="J43" s="125"/>
      <c r="K43" s="125"/>
      <c r="L43" s="125"/>
    </row>
    <row r="44" spans="2:12">
      <c r="B44" s="119"/>
      <c r="C44" s="119"/>
      <c r="D44" s="125"/>
      <c r="E44" s="125"/>
      <c r="F44" s="125"/>
      <c r="G44" s="125"/>
      <c r="H44" s="120"/>
      <c r="I44" s="125"/>
      <c r="J44" s="125"/>
      <c r="K44" s="125"/>
      <c r="L44" s="125"/>
    </row>
    <row r="45" spans="2:12">
      <c r="B45" s="119"/>
      <c r="C45" s="119"/>
      <c r="D45" s="125"/>
      <c r="E45" s="125"/>
      <c r="F45" s="125"/>
      <c r="G45" s="125"/>
      <c r="H45" s="120"/>
      <c r="I45" s="125"/>
      <c r="J45" s="125"/>
      <c r="K45" s="125"/>
      <c r="L45" s="125"/>
    </row>
    <row r="46" spans="2:12">
      <c r="B46" s="119"/>
      <c r="C46" s="119"/>
      <c r="D46" s="125"/>
      <c r="E46" s="125"/>
      <c r="F46" s="125"/>
      <c r="G46" s="125"/>
      <c r="H46" s="120"/>
      <c r="I46" s="125"/>
      <c r="J46" s="125"/>
      <c r="K46" s="125"/>
      <c r="L46" s="125"/>
    </row>
    <row r="47" spans="2:12">
      <c r="B47" s="119"/>
      <c r="C47" s="119"/>
      <c r="D47" s="125"/>
      <c r="E47" s="125"/>
      <c r="F47" s="125"/>
      <c r="G47" s="125"/>
      <c r="H47" s="120"/>
      <c r="I47" s="125"/>
      <c r="J47" s="125"/>
      <c r="K47" s="125"/>
      <c r="L47" s="125"/>
    </row>
    <row r="48" spans="2:12">
      <c r="B48" s="119"/>
      <c r="C48" s="119"/>
      <c r="D48" s="125"/>
      <c r="E48" s="125"/>
      <c r="F48" s="125"/>
      <c r="G48" s="125"/>
      <c r="H48" s="120"/>
      <c r="I48" s="125"/>
      <c r="J48" s="125"/>
      <c r="K48" s="125"/>
      <c r="L48" s="125"/>
    </row>
    <row r="49" spans="2:12">
      <c r="B49" s="119"/>
      <c r="C49" s="119"/>
      <c r="D49" s="125"/>
      <c r="E49" s="125"/>
      <c r="F49" s="125"/>
      <c r="G49" s="125"/>
      <c r="H49" s="120"/>
      <c r="I49" s="125"/>
      <c r="J49" s="125"/>
      <c r="K49" s="125"/>
      <c r="L49" s="125"/>
    </row>
    <row r="50" spans="2:12">
      <c r="B50" s="119"/>
      <c r="C50" s="119"/>
      <c r="D50" s="125"/>
      <c r="E50" s="125"/>
      <c r="F50" s="125"/>
      <c r="G50" s="125"/>
      <c r="H50" s="120"/>
      <c r="I50" s="125"/>
      <c r="J50" s="125"/>
      <c r="K50" s="125"/>
      <c r="L50" s="125"/>
    </row>
    <row r="51" spans="2:12">
      <c r="B51" s="119"/>
      <c r="C51" s="119"/>
      <c r="D51" s="125"/>
      <c r="E51" s="125"/>
      <c r="F51" s="125"/>
      <c r="G51" s="125"/>
      <c r="H51" s="120"/>
      <c r="I51" s="125"/>
      <c r="J51" s="125"/>
      <c r="K51" s="125"/>
      <c r="L51" s="125"/>
    </row>
    <row r="52" spans="2:12">
      <c r="B52" s="119"/>
      <c r="C52" s="119"/>
      <c r="D52" s="125"/>
      <c r="E52" s="125"/>
      <c r="F52" s="125"/>
      <c r="G52" s="125"/>
      <c r="H52" s="120"/>
      <c r="I52" s="125"/>
      <c r="J52" s="125"/>
      <c r="K52" s="125"/>
      <c r="L52" s="125"/>
    </row>
    <row r="53" spans="2:12">
      <c r="B53" s="119"/>
      <c r="C53" s="119"/>
      <c r="D53" s="125"/>
      <c r="E53" s="125"/>
      <c r="F53" s="125"/>
      <c r="G53" s="125"/>
      <c r="H53" s="120"/>
      <c r="I53" s="125"/>
      <c r="J53" s="125"/>
      <c r="K53" s="125"/>
      <c r="L53" s="125"/>
    </row>
    <row r="54" spans="2:12">
      <c r="B54" s="119"/>
      <c r="C54" s="119"/>
      <c r="D54" s="125"/>
      <c r="E54" s="125"/>
      <c r="F54" s="125"/>
      <c r="G54" s="125"/>
      <c r="H54" s="120"/>
      <c r="I54" s="125"/>
      <c r="J54" s="125"/>
      <c r="K54" s="125"/>
      <c r="L54" s="125"/>
    </row>
    <row r="55" spans="2:12">
      <c r="B55" s="119"/>
      <c r="C55" s="119"/>
      <c r="D55" s="125"/>
      <c r="E55" s="125"/>
      <c r="F55" s="125"/>
      <c r="G55" s="125"/>
      <c r="H55" s="120"/>
      <c r="I55" s="125"/>
      <c r="J55" s="125"/>
      <c r="K55" s="125"/>
      <c r="L55" s="125"/>
    </row>
    <row r="56" spans="2:12">
      <c r="B56" s="119"/>
      <c r="C56" s="119"/>
      <c r="D56" s="125"/>
      <c r="E56" s="125"/>
      <c r="F56" s="125"/>
      <c r="G56" s="125"/>
      <c r="H56" s="120"/>
      <c r="I56" s="125"/>
      <c r="J56" s="125"/>
      <c r="K56" s="125"/>
      <c r="L56" s="125"/>
    </row>
    <row r="57" spans="2:12">
      <c r="B57" s="119"/>
      <c r="C57" s="119"/>
      <c r="D57" s="125"/>
      <c r="E57" s="125"/>
      <c r="F57" s="125"/>
      <c r="G57" s="125"/>
      <c r="H57" s="120"/>
      <c r="I57" s="125"/>
      <c r="J57" s="125"/>
      <c r="K57" s="125"/>
      <c r="L57" s="125"/>
    </row>
    <row r="58" spans="2:12">
      <c r="B58" s="119"/>
      <c r="C58" s="119"/>
      <c r="D58" s="125"/>
      <c r="E58" s="125"/>
      <c r="F58" s="125"/>
      <c r="G58" s="125"/>
      <c r="H58" s="120"/>
      <c r="I58" s="125"/>
      <c r="J58" s="125"/>
      <c r="K58" s="125"/>
      <c r="L58" s="125"/>
    </row>
    <row r="59" spans="2:12">
      <c r="B59" s="119"/>
      <c r="C59" s="119"/>
      <c r="D59" s="125"/>
      <c r="E59" s="125"/>
      <c r="F59" s="125"/>
      <c r="G59" s="125"/>
      <c r="H59" s="120"/>
      <c r="I59" s="125"/>
      <c r="J59" s="125"/>
      <c r="K59" s="125"/>
      <c r="L59" s="125"/>
    </row>
    <row r="60" spans="2:12">
      <c r="B60" s="119"/>
      <c r="C60" s="119"/>
      <c r="D60" s="125"/>
      <c r="E60" s="125"/>
      <c r="F60" s="125"/>
      <c r="G60" s="125"/>
      <c r="H60" s="120"/>
      <c r="I60" s="125"/>
      <c r="J60" s="125"/>
      <c r="K60" s="125"/>
      <c r="L60" s="125"/>
    </row>
    <row r="61" spans="2:12">
      <c r="B61" s="119"/>
      <c r="C61" s="119"/>
      <c r="D61" s="125"/>
      <c r="E61" s="125"/>
      <c r="F61" s="125"/>
      <c r="G61" s="125"/>
      <c r="H61" s="120"/>
      <c r="I61" s="125"/>
      <c r="J61" s="125"/>
      <c r="K61" s="125"/>
      <c r="L61" s="125"/>
    </row>
    <row r="62" spans="2:12">
      <c r="B62" s="119"/>
      <c r="C62" s="119"/>
      <c r="D62" s="125"/>
      <c r="E62" s="125"/>
      <c r="F62" s="125"/>
      <c r="G62" s="125"/>
      <c r="H62" s="120"/>
      <c r="I62" s="125"/>
      <c r="J62" s="125"/>
      <c r="K62" s="125"/>
      <c r="L62" s="125"/>
    </row>
    <row r="63" spans="2:12">
      <c r="B63" s="119"/>
      <c r="C63" s="119"/>
      <c r="D63" s="125"/>
      <c r="E63" s="125"/>
      <c r="F63" s="125"/>
      <c r="G63" s="125"/>
      <c r="H63" s="120"/>
      <c r="I63" s="125"/>
      <c r="J63" s="125"/>
      <c r="K63" s="125"/>
      <c r="L63" s="125"/>
    </row>
    <row r="64" spans="2:12">
      <c r="B64" s="119"/>
      <c r="C64" s="119"/>
      <c r="D64" s="125"/>
      <c r="E64" s="125"/>
      <c r="F64" s="125"/>
      <c r="G64" s="125"/>
      <c r="H64" s="120"/>
      <c r="I64" s="125"/>
      <c r="J64" s="125"/>
      <c r="K64" s="125"/>
      <c r="L64" s="125"/>
    </row>
    <row r="65" spans="2:12">
      <c r="B65" s="119"/>
      <c r="C65" s="119"/>
      <c r="D65" s="125"/>
      <c r="E65" s="125"/>
      <c r="F65" s="125"/>
      <c r="G65" s="125"/>
      <c r="H65" s="120"/>
      <c r="I65" s="125"/>
      <c r="J65" s="125"/>
      <c r="K65" s="125"/>
      <c r="L65" s="125"/>
    </row>
    <row r="66" spans="2:12">
      <c r="B66" s="119"/>
      <c r="C66" s="119"/>
      <c r="D66" s="125"/>
      <c r="E66" s="125"/>
      <c r="F66" s="125"/>
      <c r="G66" s="125"/>
      <c r="H66" s="120"/>
      <c r="I66" s="125"/>
      <c r="J66" s="125"/>
      <c r="K66" s="125"/>
      <c r="L66" s="125"/>
    </row>
    <row r="67" spans="2:12">
      <c r="B67" s="119"/>
      <c r="C67" s="119"/>
      <c r="D67" s="125"/>
      <c r="E67" s="125"/>
      <c r="F67" s="125"/>
      <c r="G67" s="125"/>
      <c r="H67" s="120"/>
      <c r="I67" s="125"/>
      <c r="J67" s="125"/>
      <c r="K67" s="125"/>
      <c r="L67" s="125"/>
    </row>
    <row r="68" spans="2:12">
      <c r="B68" s="119"/>
      <c r="C68" s="119"/>
      <c r="D68" s="125"/>
      <c r="E68" s="125"/>
      <c r="F68" s="125"/>
      <c r="G68" s="125"/>
      <c r="H68" s="120"/>
      <c r="I68" s="125"/>
      <c r="J68" s="125"/>
      <c r="K68" s="125"/>
      <c r="L68" s="125"/>
    </row>
    <row r="69" spans="2:12">
      <c r="B69" s="119"/>
      <c r="C69" s="119"/>
      <c r="D69" s="125"/>
      <c r="E69" s="125"/>
      <c r="F69" s="125"/>
      <c r="G69" s="125"/>
      <c r="H69" s="120"/>
      <c r="I69" s="125"/>
      <c r="J69" s="125"/>
      <c r="K69" s="125"/>
      <c r="L69" s="125"/>
    </row>
    <row r="70" spans="2:12">
      <c r="B70" s="119"/>
      <c r="C70" s="119"/>
      <c r="D70" s="125"/>
      <c r="E70" s="125"/>
      <c r="F70" s="125"/>
      <c r="G70" s="125"/>
      <c r="H70" s="120"/>
      <c r="I70" s="125"/>
      <c r="J70" s="125"/>
      <c r="K70" s="125"/>
      <c r="L70" s="125"/>
    </row>
    <row r="71" spans="2:12">
      <c r="B71" s="119"/>
      <c r="C71" s="119"/>
      <c r="D71" s="125"/>
      <c r="E71" s="125"/>
      <c r="F71" s="125"/>
      <c r="G71" s="125"/>
      <c r="H71" s="120"/>
      <c r="I71" s="125"/>
      <c r="J71" s="125"/>
      <c r="K71" s="125"/>
      <c r="L71" s="125"/>
    </row>
    <row r="72" spans="2:12">
      <c r="B72" s="119"/>
      <c r="C72" s="119"/>
      <c r="D72" s="125"/>
      <c r="E72" s="125"/>
      <c r="F72" s="125"/>
      <c r="G72" s="125"/>
      <c r="H72" s="120"/>
      <c r="I72" s="125"/>
      <c r="J72" s="125"/>
      <c r="K72" s="125"/>
      <c r="L72" s="125"/>
    </row>
    <row r="73" spans="2:12">
      <c r="B73" s="119"/>
      <c r="C73" s="119"/>
      <c r="D73" s="125"/>
      <c r="E73" s="125"/>
      <c r="F73" s="125"/>
      <c r="G73" s="125"/>
      <c r="H73" s="120"/>
      <c r="I73" s="125"/>
      <c r="J73" s="125"/>
      <c r="K73" s="125"/>
      <c r="L73" s="125"/>
    </row>
    <row r="74" spans="2:12">
      <c r="B74" s="119"/>
      <c r="C74" s="119"/>
      <c r="D74" s="125"/>
      <c r="E74" s="125"/>
      <c r="F74" s="125"/>
      <c r="G74" s="125"/>
      <c r="H74" s="120"/>
      <c r="I74" s="125"/>
      <c r="J74" s="125"/>
      <c r="K74" s="125"/>
      <c r="L74" s="125"/>
    </row>
    <row r="75" spans="2:12">
      <c r="B75" s="119"/>
      <c r="C75" s="119"/>
      <c r="D75" s="125"/>
      <c r="E75" s="125"/>
      <c r="F75" s="125"/>
      <c r="G75" s="125"/>
      <c r="H75" s="120"/>
      <c r="I75" s="125"/>
      <c r="J75" s="125"/>
      <c r="K75" s="125"/>
      <c r="L75" s="125"/>
    </row>
    <row r="76" spans="2:12">
      <c r="B76" s="119"/>
      <c r="C76" s="119"/>
      <c r="D76" s="125"/>
      <c r="E76" s="125"/>
      <c r="F76" s="125"/>
      <c r="G76" s="125"/>
      <c r="H76" s="120"/>
      <c r="I76" s="125"/>
      <c r="J76" s="125"/>
      <c r="K76" s="125"/>
      <c r="L76" s="125"/>
    </row>
    <row r="77" spans="2:12">
      <c r="B77" s="119"/>
      <c r="C77" s="119"/>
      <c r="D77" s="125"/>
      <c r="E77" s="125"/>
      <c r="F77" s="125"/>
      <c r="G77" s="125"/>
      <c r="H77" s="120"/>
      <c r="I77" s="125"/>
      <c r="J77" s="125"/>
      <c r="K77" s="125"/>
      <c r="L77" s="125"/>
    </row>
    <row r="78" spans="2:12">
      <c r="B78" s="119"/>
      <c r="C78" s="119"/>
      <c r="D78" s="125"/>
      <c r="E78" s="125"/>
      <c r="F78" s="125"/>
      <c r="G78" s="125"/>
      <c r="H78" s="120"/>
      <c r="I78" s="125"/>
      <c r="J78" s="125"/>
      <c r="K78" s="125"/>
      <c r="L78" s="125"/>
    </row>
    <row r="79" spans="2:12">
      <c r="B79" s="119"/>
      <c r="C79" s="119"/>
      <c r="D79" s="125"/>
      <c r="E79" s="125"/>
      <c r="F79" s="125"/>
      <c r="G79" s="125"/>
      <c r="H79" s="120"/>
      <c r="I79" s="125"/>
      <c r="J79" s="125"/>
      <c r="K79" s="125"/>
      <c r="L79" s="125"/>
    </row>
    <row r="80" spans="2:12">
      <c r="B80" s="119"/>
      <c r="C80" s="119"/>
      <c r="D80" s="125"/>
      <c r="E80" s="125"/>
      <c r="F80" s="125"/>
      <c r="G80" s="125"/>
      <c r="H80" s="120"/>
      <c r="I80" s="125"/>
      <c r="J80" s="125"/>
      <c r="K80" s="125"/>
      <c r="L80" s="125"/>
    </row>
    <row r="81" spans="2:12">
      <c r="B81" s="119"/>
      <c r="C81" s="119"/>
      <c r="D81" s="125"/>
      <c r="E81" s="125"/>
      <c r="F81" s="125"/>
      <c r="G81" s="125"/>
      <c r="H81" s="120"/>
      <c r="I81" s="125"/>
      <c r="J81" s="125"/>
      <c r="K81" s="125"/>
      <c r="L81" s="125"/>
    </row>
    <row r="82" spans="2:12">
      <c r="B82" s="119"/>
      <c r="C82" s="119"/>
      <c r="D82" s="125"/>
      <c r="E82" s="125"/>
      <c r="F82" s="125"/>
      <c r="G82" s="125"/>
      <c r="H82" s="120"/>
      <c r="I82" s="125"/>
      <c r="J82" s="125"/>
      <c r="K82" s="125"/>
      <c r="L82" s="125"/>
    </row>
    <row r="83" spans="2:12">
      <c r="B83" s="119"/>
      <c r="C83" s="119"/>
      <c r="D83" s="125"/>
      <c r="E83" s="125"/>
      <c r="F83" s="125"/>
      <c r="G83" s="125"/>
      <c r="H83" s="120"/>
      <c r="I83" s="125"/>
      <c r="J83" s="125"/>
      <c r="K83" s="125"/>
      <c r="L83" s="125"/>
    </row>
    <row r="84" spans="2:12">
      <c r="B84" s="119"/>
      <c r="C84" s="119"/>
      <c r="D84" s="125"/>
      <c r="E84" s="125"/>
      <c r="F84" s="125"/>
      <c r="G84" s="125"/>
      <c r="H84" s="120"/>
      <c r="I84" s="125"/>
      <c r="J84" s="125"/>
      <c r="K84" s="125"/>
      <c r="L84" s="125"/>
    </row>
    <row r="85" spans="2:12">
      <c r="B85" s="119"/>
      <c r="C85" s="119"/>
      <c r="D85" s="125"/>
      <c r="E85" s="125"/>
      <c r="F85" s="125"/>
      <c r="G85" s="125"/>
      <c r="H85" s="120"/>
      <c r="I85" s="125"/>
      <c r="J85" s="125"/>
      <c r="K85" s="125"/>
      <c r="L85" s="125"/>
    </row>
    <row r="86" spans="2:12">
      <c r="B86" s="119"/>
      <c r="C86" s="119"/>
      <c r="D86" s="125"/>
      <c r="E86" s="125"/>
      <c r="F86" s="125"/>
      <c r="G86" s="125"/>
      <c r="H86" s="120"/>
      <c r="I86" s="125"/>
      <c r="J86" s="125"/>
      <c r="K86" s="125"/>
      <c r="L86" s="125"/>
    </row>
    <row r="87" spans="2:12">
      <c r="B87" s="119"/>
      <c r="C87" s="119"/>
      <c r="D87" s="125"/>
      <c r="E87" s="125"/>
      <c r="F87" s="125"/>
      <c r="G87" s="125"/>
      <c r="H87" s="120"/>
      <c r="I87" s="125"/>
      <c r="J87" s="125"/>
      <c r="K87" s="125"/>
      <c r="L87" s="125"/>
    </row>
    <row r="88" spans="2:12">
      <c r="B88" s="119"/>
      <c r="C88" s="119"/>
      <c r="D88" s="125"/>
      <c r="E88" s="125"/>
      <c r="F88" s="125"/>
      <c r="G88" s="125"/>
      <c r="H88" s="120"/>
      <c r="I88" s="125"/>
      <c r="J88" s="125"/>
      <c r="K88" s="125"/>
      <c r="L88" s="125"/>
    </row>
    <row r="89" spans="2:12">
      <c r="B89" s="119"/>
      <c r="C89" s="119"/>
      <c r="D89" s="125"/>
      <c r="E89" s="125"/>
      <c r="F89" s="125"/>
      <c r="G89" s="125"/>
      <c r="H89" s="120"/>
      <c r="I89" s="125"/>
      <c r="J89" s="125"/>
      <c r="K89" s="125"/>
      <c r="L89" s="125"/>
    </row>
    <row r="90" spans="2:12">
      <c r="B90" s="119"/>
      <c r="C90" s="119"/>
      <c r="D90" s="125"/>
      <c r="E90" s="125"/>
      <c r="F90" s="125"/>
      <c r="G90" s="125"/>
      <c r="H90" s="120"/>
      <c r="I90" s="125"/>
      <c r="J90" s="125"/>
      <c r="K90" s="125"/>
      <c r="L90" s="125"/>
    </row>
    <row r="91" spans="2:12">
      <c r="B91" s="119"/>
      <c r="C91" s="119"/>
      <c r="D91" s="125"/>
      <c r="E91" s="125"/>
      <c r="F91" s="125"/>
      <c r="G91" s="125"/>
      <c r="H91" s="120"/>
      <c r="I91" s="125"/>
      <c r="J91" s="125"/>
      <c r="K91" s="125"/>
      <c r="L91" s="125"/>
    </row>
    <row r="92" spans="2:12">
      <c r="B92" s="119"/>
      <c r="C92" s="119"/>
      <c r="D92" s="125"/>
      <c r="E92" s="125"/>
      <c r="F92" s="125"/>
      <c r="G92" s="125"/>
      <c r="H92" s="120"/>
      <c r="I92" s="125"/>
      <c r="J92" s="125"/>
      <c r="K92" s="125"/>
      <c r="L92" s="125"/>
    </row>
    <row r="93" spans="2:12">
      <c r="B93" s="119"/>
      <c r="C93" s="119"/>
      <c r="D93" s="125"/>
      <c r="E93" s="125"/>
      <c r="F93" s="125"/>
      <c r="G93" s="125"/>
      <c r="H93" s="120"/>
      <c r="I93" s="125"/>
      <c r="J93" s="125"/>
      <c r="K93" s="125"/>
      <c r="L93" s="125"/>
    </row>
    <row r="94" spans="2:12">
      <c r="B94" s="119"/>
      <c r="C94" s="119"/>
      <c r="D94" s="125"/>
      <c r="E94" s="125"/>
      <c r="F94" s="125"/>
      <c r="G94" s="125"/>
      <c r="H94" s="120"/>
      <c r="I94" s="125"/>
      <c r="J94" s="125"/>
      <c r="K94" s="125"/>
      <c r="L94" s="125"/>
    </row>
    <row r="95" spans="2:12">
      <c r="B95" s="119"/>
      <c r="C95" s="119"/>
      <c r="D95" s="125"/>
      <c r="E95" s="125"/>
      <c r="F95" s="125"/>
      <c r="G95" s="125"/>
      <c r="H95" s="120"/>
      <c r="I95" s="125"/>
      <c r="J95" s="125"/>
      <c r="K95" s="125"/>
      <c r="L95" s="125"/>
    </row>
    <row r="96" spans="2:12">
      <c r="B96" s="119"/>
      <c r="C96" s="119"/>
      <c r="D96" s="125"/>
      <c r="E96" s="125"/>
      <c r="F96" s="125"/>
      <c r="G96" s="125"/>
      <c r="H96" s="120"/>
      <c r="I96" s="125"/>
      <c r="J96" s="125"/>
      <c r="K96" s="125"/>
      <c r="L96" s="125"/>
    </row>
    <row r="97" spans="2:12">
      <c r="B97" s="119"/>
      <c r="C97" s="119"/>
      <c r="D97" s="125"/>
      <c r="E97" s="125"/>
      <c r="F97" s="125"/>
      <c r="G97" s="125"/>
      <c r="H97" s="120"/>
      <c r="I97" s="125"/>
      <c r="J97" s="125"/>
      <c r="K97" s="125"/>
      <c r="L97" s="125"/>
    </row>
    <row r="98" spans="2:12">
      <c r="B98" s="119"/>
      <c r="C98" s="119"/>
      <c r="D98" s="125"/>
      <c r="E98" s="125"/>
      <c r="F98" s="125"/>
      <c r="G98" s="125"/>
      <c r="H98" s="120"/>
      <c r="I98" s="125"/>
      <c r="J98" s="125"/>
      <c r="K98" s="125"/>
      <c r="L98" s="125"/>
    </row>
    <row r="99" spans="2:12">
      <c r="B99" s="119"/>
      <c r="C99" s="119"/>
      <c r="D99" s="125"/>
      <c r="E99" s="125"/>
      <c r="F99" s="125"/>
      <c r="G99" s="125"/>
      <c r="H99" s="120"/>
      <c r="I99" s="125"/>
      <c r="J99" s="125"/>
      <c r="K99" s="125"/>
      <c r="L99" s="125"/>
    </row>
    <row r="100" spans="2:12">
      <c r="B100" s="119"/>
      <c r="C100" s="119"/>
      <c r="D100" s="125"/>
      <c r="E100" s="125"/>
      <c r="F100" s="125"/>
      <c r="G100" s="125"/>
      <c r="H100" s="120"/>
      <c r="I100" s="125"/>
      <c r="J100" s="125"/>
      <c r="K100" s="125"/>
      <c r="L100" s="125"/>
    </row>
    <row r="101" spans="2:12">
      <c r="B101" s="119"/>
      <c r="C101" s="119"/>
      <c r="D101" s="125"/>
      <c r="E101" s="125"/>
      <c r="F101" s="125"/>
      <c r="G101" s="125"/>
      <c r="H101" s="120"/>
      <c r="I101" s="125"/>
      <c r="J101" s="125"/>
      <c r="K101" s="125"/>
      <c r="L101" s="125"/>
    </row>
    <row r="102" spans="2:12">
      <c r="B102" s="119"/>
      <c r="C102" s="119"/>
      <c r="D102" s="125"/>
      <c r="E102" s="125"/>
      <c r="F102" s="125"/>
      <c r="G102" s="125"/>
      <c r="H102" s="120"/>
      <c r="I102" s="125"/>
      <c r="J102" s="125"/>
      <c r="K102" s="125"/>
      <c r="L102" s="125"/>
    </row>
    <row r="103" spans="2:12">
      <c r="B103" s="119"/>
      <c r="C103" s="119"/>
      <c r="D103" s="125"/>
      <c r="E103" s="125"/>
      <c r="F103" s="125"/>
      <c r="G103" s="125"/>
      <c r="H103" s="120"/>
      <c r="I103" s="125"/>
      <c r="J103" s="125"/>
      <c r="K103" s="125"/>
      <c r="L103" s="125"/>
    </row>
    <row r="104" spans="2:12">
      <c r="B104" s="119"/>
      <c r="C104" s="119"/>
      <c r="D104" s="125"/>
      <c r="E104" s="125"/>
      <c r="F104" s="125"/>
      <c r="G104" s="125"/>
      <c r="H104" s="120"/>
      <c r="I104" s="125"/>
      <c r="J104" s="125"/>
      <c r="K104" s="125"/>
      <c r="L104" s="125"/>
    </row>
    <row r="105" spans="2:12">
      <c r="B105" s="119"/>
      <c r="C105" s="119"/>
      <c r="D105" s="125"/>
      <c r="E105" s="125"/>
      <c r="F105" s="125"/>
      <c r="G105" s="125"/>
      <c r="H105" s="120"/>
      <c r="I105" s="125"/>
      <c r="J105" s="125"/>
      <c r="K105" s="125"/>
      <c r="L105" s="125"/>
    </row>
    <row r="106" spans="2:12">
      <c r="B106" s="119"/>
      <c r="C106" s="119"/>
      <c r="D106" s="125"/>
      <c r="E106" s="125"/>
      <c r="F106" s="125"/>
      <c r="G106" s="125"/>
      <c r="H106" s="120"/>
      <c r="I106" s="125"/>
      <c r="J106" s="125"/>
      <c r="K106" s="125"/>
      <c r="L106" s="125"/>
    </row>
    <row r="107" spans="2:12">
      <c r="B107" s="119"/>
      <c r="C107" s="119"/>
      <c r="D107" s="125"/>
      <c r="E107" s="125"/>
      <c r="F107" s="125"/>
      <c r="G107" s="125"/>
      <c r="H107" s="120"/>
      <c r="I107" s="125"/>
      <c r="J107" s="125"/>
      <c r="K107" s="125"/>
      <c r="L107" s="125"/>
    </row>
    <row r="108" spans="2:12">
      <c r="B108" s="119"/>
      <c r="C108" s="119"/>
      <c r="D108" s="125"/>
      <c r="E108" s="125"/>
      <c r="F108" s="125"/>
      <c r="G108" s="125"/>
      <c r="H108" s="120"/>
      <c r="I108" s="125"/>
      <c r="J108" s="125"/>
      <c r="K108" s="125"/>
      <c r="L108" s="125"/>
    </row>
    <row r="109" spans="2:12">
      <c r="B109" s="119"/>
      <c r="C109" s="119"/>
      <c r="D109" s="125"/>
      <c r="E109" s="125"/>
      <c r="F109" s="125"/>
      <c r="G109" s="125"/>
      <c r="H109" s="120"/>
      <c r="I109" s="125"/>
      <c r="J109" s="125"/>
      <c r="K109" s="125"/>
      <c r="L109" s="125"/>
    </row>
    <row r="110" spans="2:12">
      <c r="B110" s="119"/>
      <c r="C110" s="119"/>
      <c r="D110" s="125"/>
      <c r="E110" s="125"/>
      <c r="F110" s="125"/>
      <c r="G110" s="125"/>
      <c r="H110" s="120"/>
      <c r="I110" s="125"/>
      <c r="J110" s="125"/>
      <c r="K110" s="125"/>
      <c r="L110" s="125"/>
    </row>
    <row r="111" spans="2:12">
      <c r="B111" s="119"/>
      <c r="C111" s="119"/>
      <c r="D111" s="125"/>
      <c r="E111" s="125"/>
      <c r="F111" s="125"/>
      <c r="G111" s="125"/>
      <c r="H111" s="120"/>
      <c r="I111" s="125"/>
      <c r="J111" s="125"/>
      <c r="K111" s="125"/>
      <c r="L111" s="125"/>
    </row>
    <row r="112" spans="2:12">
      <c r="B112" s="119"/>
      <c r="C112" s="119"/>
      <c r="D112" s="125"/>
      <c r="E112" s="125"/>
      <c r="F112" s="125"/>
      <c r="G112" s="125"/>
      <c r="H112" s="120"/>
      <c r="I112" s="125"/>
      <c r="J112" s="125"/>
      <c r="K112" s="125"/>
      <c r="L112" s="125"/>
    </row>
    <row r="113" spans="2:12">
      <c r="B113" s="119"/>
      <c r="C113" s="119"/>
      <c r="D113" s="125"/>
      <c r="E113" s="125"/>
      <c r="F113" s="125"/>
      <c r="G113" s="125"/>
      <c r="H113" s="120"/>
      <c r="I113" s="125"/>
      <c r="J113" s="125"/>
      <c r="K113" s="125"/>
      <c r="L113" s="125"/>
    </row>
    <row r="114" spans="2:12">
      <c r="B114" s="119"/>
      <c r="C114" s="119"/>
      <c r="D114" s="125"/>
      <c r="E114" s="125"/>
      <c r="F114" s="125"/>
      <c r="G114" s="125"/>
      <c r="H114" s="120"/>
      <c r="I114" s="125"/>
      <c r="J114" s="125"/>
      <c r="K114" s="125"/>
      <c r="L114" s="125"/>
    </row>
    <row r="115" spans="2:12">
      <c r="B115" s="119"/>
      <c r="C115" s="119"/>
      <c r="D115" s="125"/>
      <c r="E115" s="125"/>
      <c r="F115" s="125"/>
      <c r="G115" s="125"/>
      <c r="H115" s="120"/>
      <c r="I115" s="125"/>
      <c r="J115" s="125"/>
      <c r="K115" s="125"/>
      <c r="L115" s="125"/>
    </row>
    <row r="116" spans="2:12">
      <c r="B116" s="119"/>
      <c r="C116" s="119"/>
      <c r="D116" s="125"/>
      <c r="E116" s="125"/>
      <c r="F116" s="125"/>
      <c r="G116" s="125"/>
      <c r="H116" s="120"/>
      <c r="I116" s="125"/>
      <c r="J116" s="125"/>
      <c r="K116" s="125"/>
      <c r="L116" s="125"/>
    </row>
    <row r="117" spans="2:12">
      <c r="B117" s="119"/>
      <c r="C117" s="119"/>
      <c r="D117" s="125"/>
      <c r="E117" s="125"/>
      <c r="F117" s="125"/>
      <c r="G117" s="125"/>
      <c r="H117" s="120"/>
      <c r="I117" s="125"/>
      <c r="J117" s="125"/>
      <c r="K117" s="125"/>
      <c r="L117" s="125"/>
    </row>
    <row r="118" spans="2:12">
      <c r="B118" s="119"/>
      <c r="C118" s="119"/>
      <c r="D118" s="125"/>
      <c r="E118" s="125"/>
      <c r="F118" s="125"/>
      <c r="G118" s="125"/>
      <c r="H118" s="120"/>
      <c r="I118" s="125"/>
      <c r="J118" s="125"/>
      <c r="K118" s="125"/>
      <c r="L118" s="125"/>
    </row>
    <row r="119" spans="2:12">
      <c r="B119" s="119"/>
      <c r="C119" s="119"/>
      <c r="D119" s="125"/>
      <c r="E119" s="125"/>
      <c r="F119" s="125"/>
      <c r="G119" s="125"/>
      <c r="H119" s="120"/>
      <c r="I119" s="125"/>
      <c r="J119" s="125"/>
      <c r="K119" s="125"/>
      <c r="L119" s="125"/>
    </row>
    <row r="120" spans="2:12">
      <c r="B120" s="119"/>
      <c r="C120" s="119"/>
      <c r="D120" s="125"/>
      <c r="E120" s="125"/>
      <c r="F120" s="125"/>
      <c r="G120" s="125"/>
      <c r="H120" s="120"/>
      <c r="I120" s="125"/>
      <c r="J120" s="125"/>
      <c r="K120" s="125"/>
      <c r="L120" s="125"/>
    </row>
    <row r="121" spans="2:12">
      <c r="B121" s="119"/>
      <c r="C121" s="119"/>
      <c r="D121" s="125"/>
      <c r="E121" s="125"/>
      <c r="F121" s="125"/>
      <c r="G121" s="125"/>
      <c r="H121" s="120"/>
      <c r="I121" s="125"/>
      <c r="J121" s="125"/>
      <c r="K121" s="125"/>
      <c r="L121" s="125"/>
    </row>
    <row r="122" spans="2:12">
      <c r="B122" s="119"/>
      <c r="C122" s="119"/>
      <c r="D122" s="125"/>
      <c r="E122" s="125"/>
      <c r="F122" s="125"/>
      <c r="G122" s="125"/>
      <c r="H122" s="120"/>
      <c r="I122" s="125"/>
      <c r="J122" s="125"/>
      <c r="K122" s="125"/>
      <c r="L122" s="125"/>
    </row>
    <row r="123" spans="2:12">
      <c r="B123" s="119"/>
      <c r="C123" s="119"/>
      <c r="D123" s="125"/>
      <c r="E123" s="125"/>
      <c r="F123" s="125"/>
      <c r="G123" s="125"/>
      <c r="H123" s="120"/>
      <c r="I123" s="125"/>
      <c r="J123" s="125"/>
      <c r="K123" s="125"/>
      <c r="L123" s="125"/>
    </row>
    <row r="124" spans="2:12">
      <c r="B124" s="119"/>
      <c r="C124" s="119"/>
      <c r="D124" s="125"/>
      <c r="E124" s="125"/>
      <c r="F124" s="125"/>
      <c r="G124" s="125"/>
      <c r="H124" s="120"/>
      <c r="I124" s="125"/>
      <c r="J124" s="125"/>
      <c r="K124" s="125"/>
      <c r="L124" s="125"/>
    </row>
    <row r="125" spans="2:12">
      <c r="B125" s="119"/>
      <c r="C125" s="119"/>
      <c r="D125" s="125"/>
      <c r="E125" s="125"/>
      <c r="F125" s="125"/>
      <c r="G125" s="125"/>
      <c r="H125" s="120"/>
      <c r="I125" s="125"/>
      <c r="J125" s="125"/>
      <c r="K125" s="125"/>
      <c r="L125" s="125"/>
    </row>
    <row r="126" spans="2:12">
      <c r="B126" s="119"/>
      <c r="C126" s="119"/>
      <c r="D126" s="125"/>
      <c r="E126" s="125"/>
      <c r="F126" s="125"/>
      <c r="G126" s="125"/>
      <c r="H126" s="120"/>
      <c r="I126" s="125"/>
      <c r="J126" s="125"/>
      <c r="K126" s="125"/>
      <c r="L126" s="125"/>
    </row>
    <row r="127" spans="2:12">
      <c r="B127" s="119"/>
      <c r="C127" s="119"/>
      <c r="D127" s="125"/>
      <c r="E127" s="125"/>
      <c r="F127" s="125"/>
      <c r="G127" s="125"/>
      <c r="H127" s="120"/>
      <c r="I127" s="125"/>
      <c r="J127" s="125"/>
      <c r="K127" s="125"/>
      <c r="L127" s="125"/>
    </row>
    <row r="128" spans="2:12">
      <c r="B128" s="119"/>
      <c r="C128" s="119"/>
      <c r="D128" s="125"/>
      <c r="E128" s="125"/>
      <c r="F128" s="125"/>
      <c r="G128" s="125"/>
      <c r="H128" s="120"/>
      <c r="I128" s="125"/>
      <c r="J128" s="125"/>
      <c r="K128" s="125"/>
      <c r="L128" s="125"/>
    </row>
    <row r="129" spans="2:12">
      <c r="B129" s="119"/>
      <c r="C129" s="119"/>
      <c r="D129" s="125"/>
      <c r="E129" s="125"/>
      <c r="F129" s="125"/>
      <c r="G129" s="125"/>
      <c r="H129" s="120"/>
      <c r="I129" s="125"/>
      <c r="J129" s="125"/>
      <c r="K129" s="125"/>
      <c r="L129" s="125"/>
    </row>
    <row r="130" spans="2:12">
      <c r="B130" s="119"/>
      <c r="C130" s="119"/>
      <c r="D130" s="125"/>
      <c r="E130" s="125"/>
      <c r="F130" s="125"/>
      <c r="G130" s="125"/>
      <c r="H130" s="120"/>
      <c r="I130" s="125"/>
      <c r="J130" s="125"/>
      <c r="K130" s="125"/>
      <c r="L130" s="125"/>
    </row>
    <row r="131" spans="2:12">
      <c r="B131" s="119"/>
      <c r="C131" s="119"/>
      <c r="D131" s="125"/>
      <c r="E131" s="125"/>
      <c r="F131" s="125"/>
      <c r="G131" s="125"/>
      <c r="H131" s="120"/>
      <c r="I131" s="125"/>
      <c r="J131" s="125"/>
      <c r="K131" s="125"/>
      <c r="L131" s="125"/>
    </row>
    <row r="132" spans="2:12">
      <c r="B132" s="119"/>
      <c r="C132" s="119"/>
      <c r="D132" s="125"/>
      <c r="E132" s="125"/>
      <c r="F132" s="125"/>
      <c r="G132" s="125"/>
      <c r="H132" s="120"/>
      <c r="I132" s="125"/>
      <c r="J132" s="125"/>
      <c r="K132" s="125"/>
      <c r="L132" s="125"/>
    </row>
    <row r="133" spans="2:12">
      <c r="B133" s="119"/>
      <c r="C133" s="119"/>
      <c r="D133" s="125"/>
      <c r="E133" s="125"/>
      <c r="F133" s="125"/>
      <c r="G133" s="125"/>
      <c r="H133" s="120"/>
      <c r="I133" s="125"/>
      <c r="J133" s="125"/>
      <c r="K133" s="125"/>
      <c r="L133" s="125"/>
    </row>
    <row r="134" spans="2:12">
      <c r="B134" s="119"/>
      <c r="C134" s="119"/>
      <c r="D134" s="125"/>
      <c r="E134" s="125"/>
      <c r="F134" s="125"/>
      <c r="G134" s="125"/>
      <c r="H134" s="120"/>
      <c r="I134" s="125"/>
      <c r="J134" s="125"/>
      <c r="K134" s="125"/>
      <c r="L134" s="125"/>
    </row>
    <row r="135" spans="2:12">
      <c r="B135" s="119"/>
      <c r="C135" s="119"/>
      <c r="D135" s="125"/>
      <c r="E135" s="125"/>
      <c r="F135" s="125"/>
      <c r="G135" s="125"/>
      <c r="H135" s="120"/>
      <c r="I135" s="125"/>
      <c r="J135" s="125"/>
      <c r="K135" s="125"/>
      <c r="L135" s="125"/>
    </row>
    <row r="136" spans="2:12">
      <c r="B136" s="119"/>
      <c r="C136" s="119"/>
      <c r="D136" s="125"/>
      <c r="E136" s="125"/>
      <c r="F136" s="125"/>
      <c r="G136" s="125"/>
      <c r="H136" s="120"/>
      <c r="I136" s="125"/>
      <c r="J136" s="125"/>
      <c r="K136" s="125"/>
      <c r="L136" s="125"/>
    </row>
    <row r="137" spans="2:12">
      <c r="B137" s="119"/>
      <c r="C137" s="119"/>
      <c r="D137" s="125"/>
      <c r="E137" s="125"/>
      <c r="F137" s="125"/>
      <c r="G137" s="125"/>
      <c r="H137" s="120"/>
      <c r="I137" s="125"/>
      <c r="J137" s="125"/>
      <c r="K137" s="125"/>
      <c r="L137" s="125"/>
    </row>
    <row r="138" spans="2:12">
      <c r="B138" s="119"/>
      <c r="C138" s="119"/>
      <c r="D138" s="125"/>
      <c r="E138" s="125"/>
      <c r="F138" s="125"/>
      <c r="G138" s="125"/>
      <c r="H138" s="120"/>
      <c r="I138" s="125"/>
      <c r="J138" s="125"/>
      <c r="K138" s="125"/>
      <c r="L138" s="125"/>
    </row>
    <row r="139" spans="2:12">
      <c r="B139" s="119"/>
      <c r="C139" s="119"/>
      <c r="D139" s="125"/>
      <c r="E139" s="125"/>
      <c r="F139" s="125"/>
      <c r="G139" s="125"/>
      <c r="H139" s="120"/>
      <c r="I139" s="125"/>
      <c r="J139" s="125"/>
      <c r="K139" s="125"/>
      <c r="L139" s="125"/>
    </row>
    <row r="140" spans="2:12">
      <c r="B140" s="119"/>
      <c r="C140" s="119"/>
      <c r="D140" s="125"/>
      <c r="E140" s="125"/>
      <c r="F140" s="125"/>
      <c r="G140" s="125"/>
      <c r="H140" s="120"/>
      <c r="I140" s="125"/>
      <c r="J140" s="125"/>
      <c r="K140" s="125"/>
      <c r="L140" s="125"/>
    </row>
    <row r="141" spans="2:12">
      <c r="B141" s="119"/>
      <c r="C141" s="119"/>
      <c r="D141" s="125"/>
      <c r="E141" s="125"/>
      <c r="F141" s="125"/>
      <c r="G141" s="125"/>
      <c r="H141" s="120"/>
      <c r="I141" s="125"/>
      <c r="J141" s="125"/>
      <c r="K141" s="125"/>
      <c r="L141" s="125"/>
    </row>
    <row r="142" spans="2:12">
      <c r="B142" s="119"/>
      <c r="C142" s="119"/>
      <c r="D142" s="125"/>
      <c r="E142" s="125"/>
      <c r="F142" s="125"/>
      <c r="G142" s="125"/>
      <c r="H142" s="120"/>
      <c r="I142" s="125"/>
      <c r="J142" s="125"/>
      <c r="K142" s="125"/>
      <c r="L142" s="125"/>
    </row>
    <row r="143" spans="2:12">
      <c r="B143" s="119"/>
      <c r="C143" s="119"/>
      <c r="D143" s="125"/>
      <c r="E143" s="125"/>
      <c r="F143" s="125"/>
      <c r="G143" s="125"/>
      <c r="H143" s="120"/>
      <c r="I143" s="125"/>
      <c r="J143" s="125"/>
      <c r="K143" s="125"/>
      <c r="L143" s="125"/>
    </row>
    <row r="144" spans="2:12">
      <c r="B144" s="119"/>
      <c r="C144" s="119"/>
      <c r="D144" s="125"/>
      <c r="E144" s="125"/>
      <c r="F144" s="125"/>
      <c r="G144" s="125"/>
      <c r="H144" s="120"/>
      <c r="I144" s="125"/>
      <c r="J144" s="125"/>
      <c r="K144" s="125"/>
      <c r="L144" s="125"/>
    </row>
    <row r="145" spans="2:12">
      <c r="B145" s="119"/>
      <c r="C145" s="119"/>
      <c r="D145" s="125"/>
      <c r="E145" s="125"/>
      <c r="F145" s="125"/>
      <c r="G145" s="125"/>
      <c r="H145" s="120"/>
      <c r="I145" s="125"/>
      <c r="J145" s="125"/>
      <c r="K145" s="125"/>
      <c r="L145" s="125"/>
    </row>
    <row r="146" spans="2:12">
      <c r="B146" s="119"/>
      <c r="C146" s="119"/>
      <c r="D146" s="125"/>
      <c r="E146" s="125"/>
      <c r="F146" s="125"/>
      <c r="G146" s="125"/>
      <c r="H146" s="120"/>
      <c r="I146" s="125"/>
      <c r="J146" s="125"/>
      <c r="K146" s="125"/>
      <c r="L146" s="125"/>
    </row>
    <row r="147" spans="2:12">
      <c r="B147" s="119"/>
      <c r="C147" s="119"/>
      <c r="D147" s="125"/>
      <c r="E147" s="125"/>
      <c r="F147" s="125"/>
      <c r="G147" s="125"/>
      <c r="H147" s="120"/>
      <c r="I147" s="125"/>
      <c r="J147" s="125"/>
      <c r="K147" s="125"/>
      <c r="L147" s="125"/>
    </row>
    <row r="148" spans="2:12">
      <c r="B148" s="119"/>
      <c r="C148" s="119"/>
      <c r="D148" s="125"/>
      <c r="E148" s="125"/>
      <c r="F148" s="125"/>
      <c r="G148" s="125"/>
      <c r="H148" s="120"/>
      <c r="I148" s="125"/>
      <c r="J148" s="125"/>
      <c r="K148" s="125"/>
      <c r="L148" s="125"/>
    </row>
    <row r="149" spans="2:12">
      <c r="B149" s="119"/>
      <c r="C149" s="119"/>
      <c r="D149" s="125"/>
      <c r="E149" s="125"/>
      <c r="F149" s="125"/>
      <c r="G149" s="125"/>
      <c r="H149" s="120"/>
      <c r="I149" s="125"/>
      <c r="J149" s="125"/>
      <c r="K149" s="125"/>
      <c r="L149" s="125"/>
    </row>
    <row r="150" spans="2:12">
      <c r="B150" s="119"/>
      <c r="C150" s="119"/>
      <c r="D150" s="125"/>
      <c r="E150" s="125"/>
      <c r="F150" s="125"/>
      <c r="G150" s="125"/>
      <c r="H150" s="120"/>
      <c r="I150" s="125"/>
      <c r="J150" s="125"/>
      <c r="K150" s="125"/>
      <c r="L150" s="125"/>
    </row>
    <row r="151" spans="2:12">
      <c r="B151" s="119"/>
      <c r="C151" s="119"/>
      <c r="D151" s="125"/>
      <c r="E151" s="125"/>
      <c r="F151" s="125"/>
      <c r="G151" s="125"/>
      <c r="H151" s="120"/>
      <c r="I151" s="125"/>
      <c r="J151" s="125"/>
      <c r="K151" s="125"/>
      <c r="L151" s="125"/>
    </row>
    <row r="152" spans="2:12">
      <c r="B152" s="119"/>
      <c r="C152" s="119"/>
      <c r="D152" s="125"/>
      <c r="E152" s="125"/>
      <c r="F152" s="125"/>
      <c r="G152" s="125"/>
      <c r="H152" s="120"/>
      <c r="I152" s="125"/>
      <c r="J152" s="125"/>
      <c r="K152" s="125"/>
      <c r="L152" s="125"/>
    </row>
    <row r="153" spans="2:12">
      <c r="B153" s="119"/>
      <c r="C153" s="119"/>
      <c r="D153" s="125"/>
      <c r="E153" s="125"/>
      <c r="F153" s="125"/>
      <c r="G153" s="125"/>
      <c r="H153" s="120"/>
      <c r="I153" s="125"/>
      <c r="J153" s="125"/>
      <c r="K153" s="125"/>
      <c r="L153" s="125"/>
    </row>
    <row r="154" spans="2:12">
      <c r="B154" s="119"/>
      <c r="C154" s="119"/>
      <c r="D154" s="125"/>
      <c r="E154" s="125"/>
      <c r="F154" s="125"/>
      <c r="G154" s="125"/>
      <c r="H154" s="120"/>
      <c r="I154" s="125"/>
      <c r="J154" s="125"/>
      <c r="K154" s="125"/>
      <c r="L154" s="125"/>
    </row>
    <row r="155" spans="2:12">
      <c r="B155" s="119"/>
      <c r="C155" s="119"/>
      <c r="D155" s="125"/>
      <c r="E155" s="125"/>
      <c r="F155" s="125"/>
      <c r="G155" s="125"/>
      <c r="H155" s="120"/>
      <c r="I155" s="125"/>
      <c r="J155" s="125"/>
      <c r="K155" s="125"/>
      <c r="L155" s="125"/>
    </row>
    <row r="156" spans="2:12">
      <c r="B156" s="119"/>
      <c r="C156" s="119"/>
      <c r="D156" s="125"/>
      <c r="E156" s="125"/>
      <c r="F156" s="125"/>
      <c r="G156" s="125"/>
      <c r="H156" s="120"/>
      <c r="I156" s="125"/>
      <c r="J156" s="125"/>
      <c r="K156" s="125"/>
      <c r="L156" s="125"/>
    </row>
    <row r="157" spans="2:12">
      <c r="B157" s="119"/>
      <c r="C157" s="119"/>
      <c r="D157" s="125"/>
      <c r="E157" s="125"/>
      <c r="F157" s="125"/>
      <c r="G157" s="125"/>
      <c r="H157" s="120"/>
      <c r="I157" s="125"/>
      <c r="J157" s="125"/>
      <c r="K157" s="125"/>
      <c r="L157" s="125"/>
    </row>
    <row r="158" spans="2:12">
      <c r="B158" s="119"/>
      <c r="C158" s="119"/>
      <c r="D158" s="125"/>
      <c r="E158" s="125"/>
      <c r="F158" s="125"/>
      <c r="G158" s="125"/>
      <c r="H158" s="120"/>
      <c r="I158" s="125"/>
      <c r="J158" s="125"/>
      <c r="K158" s="125"/>
      <c r="L158" s="125"/>
    </row>
    <row r="159" spans="2:12">
      <c r="B159" s="119"/>
      <c r="C159" s="119"/>
      <c r="D159" s="125"/>
      <c r="E159" s="125"/>
      <c r="F159" s="125"/>
      <c r="G159" s="125"/>
      <c r="H159" s="120"/>
      <c r="I159" s="125"/>
      <c r="J159" s="125"/>
      <c r="K159" s="125"/>
      <c r="L159" s="125"/>
    </row>
    <row r="160" spans="2:12">
      <c r="B160" s="119"/>
      <c r="C160" s="119"/>
      <c r="D160" s="125"/>
      <c r="E160" s="125"/>
      <c r="F160" s="125"/>
      <c r="G160" s="125"/>
      <c r="H160" s="120"/>
      <c r="I160" s="125"/>
      <c r="J160" s="125"/>
      <c r="K160" s="125"/>
      <c r="L160" s="125"/>
    </row>
    <row r="161" spans="2:12">
      <c r="B161" s="119"/>
      <c r="C161" s="119"/>
      <c r="D161" s="125"/>
      <c r="E161" s="125"/>
      <c r="F161" s="125"/>
      <c r="G161" s="125"/>
      <c r="H161" s="120"/>
      <c r="I161" s="125"/>
      <c r="J161" s="125"/>
      <c r="K161" s="125"/>
      <c r="L161" s="125"/>
    </row>
    <row r="162" spans="2:12">
      <c r="B162" s="119"/>
      <c r="C162" s="119"/>
      <c r="D162" s="125"/>
      <c r="E162" s="125"/>
      <c r="F162" s="125"/>
      <c r="G162" s="125"/>
      <c r="H162" s="120"/>
      <c r="I162" s="125"/>
      <c r="J162" s="125"/>
      <c r="K162" s="125"/>
      <c r="L162" s="125"/>
    </row>
    <row r="163" spans="2:12">
      <c r="B163" s="119"/>
      <c r="C163" s="119"/>
      <c r="D163" s="125"/>
      <c r="E163" s="125"/>
      <c r="F163" s="125"/>
      <c r="G163" s="125"/>
      <c r="H163" s="120"/>
      <c r="I163" s="125"/>
      <c r="J163" s="125"/>
      <c r="K163" s="125"/>
      <c r="L163" s="125"/>
    </row>
    <row r="164" spans="2:12">
      <c r="B164" s="119"/>
      <c r="C164" s="119"/>
      <c r="D164" s="125"/>
      <c r="E164" s="125"/>
      <c r="F164" s="125"/>
      <c r="G164" s="125"/>
      <c r="H164" s="120"/>
      <c r="I164" s="125"/>
      <c r="J164" s="125"/>
      <c r="K164" s="125"/>
      <c r="L164" s="125"/>
    </row>
    <row r="165" spans="2:12">
      <c r="B165" s="119"/>
      <c r="C165" s="119"/>
      <c r="D165" s="125"/>
      <c r="E165" s="125"/>
      <c r="F165" s="125"/>
      <c r="G165" s="125"/>
      <c r="H165" s="120"/>
      <c r="I165" s="125"/>
      <c r="J165" s="125"/>
      <c r="K165" s="125"/>
      <c r="L165" s="125"/>
    </row>
    <row r="166" spans="2:12">
      <c r="B166" s="119"/>
      <c r="C166" s="119"/>
      <c r="D166" s="125"/>
      <c r="E166" s="125"/>
      <c r="F166" s="125"/>
      <c r="G166" s="125"/>
      <c r="H166" s="120"/>
      <c r="I166" s="125"/>
      <c r="J166" s="125"/>
      <c r="K166" s="125"/>
      <c r="L166" s="125"/>
    </row>
    <row r="167" spans="2:12">
      <c r="B167" s="119"/>
      <c r="C167" s="119"/>
      <c r="D167" s="125"/>
      <c r="E167" s="125"/>
      <c r="F167" s="125"/>
      <c r="G167" s="125"/>
      <c r="H167" s="120"/>
      <c r="I167" s="125"/>
      <c r="J167" s="125"/>
      <c r="K167" s="125"/>
      <c r="L167" s="125"/>
    </row>
    <row r="168" spans="2:12">
      <c r="B168" s="119"/>
      <c r="C168" s="119"/>
      <c r="D168" s="125"/>
      <c r="E168" s="125"/>
      <c r="F168" s="125"/>
      <c r="G168" s="125"/>
      <c r="H168" s="120"/>
      <c r="I168" s="125"/>
      <c r="J168" s="125"/>
      <c r="K168" s="125"/>
      <c r="L168" s="125"/>
    </row>
    <row r="169" spans="2:12">
      <c r="B169" s="119"/>
      <c r="C169" s="119"/>
      <c r="D169" s="125"/>
      <c r="E169" s="125"/>
      <c r="F169" s="125"/>
      <c r="G169" s="125"/>
      <c r="H169" s="120"/>
      <c r="I169" s="125"/>
      <c r="J169" s="125"/>
      <c r="K169" s="125"/>
      <c r="L169" s="125"/>
    </row>
    <row r="170" spans="2:12">
      <c r="B170" s="119"/>
      <c r="C170" s="119"/>
      <c r="D170" s="125"/>
      <c r="E170" s="125"/>
      <c r="F170" s="125"/>
      <c r="G170" s="125"/>
      <c r="H170" s="120"/>
      <c r="I170" s="125"/>
      <c r="J170" s="125"/>
      <c r="K170" s="125"/>
      <c r="L170" s="125"/>
    </row>
    <row r="171" spans="2:12">
      <c r="B171" s="119"/>
      <c r="C171" s="119"/>
      <c r="D171" s="125"/>
      <c r="E171" s="125"/>
      <c r="F171" s="125"/>
      <c r="G171" s="125"/>
      <c r="H171" s="120"/>
      <c r="I171" s="125"/>
      <c r="J171" s="125"/>
      <c r="K171" s="125"/>
      <c r="L171" s="125"/>
    </row>
    <row r="172" spans="2:12">
      <c r="B172" s="119"/>
      <c r="C172" s="119"/>
      <c r="D172" s="125"/>
      <c r="E172" s="125"/>
      <c r="F172" s="125"/>
      <c r="G172" s="125"/>
      <c r="H172" s="120"/>
      <c r="I172" s="125"/>
      <c r="J172" s="125"/>
      <c r="K172" s="125"/>
      <c r="L172" s="125"/>
    </row>
    <row r="173" spans="2:12">
      <c r="B173" s="119"/>
      <c r="C173" s="119"/>
      <c r="D173" s="125"/>
      <c r="E173" s="125"/>
      <c r="F173" s="125"/>
      <c r="G173" s="125"/>
      <c r="H173" s="120"/>
      <c r="I173" s="125"/>
      <c r="J173" s="125"/>
      <c r="K173" s="125"/>
      <c r="L173" s="125"/>
    </row>
    <row r="174" spans="2:12">
      <c r="B174" s="119"/>
      <c r="C174" s="119"/>
      <c r="D174" s="125"/>
      <c r="E174" s="125"/>
      <c r="F174" s="125"/>
      <c r="G174" s="125"/>
      <c r="H174" s="120"/>
      <c r="I174" s="125"/>
      <c r="J174" s="125"/>
      <c r="K174" s="125"/>
      <c r="L174" s="125"/>
    </row>
    <row r="175" spans="2:12">
      <c r="B175" s="119"/>
      <c r="C175" s="119"/>
      <c r="D175" s="125"/>
      <c r="E175" s="125"/>
      <c r="F175" s="125"/>
      <c r="G175" s="125"/>
      <c r="H175" s="120"/>
      <c r="I175" s="125"/>
      <c r="J175" s="125"/>
      <c r="K175" s="125"/>
      <c r="L175" s="125"/>
    </row>
    <row r="176" spans="2:12">
      <c r="B176" s="119"/>
      <c r="C176" s="119"/>
      <c r="D176" s="125"/>
      <c r="E176" s="125"/>
      <c r="F176" s="125"/>
      <c r="G176" s="125"/>
      <c r="H176" s="120"/>
      <c r="I176" s="125"/>
      <c r="J176" s="125"/>
      <c r="K176" s="125"/>
      <c r="L176" s="125"/>
    </row>
    <row r="177" spans="2:12">
      <c r="B177" s="119"/>
      <c r="C177" s="119"/>
      <c r="D177" s="125"/>
      <c r="E177" s="125"/>
      <c r="F177" s="125"/>
      <c r="G177" s="125"/>
      <c r="H177" s="120"/>
      <c r="I177" s="125"/>
      <c r="J177" s="125"/>
      <c r="K177" s="125"/>
      <c r="L177" s="125"/>
    </row>
    <row r="178" spans="2:12">
      <c r="B178" s="119"/>
      <c r="C178" s="119"/>
      <c r="D178" s="125"/>
      <c r="E178" s="125"/>
      <c r="F178" s="125"/>
      <c r="G178" s="125"/>
      <c r="H178" s="120"/>
      <c r="I178" s="125"/>
      <c r="J178" s="125"/>
      <c r="K178" s="125"/>
      <c r="L178" s="125"/>
    </row>
    <row r="179" spans="2:12">
      <c r="B179" s="119"/>
      <c r="C179" s="119"/>
      <c r="D179" s="125"/>
      <c r="E179" s="125"/>
      <c r="F179" s="125"/>
      <c r="G179" s="125"/>
      <c r="H179" s="120"/>
      <c r="I179" s="125"/>
      <c r="J179" s="125"/>
      <c r="K179" s="125"/>
      <c r="L179" s="125"/>
    </row>
    <row r="180" spans="2:12">
      <c r="B180" s="119"/>
      <c r="C180" s="119"/>
      <c r="D180" s="125"/>
      <c r="E180" s="125"/>
      <c r="F180" s="125"/>
      <c r="G180" s="125"/>
      <c r="H180" s="120"/>
      <c r="I180" s="125"/>
      <c r="J180" s="125"/>
      <c r="K180" s="125"/>
      <c r="L180" s="125"/>
    </row>
    <row r="181" spans="2:12">
      <c r="B181" s="119"/>
      <c r="C181" s="119"/>
      <c r="D181" s="125"/>
      <c r="E181" s="125"/>
      <c r="F181" s="125"/>
      <c r="G181" s="125"/>
      <c r="H181" s="120"/>
      <c r="I181" s="125"/>
      <c r="J181" s="125"/>
      <c r="K181" s="125"/>
      <c r="L181" s="125"/>
    </row>
    <row r="182" spans="2:12">
      <c r="B182" s="119"/>
      <c r="C182" s="119"/>
      <c r="D182" s="125"/>
      <c r="E182" s="125"/>
      <c r="F182" s="125"/>
      <c r="G182" s="125"/>
      <c r="H182" s="120"/>
      <c r="I182" s="125"/>
      <c r="J182" s="125"/>
      <c r="K182" s="125"/>
      <c r="L182" s="125"/>
    </row>
    <row r="183" spans="2:12">
      <c r="B183" s="119"/>
      <c r="C183" s="119"/>
      <c r="D183" s="125"/>
      <c r="E183" s="125"/>
      <c r="F183" s="125"/>
      <c r="G183" s="125"/>
      <c r="H183" s="120"/>
      <c r="I183" s="125"/>
      <c r="J183" s="125"/>
      <c r="K183" s="125"/>
      <c r="L183" s="125"/>
    </row>
    <row r="184" spans="2:12">
      <c r="B184" s="119"/>
      <c r="C184" s="119"/>
      <c r="D184" s="125"/>
      <c r="E184" s="125"/>
      <c r="F184" s="125"/>
      <c r="G184" s="125"/>
      <c r="H184" s="120"/>
      <c r="I184" s="125"/>
      <c r="J184" s="125"/>
      <c r="K184" s="125"/>
      <c r="L184" s="125"/>
    </row>
    <row r="185" spans="2:12">
      <c r="B185" s="119"/>
      <c r="C185" s="119"/>
      <c r="D185" s="125"/>
      <c r="E185" s="125"/>
      <c r="F185" s="125"/>
      <c r="G185" s="125"/>
      <c r="H185" s="120"/>
      <c r="I185" s="125"/>
      <c r="J185" s="125"/>
      <c r="K185" s="125"/>
      <c r="L185" s="125"/>
    </row>
    <row r="186" spans="2:12">
      <c r="B186" s="119"/>
      <c r="C186" s="119"/>
      <c r="D186" s="125"/>
      <c r="E186" s="125"/>
      <c r="F186" s="125"/>
      <c r="G186" s="125"/>
      <c r="H186" s="120"/>
      <c r="I186" s="125"/>
      <c r="J186" s="125"/>
      <c r="K186" s="125"/>
      <c r="L186" s="125"/>
    </row>
    <row r="187" spans="2:12">
      <c r="B187" s="119"/>
      <c r="C187" s="119"/>
      <c r="D187" s="125"/>
      <c r="E187" s="125"/>
      <c r="F187" s="125"/>
      <c r="G187" s="125"/>
      <c r="H187" s="120"/>
      <c r="I187" s="125"/>
      <c r="J187" s="125"/>
      <c r="K187" s="125"/>
      <c r="L187" s="125"/>
    </row>
    <row r="188" spans="2:12">
      <c r="B188" s="119"/>
      <c r="C188" s="119"/>
      <c r="D188" s="125"/>
      <c r="E188" s="125"/>
      <c r="F188" s="125"/>
      <c r="G188" s="125"/>
      <c r="H188" s="120"/>
      <c r="I188" s="125"/>
      <c r="J188" s="125"/>
      <c r="K188" s="125"/>
      <c r="L188" s="125"/>
    </row>
    <row r="189" spans="2:12">
      <c r="B189" s="119"/>
      <c r="C189" s="119"/>
      <c r="D189" s="125"/>
      <c r="E189" s="125"/>
      <c r="F189" s="125"/>
      <c r="G189" s="125"/>
      <c r="H189" s="120"/>
      <c r="I189" s="125"/>
      <c r="J189" s="125"/>
      <c r="K189" s="125"/>
      <c r="L189" s="125"/>
    </row>
    <row r="190" spans="2:12">
      <c r="B190" s="119"/>
      <c r="C190" s="119"/>
      <c r="D190" s="125"/>
      <c r="E190" s="125"/>
      <c r="F190" s="125"/>
      <c r="G190" s="125"/>
      <c r="H190" s="120"/>
      <c r="I190" s="125"/>
      <c r="J190" s="125"/>
      <c r="K190" s="125"/>
      <c r="L190" s="125"/>
    </row>
    <row r="191" spans="2:12">
      <c r="B191" s="119"/>
      <c r="C191" s="119"/>
      <c r="D191" s="125"/>
      <c r="E191" s="125"/>
      <c r="F191" s="125"/>
      <c r="G191" s="125"/>
      <c r="H191" s="120"/>
      <c r="I191" s="125"/>
      <c r="J191" s="125"/>
      <c r="K191" s="125"/>
      <c r="L191" s="125"/>
    </row>
    <row r="192" spans="2:12">
      <c r="B192" s="119"/>
      <c r="C192" s="119"/>
      <c r="D192" s="125"/>
      <c r="E192" s="125"/>
      <c r="F192" s="125"/>
      <c r="G192" s="125"/>
      <c r="H192" s="120"/>
      <c r="I192" s="125"/>
      <c r="J192" s="125"/>
      <c r="K192" s="125"/>
      <c r="L192" s="125"/>
    </row>
    <row r="193" spans="2:12">
      <c r="B193" s="119"/>
      <c r="C193" s="119"/>
      <c r="D193" s="125"/>
      <c r="E193" s="125"/>
      <c r="F193" s="125"/>
      <c r="G193" s="125"/>
      <c r="H193" s="120"/>
      <c r="I193" s="125"/>
      <c r="J193" s="125"/>
      <c r="K193" s="125"/>
      <c r="L193" s="125"/>
    </row>
    <row r="194" spans="2:12">
      <c r="B194" s="119"/>
      <c r="C194" s="119"/>
      <c r="D194" s="125"/>
      <c r="E194" s="125"/>
      <c r="F194" s="125"/>
      <c r="G194" s="125"/>
      <c r="H194" s="120"/>
      <c r="I194" s="125"/>
      <c r="J194" s="125"/>
      <c r="K194" s="125"/>
      <c r="L194" s="125"/>
    </row>
    <row r="195" spans="2:12">
      <c r="B195" s="119"/>
      <c r="C195" s="119"/>
      <c r="D195" s="125"/>
      <c r="E195" s="125"/>
      <c r="F195" s="125"/>
      <c r="G195" s="125"/>
      <c r="H195" s="120"/>
      <c r="I195" s="125"/>
      <c r="J195" s="125"/>
      <c r="K195" s="125"/>
      <c r="L195" s="125"/>
    </row>
    <row r="196" spans="2:12">
      <c r="B196" s="119"/>
      <c r="C196" s="119"/>
      <c r="D196" s="125"/>
      <c r="E196" s="125"/>
      <c r="F196" s="125"/>
      <c r="G196" s="125"/>
      <c r="H196" s="120"/>
      <c r="I196" s="125"/>
      <c r="J196" s="125"/>
      <c r="K196" s="125"/>
      <c r="L196" s="125"/>
    </row>
    <row r="197" spans="2:12">
      <c r="B197" s="119"/>
      <c r="C197" s="119"/>
      <c r="D197" s="125"/>
      <c r="E197" s="125"/>
      <c r="F197" s="125"/>
      <c r="G197" s="125"/>
      <c r="H197" s="120"/>
      <c r="I197" s="125"/>
      <c r="J197" s="125"/>
      <c r="K197" s="125"/>
      <c r="L197" s="125"/>
    </row>
    <row r="198" spans="2:12">
      <c r="B198" s="119"/>
      <c r="C198" s="119"/>
      <c r="D198" s="125"/>
      <c r="E198" s="125"/>
      <c r="F198" s="125"/>
      <c r="G198" s="125"/>
      <c r="H198" s="120"/>
      <c r="I198" s="125"/>
      <c r="J198" s="125"/>
      <c r="K198" s="125"/>
      <c r="L198" s="125"/>
    </row>
    <row r="199" spans="2:12">
      <c r="K199" s="127"/>
      <c r="L199" s="127"/>
    </row>
    <row r="200" spans="2:12">
      <c r="K200" s="127"/>
      <c r="L200" s="127"/>
    </row>
    <row r="201" spans="2:12">
      <c r="K201" s="127"/>
      <c r="L201" s="127"/>
    </row>
    <row r="202" spans="2:12">
      <c r="K202" s="127"/>
      <c r="L202" s="127"/>
    </row>
    <row r="203" spans="2:12">
      <c r="K203" s="127"/>
      <c r="L203" s="127"/>
    </row>
    <row r="204" spans="2:12">
      <c r="K204" s="127"/>
      <c r="L204" s="127"/>
    </row>
    <row r="205" spans="2:12">
      <c r="K205" s="127"/>
      <c r="L205" s="127"/>
    </row>
    <row r="206" spans="2:12">
      <c r="K206" s="127"/>
      <c r="L206" s="127"/>
    </row>
    <row r="207" spans="2:12">
      <c r="K207" s="127"/>
      <c r="L207" s="127"/>
    </row>
    <row r="208" spans="2:12">
      <c r="K208" s="127"/>
      <c r="L208" s="127"/>
    </row>
    <row r="209" spans="11:12">
      <c r="K209" s="127"/>
      <c r="L209" s="127"/>
    </row>
    <row r="210" spans="11:12">
      <c r="K210" s="127"/>
      <c r="L210" s="127"/>
    </row>
    <row r="211" spans="11:12">
      <c r="K211" s="127"/>
      <c r="L211" s="127"/>
    </row>
    <row r="212" spans="11:12">
      <c r="K212" s="127"/>
      <c r="L212" s="127"/>
    </row>
    <row r="213" spans="11:12">
      <c r="K213" s="127"/>
      <c r="L213" s="127"/>
    </row>
    <row r="214" spans="11:12">
      <c r="K214" s="127"/>
      <c r="L214" s="127"/>
    </row>
    <row r="215" spans="11:12">
      <c r="K215" s="127"/>
      <c r="L215" s="127"/>
    </row>
    <row r="216" spans="11:12">
      <c r="K216" s="127"/>
      <c r="L216" s="127"/>
    </row>
    <row r="217" spans="11:12">
      <c r="K217" s="127"/>
      <c r="L217" s="127"/>
    </row>
    <row r="218" spans="11:12">
      <c r="K218" s="127"/>
      <c r="L218" s="127"/>
    </row>
    <row r="219" spans="11:12">
      <c r="K219" s="127"/>
      <c r="L219" s="127"/>
    </row>
    <row r="220" spans="11:12">
      <c r="K220" s="127"/>
      <c r="L220" s="127"/>
    </row>
    <row r="221" spans="11:12">
      <c r="K221" s="127"/>
      <c r="L221" s="127"/>
    </row>
    <row r="222" spans="11:12">
      <c r="K222" s="127"/>
      <c r="L222" s="127"/>
    </row>
    <row r="223" spans="11:12">
      <c r="K223" s="127"/>
      <c r="L223" s="127"/>
    </row>
    <row r="224" spans="11:12">
      <c r="K224" s="127"/>
      <c r="L224" s="127"/>
    </row>
    <row r="225" spans="11:12">
      <c r="K225" s="127"/>
      <c r="L225" s="127"/>
    </row>
    <row r="226" spans="11:12">
      <c r="K226" s="127"/>
      <c r="L226" s="127"/>
    </row>
    <row r="227" spans="11:12">
      <c r="K227" s="127"/>
      <c r="L227" s="127"/>
    </row>
    <row r="228" spans="11:12">
      <c r="K228" s="127"/>
      <c r="L228" s="127"/>
    </row>
    <row r="229" spans="11:12">
      <c r="K229" s="127"/>
      <c r="L229" s="127"/>
    </row>
    <row r="230" spans="11:12">
      <c r="K230" s="127"/>
      <c r="L230" s="127"/>
    </row>
    <row r="231" spans="11:12">
      <c r="K231" s="127"/>
      <c r="L231" s="127"/>
    </row>
    <row r="232" spans="11:12">
      <c r="K232" s="127"/>
      <c r="L232" s="127"/>
    </row>
    <row r="233" spans="11:12">
      <c r="K233" s="127"/>
      <c r="L233" s="127"/>
    </row>
    <row r="234" spans="11:12">
      <c r="K234" s="127"/>
      <c r="L234" s="127"/>
    </row>
    <row r="235" spans="11:12">
      <c r="K235" s="127"/>
      <c r="L235" s="127"/>
    </row>
    <row r="236" spans="11:12">
      <c r="K236" s="127"/>
      <c r="L236" s="127"/>
    </row>
    <row r="237" spans="11:12">
      <c r="K237" s="127"/>
      <c r="L237" s="127"/>
    </row>
    <row r="238" spans="11:12">
      <c r="K238" s="127"/>
      <c r="L238" s="127"/>
    </row>
    <row r="239" spans="11:12">
      <c r="K239" s="127"/>
      <c r="L239" s="127"/>
    </row>
    <row r="240" spans="11:12">
      <c r="K240" s="127"/>
      <c r="L240" s="127"/>
    </row>
    <row r="241" spans="11:12">
      <c r="K241" s="127"/>
      <c r="L241" s="127"/>
    </row>
    <row r="242" spans="11:12">
      <c r="K242" s="127"/>
      <c r="L242" s="127"/>
    </row>
    <row r="243" spans="11:12">
      <c r="K243" s="127"/>
      <c r="L243" s="127"/>
    </row>
    <row r="244" spans="11:12">
      <c r="K244" s="127"/>
      <c r="L244" s="127"/>
    </row>
    <row r="245" spans="11:12">
      <c r="K245" s="127"/>
      <c r="L245" s="127"/>
    </row>
    <row r="246" spans="11:12">
      <c r="K246" s="127"/>
      <c r="L246" s="127"/>
    </row>
    <row r="247" spans="11:12">
      <c r="K247" s="127"/>
      <c r="L247" s="127"/>
    </row>
    <row r="248" spans="11:12">
      <c r="K248" s="127"/>
      <c r="L248" s="127"/>
    </row>
    <row r="249" spans="11:12">
      <c r="K249" s="127"/>
      <c r="L249" s="127"/>
    </row>
    <row r="250" spans="11:12">
      <c r="K250" s="127"/>
      <c r="L250" s="127"/>
    </row>
    <row r="251" spans="11:12">
      <c r="K251" s="127"/>
      <c r="L251" s="127"/>
    </row>
    <row r="252" spans="11:12">
      <c r="K252" s="127"/>
      <c r="L252" s="127"/>
    </row>
    <row r="253" spans="11:12">
      <c r="K253" s="127"/>
      <c r="L253" s="127"/>
    </row>
    <row r="254" spans="11:12">
      <c r="K254" s="127"/>
      <c r="L254" s="127"/>
    </row>
    <row r="255" spans="11:12">
      <c r="K255" s="127"/>
      <c r="L255" s="127"/>
    </row>
    <row r="256" spans="11:12">
      <c r="K256" s="127"/>
      <c r="L256" s="127"/>
    </row>
    <row r="257" spans="11:12">
      <c r="K257" s="127"/>
      <c r="L257" s="127"/>
    </row>
    <row r="258" spans="11:12">
      <c r="K258" s="127"/>
      <c r="L258" s="127"/>
    </row>
    <row r="259" spans="11:12">
      <c r="K259" s="127"/>
      <c r="L259" s="127"/>
    </row>
    <row r="260" spans="11:12">
      <c r="K260" s="127"/>
      <c r="L260" s="127"/>
    </row>
    <row r="261" spans="11:12">
      <c r="K261" s="127"/>
      <c r="L261" s="127"/>
    </row>
    <row r="262" spans="11:12">
      <c r="K262" s="127"/>
      <c r="L262" s="127"/>
    </row>
    <row r="263" spans="11:12">
      <c r="K263" s="127"/>
      <c r="L263" s="127"/>
    </row>
    <row r="264" spans="11:12">
      <c r="K264" s="127"/>
      <c r="L264" s="127"/>
    </row>
    <row r="265" spans="11:12">
      <c r="K265" s="127"/>
      <c r="L265" s="127"/>
    </row>
    <row r="266" spans="11:12">
      <c r="K266" s="127"/>
      <c r="L266" s="127"/>
    </row>
    <row r="267" spans="11:12">
      <c r="K267" s="127"/>
      <c r="L267" s="127"/>
    </row>
    <row r="268" spans="11:12">
      <c r="K268" s="127"/>
      <c r="L268" s="127"/>
    </row>
    <row r="269" spans="11:12">
      <c r="K269" s="127"/>
      <c r="L269" s="127"/>
    </row>
    <row r="270" spans="11:12">
      <c r="K270" s="127"/>
      <c r="L270" s="127"/>
    </row>
    <row r="271" spans="11:12">
      <c r="K271" s="127"/>
      <c r="L271" s="127"/>
    </row>
    <row r="272" spans="11:12">
      <c r="K272" s="127"/>
      <c r="L272" s="127"/>
    </row>
    <row r="273" spans="11:12">
      <c r="K273" s="127"/>
      <c r="L273" s="127"/>
    </row>
    <row r="274" spans="11:12">
      <c r="K274" s="127"/>
      <c r="L274" s="127"/>
    </row>
    <row r="275" spans="11:12">
      <c r="K275" s="127"/>
      <c r="L275" s="127"/>
    </row>
    <row r="276" spans="11:12">
      <c r="K276" s="127"/>
      <c r="L276" s="127"/>
    </row>
    <row r="277" spans="11:12">
      <c r="K277" s="127"/>
      <c r="L277" s="127"/>
    </row>
    <row r="278" spans="11:12">
      <c r="K278" s="127"/>
      <c r="L278" s="127"/>
    </row>
    <row r="279" spans="11:12">
      <c r="K279" s="127"/>
      <c r="L279" s="127"/>
    </row>
    <row r="280" spans="11:12">
      <c r="K280" s="127"/>
      <c r="L280" s="127"/>
    </row>
    <row r="281" spans="11:12">
      <c r="K281" s="127"/>
      <c r="L281" s="127"/>
    </row>
    <row r="282" spans="11:12">
      <c r="K282" s="127"/>
      <c r="L282" s="127"/>
    </row>
    <row r="283" spans="11:12">
      <c r="K283" s="127"/>
      <c r="L283" s="127"/>
    </row>
    <row r="284" spans="11:12">
      <c r="K284" s="127"/>
      <c r="L284" s="127"/>
    </row>
    <row r="285" spans="11:12">
      <c r="K285" s="127"/>
      <c r="L285" s="127"/>
    </row>
    <row r="286" spans="11:12">
      <c r="K286" s="127"/>
      <c r="L286" s="127"/>
    </row>
    <row r="287" spans="11:12">
      <c r="K287" s="127"/>
      <c r="L287" s="127"/>
    </row>
    <row r="288" spans="11:12">
      <c r="K288" s="127"/>
      <c r="L288" s="127"/>
    </row>
    <row r="289" spans="11:12">
      <c r="K289" s="127"/>
      <c r="L289" s="127"/>
    </row>
    <row r="290" spans="11:12">
      <c r="K290" s="127"/>
      <c r="L290" s="127"/>
    </row>
    <row r="291" spans="11:12">
      <c r="K291" s="127"/>
      <c r="L291" s="127"/>
    </row>
    <row r="292" spans="11:12">
      <c r="K292" s="127"/>
      <c r="L292" s="127"/>
    </row>
    <row r="293" spans="11:12">
      <c r="K293" s="127"/>
      <c r="L293" s="127"/>
    </row>
    <row r="294" spans="11:12">
      <c r="K294" s="127"/>
      <c r="L294" s="127"/>
    </row>
    <row r="295" spans="11:12">
      <c r="K295" s="127"/>
      <c r="L295" s="127"/>
    </row>
    <row r="296" spans="11:12">
      <c r="K296" s="127"/>
      <c r="L296" s="127"/>
    </row>
    <row r="297" spans="11:12">
      <c r="K297" s="127"/>
      <c r="L297" s="127"/>
    </row>
    <row r="298" spans="11:12">
      <c r="K298" s="127"/>
      <c r="L298" s="127"/>
    </row>
    <row r="299" spans="11:12">
      <c r="K299" s="127"/>
      <c r="L299" s="127"/>
    </row>
    <row r="300" spans="11:12">
      <c r="K300" s="127"/>
      <c r="L300" s="127"/>
    </row>
    <row r="301" spans="11:12">
      <c r="K301" s="127"/>
      <c r="L301" s="127"/>
    </row>
    <row r="302" spans="11:12">
      <c r="K302" s="127"/>
      <c r="L302" s="127"/>
    </row>
    <row r="303" spans="11:12">
      <c r="K303" s="127"/>
      <c r="L303" s="127"/>
    </row>
    <row r="304" spans="11:12">
      <c r="K304" s="127"/>
      <c r="L304" s="127"/>
    </row>
    <row r="305" spans="11:12">
      <c r="K305" s="127"/>
      <c r="L305" s="127"/>
    </row>
    <row r="306" spans="11:12">
      <c r="K306" s="127"/>
      <c r="L306" s="127"/>
    </row>
    <row r="307" spans="11:12">
      <c r="K307" s="127"/>
      <c r="L307" s="127"/>
    </row>
    <row r="308" spans="11:12">
      <c r="K308" s="127"/>
      <c r="L308" s="127"/>
    </row>
    <row r="309" spans="11:12">
      <c r="K309" s="127"/>
      <c r="L309" s="127"/>
    </row>
    <row r="310" spans="11:12">
      <c r="K310" s="127"/>
      <c r="L310" s="127"/>
    </row>
    <row r="311" spans="11:12">
      <c r="K311" s="127"/>
      <c r="L311" s="127"/>
    </row>
    <row r="312" spans="11:12">
      <c r="K312" s="127"/>
      <c r="L312" s="127"/>
    </row>
    <row r="313" spans="11:12">
      <c r="K313" s="127"/>
      <c r="L313" s="127"/>
    </row>
    <row r="314" spans="11:12">
      <c r="K314" s="127"/>
      <c r="L314" s="127"/>
    </row>
    <row r="315" spans="11:12">
      <c r="K315" s="127"/>
      <c r="L315" s="127"/>
    </row>
    <row r="316" spans="11:12">
      <c r="K316" s="127"/>
      <c r="L316" s="127"/>
    </row>
    <row r="317" spans="11:12">
      <c r="K317" s="127"/>
      <c r="L317" s="127"/>
    </row>
    <row r="318" spans="11:12">
      <c r="K318" s="127"/>
      <c r="L318" s="127"/>
    </row>
    <row r="319" spans="11:12">
      <c r="K319" s="127"/>
      <c r="L319" s="127"/>
    </row>
    <row r="320" spans="11:12">
      <c r="K320" s="127"/>
      <c r="L320" s="127"/>
    </row>
    <row r="321" spans="11:12">
      <c r="K321" s="127"/>
      <c r="L321" s="127"/>
    </row>
    <row r="322" spans="11:12">
      <c r="K322" s="127"/>
      <c r="L322" s="127"/>
    </row>
    <row r="323" spans="11:12">
      <c r="K323" s="127"/>
      <c r="L323" s="127"/>
    </row>
    <row r="324" spans="11:12">
      <c r="K324" s="127"/>
      <c r="L324" s="127"/>
    </row>
    <row r="325" spans="11:12">
      <c r="K325" s="127"/>
      <c r="L325" s="127"/>
    </row>
    <row r="326" spans="11:12">
      <c r="K326" s="127"/>
      <c r="L326" s="127"/>
    </row>
    <row r="327" spans="11:12">
      <c r="K327" s="127"/>
      <c r="L327" s="127"/>
    </row>
    <row r="328" spans="11:12">
      <c r="K328" s="127"/>
      <c r="L328" s="127"/>
    </row>
    <row r="329" spans="11:12">
      <c r="K329" s="127"/>
      <c r="L329" s="127"/>
    </row>
    <row r="330" spans="11:12">
      <c r="K330" s="127"/>
      <c r="L330" s="127"/>
    </row>
    <row r="331" spans="11:12">
      <c r="K331" s="127"/>
      <c r="L331" s="127"/>
    </row>
    <row r="332" spans="11:12">
      <c r="K332" s="127"/>
      <c r="L332" s="127"/>
    </row>
    <row r="333" spans="11:12">
      <c r="K333" s="127"/>
      <c r="L333" s="127"/>
    </row>
    <row r="334" spans="11:12">
      <c r="K334" s="127"/>
      <c r="L334" s="127"/>
    </row>
    <row r="335" spans="11:12">
      <c r="K335" s="127"/>
      <c r="L335" s="127"/>
    </row>
    <row r="336" spans="11:12">
      <c r="K336" s="127"/>
      <c r="L336" s="127"/>
    </row>
    <row r="337" spans="11:12">
      <c r="K337" s="127"/>
      <c r="L337" s="127"/>
    </row>
    <row r="338" spans="11:12">
      <c r="K338" s="127"/>
      <c r="L338" s="127"/>
    </row>
    <row r="339" spans="11:12">
      <c r="K339" s="127"/>
      <c r="L339" s="127"/>
    </row>
    <row r="340" spans="11:12">
      <c r="K340" s="127"/>
      <c r="L340" s="127"/>
    </row>
    <row r="341" spans="11:12">
      <c r="K341" s="127"/>
      <c r="L341" s="127"/>
    </row>
    <row r="342" spans="11:12">
      <c r="K342" s="127"/>
      <c r="L342" s="127"/>
    </row>
    <row r="343" spans="11:12">
      <c r="K343" s="127"/>
      <c r="L343" s="127"/>
    </row>
    <row r="344" spans="11:12">
      <c r="K344" s="127"/>
      <c r="L344" s="127"/>
    </row>
    <row r="345" spans="11:12">
      <c r="K345" s="127"/>
      <c r="L345" s="127"/>
    </row>
    <row r="346" spans="11:12">
      <c r="K346" s="127"/>
      <c r="L346" s="127"/>
    </row>
    <row r="347" spans="11:12">
      <c r="K347" s="127"/>
      <c r="L347" s="127"/>
    </row>
    <row r="348" spans="11:12">
      <c r="K348" s="127"/>
      <c r="L348" s="127"/>
    </row>
    <row r="349" spans="11:12">
      <c r="K349" s="127"/>
      <c r="L349" s="127"/>
    </row>
    <row r="350" spans="11:12">
      <c r="K350" s="127"/>
      <c r="L350" s="127"/>
    </row>
    <row r="351" spans="11:12">
      <c r="K351" s="127"/>
      <c r="L351" s="127"/>
    </row>
    <row r="352" spans="11:12">
      <c r="K352" s="127"/>
      <c r="L352" s="127"/>
    </row>
    <row r="353" spans="11:12">
      <c r="K353" s="127"/>
      <c r="L353" s="127"/>
    </row>
    <row r="354" spans="11:12">
      <c r="K354" s="127"/>
      <c r="L354" s="127"/>
    </row>
    <row r="355" spans="11:12">
      <c r="K355" s="127"/>
      <c r="L355" s="127"/>
    </row>
    <row r="356" spans="11:12">
      <c r="K356" s="127"/>
      <c r="L356" s="127"/>
    </row>
    <row r="357" spans="11:12">
      <c r="K357" s="127"/>
      <c r="L357" s="127"/>
    </row>
    <row r="358" spans="11:12">
      <c r="K358" s="127"/>
      <c r="L358" s="127"/>
    </row>
    <row r="359" spans="11:12">
      <c r="K359" s="127"/>
      <c r="L359" s="127"/>
    </row>
    <row r="360" spans="11:12">
      <c r="K360" s="127"/>
      <c r="L360" s="127"/>
    </row>
    <row r="361" spans="11:12">
      <c r="K361" s="127"/>
      <c r="L361" s="127"/>
    </row>
    <row r="362" spans="11:12">
      <c r="K362" s="127"/>
      <c r="L362" s="127"/>
    </row>
    <row r="363" spans="11:12">
      <c r="K363" s="127"/>
      <c r="L363" s="127"/>
    </row>
    <row r="364" spans="11:12">
      <c r="K364" s="127"/>
      <c r="L364" s="127"/>
    </row>
    <row r="365" spans="11:12">
      <c r="K365" s="127"/>
      <c r="L365" s="127"/>
    </row>
    <row r="366" spans="11:12">
      <c r="K366" s="127"/>
      <c r="L366" s="127"/>
    </row>
    <row r="367" spans="11:12">
      <c r="K367" s="127"/>
      <c r="L367" s="127"/>
    </row>
    <row r="368" spans="11:12">
      <c r="K368" s="127"/>
      <c r="L368" s="127"/>
    </row>
    <row r="369" spans="11:12">
      <c r="K369" s="127"/>
      <c r="L369" s="127"/>
    </row>
    <row r="370" spans="11:12">
      <c r="K370" s="127"/>
      <c r="L370" s="127"/>
    </row>
    <row r="371" spans="11:12">
      <c r="K371" s="127"/>
      <c r="L371" s="127"/>
    </row>
    <row r="372" spans="11:12">
      <c r="K372" s="127"/>
      <c r="L372" s="127"/>
    </row>
    <row r="373" spans="11:12">
      <c r="K373" s="127"/>
      <c r="L373" s="127"/>
    </row>
    <row r="374" spans="11:12">
      <c r="K374" s="127"/>
      <c r="L374" s="127"/>
    </row>
    <row r="375" spans="11:12">
      <c r="K375" s="127"/>
      <c r="L375" s="127"/>
    </row>
    <row r="376" spans="11:12">
      <c r="K376" s="127"/>
      <c r="L376" s="127"/>
    </row>
    <row r="377" spans="11:12">
      <c r="K377" s="127"/>
      <c r="L377" s="127"/>
    </row>
    <row r="378" spans="11:12">
      <c r="K378" s="127"/>
      <c r="L378" s="127"/>
    </row>
    <row r="379" spans="11:12">
      <c r="K379" s="127"/>
      <c r="L379" s="127"/>
    </row>
    <row r="380" spans="11:12">
      <c r="K380" s="127"/>
      <c r="L380" s="127"/>
    </row>
    <row r="381" spans="11:12">
      <c r="K381" s="127"/>
      <c r="L381" s="127"/>
    </row>
    <row r="382" spans="11:12">
      <c r="K382" s="127"/>
      <c r="L382" s="127"/>
    </row>
    <row r="383" spans="11:12">
      <c r="K383" s="127"/>
      <c r="L383" s="127"/>
    </row>
    <row r="384" spans="11:12">
      <c r="K384" s="127"/>
      <c r="L384" s="127"/>
    </row>
    <row r="385" spans="11:12">
      <c r="K385" s="127"/>
      <c r="L385" s="127"/>
    </row>
    <row r="386" spans="11:12">
      <c r="K386" s="127"/>
      <c r="L386" s="127"/>
    </row>
    <row r="387" spans="11:12">
      <c r="K387" s="127"/>
      <c r="L387" s="127"/>
    </row>
    <row r="388" spans="11:12">
      <c r="K388" s="127"/>
      <c r="L388" s="127"/>
    </row>
    <row r="389" spans="11:12">
      <c r="K389" s="127"/>
      <c r="L389" s="127"/>
    </row>
    <row r="390" spans="11:12">
      <c r="K390" s="127"/>
      <c r="L390" s="127"/>
    </row>
    <row r="391" spans="11:12">
      <c r="K391" s="127"/>
      <c r="L391" s="127"/>
    </row>
    <row r="392" spans="11:12">
      <c r="K392" s="127"/>
      <c r="L392" s="127"/>
    </row>
    <row r="393" spans="11:12">
      <c r="K393" s="127"/>
      <c r="L393" s="127"/>
    </row>
    <row r="394" spans="11:12">
      <c r="K394" s="127"/>
      <c r="L394" s="127"/>
    </row>
    <row r="395" spans="11:12">
      <c r="K395" s="127"/>
      <c r="L395" s="127"/>
    </row>
    <row r="396" spans="11:12">
      <c r="K396" s="127"/>
      <c r="L396" s="127"/>
    </row>
    <row r="397" spans="11:12">
      <c r="K397" s="127"/>
      <c r="L397" s="127"/>
    </row>
    <row r="398" spans="11:12">
      <c r="K398" s="127"/>
      <c r="L398" s="127"/>
    </row>
    <row r="399" spans="11:12">
      <c r="K399" s="127"/>
      <c r="L399" s="127"/>
    </row>
    <row r="400" spans="11:12">
      <c r="K400" s="127"/>
      <c r="L400" s="127"/>
    </row>
    <row r="401" spans="11:12">
      <c r="K401" s="127"/>
      <c r="L401" s="127"/>
    </row>
    <row r="402" spans="11:12">
      <c r="K402" s="127"/>
      <c r="L402" s="127"/>
    </row>
    <row r="403" spans="11:12">
      <c r="K403" s="127"/>
      <c r="L403" s="127"/>
    </row>
    <row r="404" spans="11:12">
      <c r="K404" s="127"/>
      <c r="L404" s="127"/>
    </row>
    <row r="405" spans="11:12">
      <c r="K405" s="127"/>
      <c r="L405" s="127"/>
    </row>
    <row r="406" spans="11:12">
      <c r="K406" s="127"/>
      <c r="L406" s="127"/>
    </row>
    <row r="407" spans="11:12">
      <c r="K407" s="127"/>
      <c r="L407" s="127"/>
    </row>
    <row r="408" spans="11:12">
      <c r="K408" s="127"/>
      <c r="L408" s="127"/>
    </row>
    <row r="409" spans="11:12">
      <c r="K409" s="127"/>
      <c r="L409" s="127"/>
    </row>
    <row r="410" spans="11:12">
      <c r="K410" s="127"/>
      <c r="L410" s="127"/>
    </row>
    <row r="411" spans="11:12">
      <c r="K411" s="127"/>
      <c r="L411" s="127"/>
    </row>
    <row r="412" spans="11:12">
      <c r="K412" s="127"/>
      <c r="L412" s="127"/>
    </row>
    <row r="413" spans="11:12">
      <c r="K413" s="127"/>
      <c r="L413" s="127"/>
    </row>
    <row r="414" spans="11:12">
      <c r="K414" s="127"/>
      <c r="L414" s="127"/>
    </row>
    <row r="415" spans="11:12">
      <c r="K415" s="127"/>
      <c r="L415" s="127"/>
    </row>
    <row r="416" spans="11:12">
      <c r="K416" s="127"/>
      <c r="L416" s="127"/>
    </row>
    <row r="417" spans="11:12">
      <c r="K417" s="127"/>
      <c r="L417" s="127"/>
    </row>
    <row r="418" spans="11:12">
      <c r="K418" s="127"/>
      <c r="L418" s="127"/>
    </row>
    <row r="419" spans="11:12">
      <c r="K419" s="127"/>
      <c r="L419" s="127"/>
    </row>
    <row r="420" spans="11:12">
      <c r="K420" s="127"/>
      <c r="L420" s="127"/>
    </row>
    <row r="421" spans="11:12">
      <c r="K421" s="127"/>
      <c r="L421" s="127"/>
    </row>
    <row r="422" spans="11:12">
      <c r="K422" s="127"/>
      <c r="L422" s="127"/>
    </row>
    <row r="423" spans="11:12">
      <c r="K423" s="127"/>
      <c r="L423" s="127"/>
    </row>
    <row r="424" spans="11:12">
      <c r="K424" s="127"/>
      <c r="L424" s="127"/>
    </row>
    <row r="425" spans="11:12">
      <c r="K425" s="127"/>
      <c r="L425" s="127"/>
    </row>
    <row r="426" spans="11:12">
      <c r="K426" s="127"/>
      <c r="L426" s="127"/>
    </row>
    <row r="427" spans="11:12">
      <c r="K427" s="127"/>
      <c r="L427" s="127"/>
    </row>
    <row r="428" spans="11:12">
      <c r="K428" s="127"/>
      <c r="L428" s="127"/>
    </row>
    <row r="429" spans="11:12">
      <c r="K429" s="127"/>
      <c r="L429" s="127"/>
    </row>
    <row r="430" spans="11:12">
      <c r="K430" s="127"/>
      <c r="L430" s="127"/>
    </row>
    <row r="431" spans="11:12">
      <c r="K431" s="127"/>
      <c r="L431" s="127"/>
    </row>
    <row r="432" spans="11:12">
      <c r="K432" s="127"/>
      <c r="L432" s="127"/>
    </row>
    <row r="433" spans="11:12">
      <c r="K433" s="127"/>
      <c r="L433" s="127"/>
    </row>
    <row r="434" spans="11:12">
      <c r="K434" s="127"/>
      <c r="L434" s="127"/>
    </row>
    <row r="435" spans="11:12">
      <c r="K435" s="127"/>
      <c r="L435" s="127"/>
    </row>
    <row r="436" spans="11:12">
      <c r="K436" s="127"/>
      <c r="L436" s="127"/>
    </row>
    <row r="437" spans="11:12">
      <c r="K437" s="127"/>
      <c r="L437" s="127"/>
    </row>
    <row r="438" spans="11:12">
      <c r="K438" s="127"/>
      <c r="L438" s="127"/>
    </row>
    <row r="439" spans="11:12">
      <c r="K439" s="127"/>
      <c r="L439" s="127"/>
    </row>
    <row r="440" spans="11:12">
      <c r="K440" s="127"/>
      <c r="L440" s="127"/>
    </row>
    <row r="441" spans="11:12">
      <c r="K441" s="127"/>
      <c r="L441" s="127"/>
    </row>
    <row r="442" spans="11:12">
      <c r="K442" s="127"/>
      <c r="L442" s="127"/>
    </row>
    <row r="443" spans="11:12">
      <c r="K443" s="127"/>
      <c r="L443" s="127"/>
    </row>
    <row r="444" spans="11:12">
      <c r="K444" s="127"/>
      <c r="L444" s="127"/>
    </row>
    <row r="445" spans="11:12">
      <c r="K445" s="127"/>
      <c r="L445" s="127"/>
    </row>
    <row r="446" spans="11:12">
      <c r="K446" s="127"/>
      <c r="L446" s="127"/>
    </row>
    <row r="447" spans="11:12">
      <c r="K447" s="127"/>
      <c r="L447" s="127"/>
    </row>
    <row r="448" spans="11:12">
      <c r="K448" s="127"/>
      <c r="L448" s="127"/>
    </row>
    <row r="449" spans="11:12">
      <c r="K449" s="127"/>
      <c r="L449" s="127"/>
    </row>
    <row r="450" spans="11:12">
      <c r="K450" s="127"/>
      <c r="L450" s="127"/>
    </row>
    <row r="451" spans="11:12">
      <c r="K451" s="127"/>
      <c r="L451" s="127"/>
    </row>
    <row r="452" spans="11:12">
      <c r="K452" s="127"/>
      <c r="L452" s="127"/>
    </row>
    <row r="453" spans="11:12">
      <c r="K453" s="127"/>
      <c r="L453" s="127"/>
    </row>
    <row r="454" spans="11:12">
      <c r="K454" s="127"/>
      <c r="L454" s="127"/>
    </row>
    <row r="455" spans="11:12">
      <c r="K455" s="127"/>
      <c r="L455" s="127"/>
    </row>
    <row r="456" spans="11:12">
      <c r="K456" s="127"/>
      <c r="L456" s="127"/>
    </row>
    <row r="457" spans="11:12">
      <c r="K457" s="127"/>
      <c r="L457" s="127"/>
    </row>
    <row r="458" spans="11:12">
      <c r="K458" s="127"/>
      <c r="L458" s="127"/>
    </row>
    <row r="459" spans="11:12">
      <c r="K459" s="127"/>
      <c r="L459" s="127"/>
    </row>
    <row r="460" spans="11:12">
      <c r="K460" s="127"/>
      <c r="L460" s="127"/>
    </row>
    <row r="461" spans="11:12">
      <c r="K461" s="127"/>
      <c r="L461" s="127"/>
    </row>
    <row r="462" spans="11:12">
      <c r="K462" s="127"/>
      <c r="L462" s="127"/>
    </row>
    <row r="463" spans="11:12">
      <c r="K463" s="127"/>
      <c r="L463" s="127"/>
    </row>
    <row r="464" spans="11:12">
      <c r="K464" s="127"/>
      <c r="L464" s="127"/>
    </row>
    <row r="465" spans="11:12">
      <c r="K465" s="127"/>
      <c r="L465" s="127"/>
    </row>
    <row r="466" spans="11:12">
      <c r="K466" s="127"/>
      <c r="L466" s="127"/>
    </row>
    <row r="467" spans="11:12">
      <c r="K467" s="127"/>
      <c r="L467" s="127"/>
    </row>
    <row r="468" spans="11:12">
      <c r="K468" s="127"/>
      <c r="L468" s="127"/>
    </row>
    <row r="469" spans="11:12">
      <c r="K469" s="127"/>
      <c r="L469" s="127"/>
    </row>
    <row r="470" spans="11:12">
      <c r="K470" s="127"/>
      <c r="L470" s="127"/>
    </row>
    <row r="471" spans="11:12">
      <c r="K471" s="127"/>
      <c r="L471" s="127"/>
    </row>
    <row r="472" spans="11:12">
      <c r="K472" s="127"/>
      <c r="L472" s="127"/>
    </row>
    <row r="473" spans="11:12">
      <c r="K473" s="127"/>
      <c r="L473" s="127"/>
    </row>
    <row r="474" spans="11:12">
      <c r="K474" s="127"/>
      <c r="L474" s="127"/>
    </row>
    <row r="475" spans="11:12">
      <c r="K475" s="127"/>
      <c r="L475" s="127"/>
    </row>
    <row r="476" spans="11:12">
      <c r="K476" s="127"/>
      <c r="L476" s="127"/>
    </row>
    <row r="477" spans="11:12">
      <c r="K477" s="127"/>
      <c r="L477" s="127"/>
    </row>
    <row r="478" spans="11:12">
      <c r="K478" s="127"/>
      <c r="L478" s="127"/>
    </row>
    <row r="479" spans="11:12">
      <c r="K479" s="127"/>
      <c r="L479" s="127"/>
    </row>
    <row r="480" spans="11:12">
      <c r="K480" s="127"/>
      <c r="L480" s="127"/>
    </row>
    <row r="481" spans="11:12">
      <c r="K481" s="127"/>
      <c r="L481" s="127"/>
    </row>
    <row r="482" spans="11:12">
      <c r="K482" s="127"/>
      <c r="L482" s="127"/>
    </row>
    <row r="483" spans="11:12">
      <c r="K483" s="127"/>
      <c r="L483" s="127"/>
    </row>
    <row r="484" spans="11:12">
      <c r="K484" s="127"/>
      <c r="L484" s="127"/>
    </row>
    <row r="485" spans="11:12">
      <c r="K485" s="127"/>
      <c r="L485" s="127"/>
    </row>
    <row r="486" spans="11:12">
      <c r="K486" s="127"/>
      <c r="L486" s="127"/>
    </row>
    <row r="487" spans="11:12">
      <c r="K487" s="127"/>
      <c r="L487" s="127"/>
    </row>
    <row r="488" spans="11:12">
      <c r="K488" s="127"/>
      <c r="L488" s="127"/>
    </row>
    <row r="489" spans="11:12">
      <c r="K489" s="127"/>
      <c r="L489" s="127"/>
    </row>
    <row r="490" spans="11:12">
      <c r="K490" s="127"/>
      <c r="L490" s="127"/>
    </row>
    <row r="491" spans="11:12">
      <c r="K491" s="127"/>
      <c r="L491" s="127"/>
    </row>
    <row r="492" spans="11:12">
      <c r="K492" s="127"/>
      <c r="L492" s="127"/>
    </row>
    <row r="493" spans="11:12">
      <c r="K493" s="127"/>
      <c r="L493" s="127"/>
    </row>
    <row r="494" spans="11:12">
      <c r="K494" s="127"/>
      <c r="L494" s="127"/>
    </row>
    <row r="495" spans="11:12">
      <c r="K495" s="127"/>
      <c r="L495" s="127"/>
    </row>
    <row r="496" spans="11:12">
      <c r="K496" s="127"/>
      <c r="L496" s="127"/>
    </row>
    <row r="497" spans="11:12">
      <c r="K497" s="127"/>
      <c r="L497" s="127"/>
    </row>
    <row r="498" spans="11:12">
      <c r="K498" s="127"/>
      <c r="L498" s="127"/>
    </row>
    <row r="499" spans="11:12">
      <c r="K499" s="127"/>
      <c r="L499" s="127"/>
    </row>
    <row r="500" spans="11:12">
      <c r="K500" s="127"/>
      <c r="L500" s="127"/>
    </row>
    <row r="501" spans="11:12">
      <c r="K501" s="127"/>
      <c r="L501" s="127"/>
    </row>
    <row r="502" spans="11:12">
      <c r="K502" s="127"/>
      <c r="L502" s="127"/>
    </row>
    <row r="503" spans="11:12">
      <c r="K503" s="127"/>
      <c r="L503" s="127"/>
    </row>
    <row r="504" spans="11:12">
      <c r="K504" s="127"/>
      <c r="L504" s="127"/>
    </row>
    <row r="505" spans="11:12">
      <c r="K505" s="127"/>
      <c r="L505" s="127"/>
    </row>
    <row r="506" spans="11:12">
      <c r="K506" s="127"/>
      <c r="L506" s="127"/>
    </row>
    <row r="507" spans="11:12">
      <c r="K507" s="127"/>
      <c r="L507" s="127"/>
    </row>
    <row r="508" spans="11:12">
      <c r="K508" s="127"/>
      <c r="L508" s="127"/>
    </row>
    <row r="509" spans="11:12">
      <c r="K509" s="127"/>
      <c r="L509" s="127"/>
    </row>
    <row r="510" spans="11:12">
      <c r="K510" s="127"/>
      <c r="L510" s="127"/>
    </row>
    <row r="511" spans="11:12">
      <c r="K511" s="127"/>
      <c r="L511" s="127"/>
    </row>
    <row r="512" spans="11:12">
      <c r="K512" s="127"/>
      <c r="L512" s="127"/>
    </row>
    <row r="513" spans="11:12">
      <c r="K513" s="127"/>
      <c r="L513" s="127"/>
    </row>
    <row r="514" spans="11:12">
      <c r="K514" s="127"/>
      <c r="L514" s="127"/>
    </row>
    <row r="515" spans="11:12">
      <c r="K515" s="127"/>
      <c r="L515" s="127"/>
    </row>
    <row r="516" spans="11:12">
      <c r="K516" s="127"/>
      <c r="L516" s="127"/>
    </row>
    <row r="517" spans="11:12">
      <c r="K517" s="127"/>
      <c r="L517" s="127"/>
    </row>
    <row r="518" spans="11:12">
      <c r="K518" s="127"/>
      <c r="L518" s="127"/>
    </row>
    <row r="519" spans="11:12">
      <c r="K519" s="127"/>
      <c r="L519" s="127"/>
    </row>
    <row r="520" spans="11:12">
      <c r="K520" s="127"/>
      <c r="L520" s="127"/>
    </row>
    <row r="521" spans="11:12">
      <c r="K521" s="127"/>
      <c r="L521" s="127"/>
    </row>
    <row r="522" spans="11:12">
      <c r="K522" s="127"/>
      <c r="L522" s="127"/>
    </row>
    <row r="523" spans="11:12">
      <c r="K523" s="127"/>
      <c r="L523" s="127"/>
    </row>
    <row r="524" spans="11:12">
      <c r="K524" s="127"/>
      <c r="L524" s="127"/>
    </row>
    <row r="525" spans="11:12">
      <c r="K525" s="127"/>
      <c r="L525" s="127"/>
    </row>
    <row r="526" spans="11:12">
      <c r="K526" s="127"/>
      <c r="L526" s="127"/>
    </row>
    <row r="527" spans="11:12">
      <c r="K527" s="127"/>
      <c r="L527" s="127"/>
    </row>
    <row r="528" spans="11:12">
      <c r="K528" s="127"/>
      <c r="L528" s="127"/>
    </row>
    <row r="529" spans="11:12">
      <c r="K529" s="127"/>
      <c r="L529" s="127"/>
    </row>
    <row r="530" spans="11:12">
      <c r="K530" s="127"/>
      <c r="L530" s="127"/>
    </row>
    <row r="531" spans="11:12">
      <c r="K531" s="127"/>
      <c r="L531" s="127"/>
    </row>
    <row r="532" spans="11:12">
      <c r="K532" s="127"/>
      <c r="L532" s="127"/>
    </row>
    <row r="533" spans="11:12">
      <c r="K533" s="127"/>
      <c r="L533" s="127"/>
    </row>
    <row r="534" spans="11:12">
      <c r="K534" s="127"/>
      <c r="L534" s="127"/>
    </row>
    <row r="535" spans="11:12">
      <c r="K535" s="127"/>
      <c r="L535" s="127"/>
    </row>
    <row r="536" spans="11:12">
      <c r="K536" s="127"/>
      <c r="L536" s="127"/>
    </row>
    <row r="537" spans="11:12">
      <c r="K537" s="127"/>
      <c r="L537" s="127"/>
    </row>
    <row r="538" spans="11:12">
      <c r="K538" s="127"/>
      <c r="L538" s="127"/>
    </row>
    <row r="539" spans="11:12">
      <c r="K539" s="127"/>
      <c r="L539" s="127"/>
    </row>
    <row r="540" spans="11:12">
      <c r="K540" s="127"/>
      <c r="L540" s="127"/>
    </row>
    <row r="541" spans="11:12">
      <c r="K541" s="127"/>
      <c r="L541" s="127"/>
    </row>
    <row r="542" spans="11:12">
      <c r="K542" s="127"/>
      <c r="L542" s="127"/>
    </row>
    <row r="543" spans="11:12">
      <c r="K543" s="127"/>
      <c r="L543" s="127"/>
    </row>
    <row r="544" spans="11:12">
      <c r="K544" s="127"/>
      <c r="L544" s="127"/>
    </row>
    <row r="545" spans="11:12">
      <c r="K545" s="127"/>
      <c r="L545" s="127"/>
    </row>
    <row r="546" spans="11:12">
      <c r="K546" s="127"/>
      <c r="L546" s="127"/>
    </row>
    <row r="547" spans="11:12">
      <c r="K547" s="127"/>
      <c r="L547" s="127"/>
    </row>
    <row r="548" spans="11:12">
      <c r="K548" s="127"/>
      <c r="L548" s="127"/>
    </row>
    <row r="549" spans="11:12">
      <c r="K549" s="127"/>
      <c r="L549" s="127"/>
    </row>
    <row r="550" spans="11:12">
      <c r="K550" s="127"/>
      <c r="L550" s="127"/>
    </row>
    <row r="551" spans="11:12">
      <c r="K551" s="127"/>
      <c r="L551" s="127"/>
    </row>
    <row r="552" spans="11:12">
      <c r="K552" s="127"/>
      <c r="L552" s="127"/>
    </row>
    <row r="553" spans="11:12">
      <c r="K553" s="127"/>
      <c r="L553" s="127"/>
    </row>
    <row r="554" spans="11:12">
      <c r="K554" s="127"/>
      <c r="L554" s="127"/>
    </row>
    <row r="555" spans="11:12">
      <c r="K555" s="127"/>
      <c r="L555" s="127"/>
    </row>
    <row r="556" spans="11:12">
      <c r="K556" s="127"/>
      <c r="L556" s="127"/>
    </row>
    <row r="557" spans="11:12">
      <c r="K557" s="127"/>
      <c r="L557" s="127"/>
    </row>
    <row r="558" spans="11:12">
      <c r="K558" s="127"/>
      <c r="L558" s="127"/>
    </row>
    <row r="559" spans="11:12">
      <c r="K559" s="127"/>
      <c r="L559" s="127"/>
    </row>
    <row r="560" spans="11:12">
      <c r="K560" s="127"/>
      <c r="L560" s="127"/>
    </row>
    <row r="561" spans="5:12">
      <c r="K561" s="127"/>
      <c r="L561" s="127"/>
    </row>
    <row r="562" spans="5:12">
      <c r="K562" s="127"/>
      <c r="L562" s="127"/>
    </row>
    <row r="563" spans="5:12">
      <c r="K563" s="127"/>
      <c r="L563" s="127"/>
    </row>
    <row r="564" spans="5:12">
      <c r="K564" s="127"/>
      <c r="L564" s="127"/>
    </row>
    <row r="565" spans="5:12">
      <c r="K565" s="127"/>
      <c r="L565" s="127"/>
    </row>
    <row r="566" spans="5:12">
      <c r="K566" s="127"/>
      <c r="L566" s="127"/>
    </row>
    <row r="567" spans="5:12">
      <c r="E567" s="127"/>
      <c r="I567" s="127"/>
      <c r="J567" s="127"/>
      <c r="K567" s="127"/>
      <c r="L567" s="127"/>
    </row>
    <row r="568" spans="5:12">
      <c r="E568" s="127"/>
      <c r="I568" s="127"/>
      <c r="J568" s="127"/>
      <c r="K568" s="127"/>
      <c r="L568" s="127"/>
    </row>
    <row r="569" spans="5:12">
      <c r="E569" s="127"/>
      <c r="I569" s="127"/>
      <c r="J569" s="127"/>
      <c r="K569" s="127"/>
      <c r="L569" s="127"/>
    </row>
    <row r="570" spans="5:12">
      <c r="E570" s="127"/>
      <c r="I570" s="127"/>
      <c r="J570" s="127"/>
      <c r="K570" s="127"/>
      <c r="L570" s="127"/>
    </row>
    <row r="571" spans="5:12">
      <c r="E571" s="127"/>
      <c r="I571" s="127"/>
      <c r="J571" s="127"/>
      <c r="K571" s="127"/>
      <c r="L571" s="127"/>
    </row>
    <row r="572" spans="5:12">
      <c r="E572" s="127"/>
      <c r="I572" s="127"/>
      <c r="J572" s="127"/>
      <c r="K572" s="127"/>
      <c r="L572" s="127"/>
    </row>
    <row r="573" spans="5:12">
      <c r="E573" s="127"/>
      <c r="I573" s="127"/>
      <c r="J573" s="127"/>
      <c r="K573" s="127"/>
      <c r="L573" s="127"/>
    </row>
    <row r="574" spans="5:12">
      <c r="E574" s="127"/>
      <c r="I574" s="127"/>
      <c r="J574" s="127"/>
      <c r="K574" s="127"/>
      <c r="L574" s="127"/>
    </row>
    <row r="575" spans="5:12">
      <c r="E575" s="127"/>
      <c r="I575" s="127"/>
      <c r="J575" s="127"/>
      <c r="K575" s="127"/>
      <c r="L575" s="127"/>
    </row>
    <row r="576" spans="5:12">
      <c r="E576" s="127"/>
      <c r="I576" s="127"/>
      <c r="J576" s="127"/>
      <c r="K576" s="127"/>
      <c r="L576" s="127"/>
    </row>
    <row r="577" spans="5:12">
      <c r="E577" s="127"/>
      <c r="I577" s="127"/>
      <c r="J577" s="127"/>
      <c r="K577" s="127"/>
      <c r="L577" s="127"/>
    </row>
    <row r="578" spans="5:12">
      <c r="E578" s="127"/>
      <c r="I578" s="127"/>
      <c r="J578" s="127"/>
      <c r="K578" s="127"/>
      <c r="L578" s="127"/>
    </row>
    <row r="579" spans="5:12">
      <c r="E579" s="127"/>
      <c r="I579" s="127"/>
      <c r="J579" s="127"/>
      <c r="K579" s="127"/>
      <c r="L579" s="127"/>
    </row>
    <row r="580" spans="5:12">
      <c r="E580" s="127"/>
      <c r="I580" s="127"/>
      <c r="J580" s="127"/>
      <c r="K580" s="127"/>
      <c r="L580" s="127"/>
    </row>
    <row r="581" spans="5:12">
      <c r="E581" s="127"/>
      <c r="I581" s="127"/>
      <c r="J581" s="127"/>
      <c r="K581" s="127"/>
      <c r="L581" s="127"/>
    </row>
    <row r="582" spans="5:12">
      <c r="E582" s="127"/>
      <c r="I582" s="127"/>
      <c r="J582" s="127"/>
      <c r="K582" s="127"/>
      <c r="L582" s="127"/>
    </row>
    <row r="583" spans="5:12">
      <c r="E583" s="127"/>
      <c r="I583" s="127"/>
      <c r="J583" s="127"/>
      <c r="K583" s="127"/>
      <c r="L583" s="127"/>
    </row>
    <row r="584" spans="5:12">
      <c r="E584" s="127"/>
      <c r="I584" s="127"/>
      <c r="J584" s="127"/>
      <c r="K584" s="127"/>
      <c r="L584" s="127"/>
    </row>
    <row r="585" spans="5:12">
      <c r="E585" s="127"/>
      <c r="I585" s="127"/>
      <c r="J585" s="127"/>
      <c r="K585" s="127"/>
      <c r="L585" s="127"/>
    </row>
    <row r="586" spans="5:12">
      <c r="E586" s="127"/>
      <c r="I586" s="127"/>
      <c r="J586" s="127"/>
      <c r="K586" s="127"/>
      <c r="L586" s="127"/>
    </row>
    <row r="587" spans="5:12">
      <c r="E587" s="127"/>
      <c r="I587" s="127"/>
      <c r="J587" s="127"/>
      <c r="K587" s="127"/>
      <c r="L587" s="127"/>
    </row>
    <row r="588" spans="5:12">
      <c r="E588" s="127"/>
      <c r="I588" s="127"/>
      <c r="J588" s="127"/>
      <c r="K588" s="127"/>
      <c r="L588" s="127"/>
    </row>
    <row r="589" spans="5:12">
      <c r="E589" s="127"/>
      <c r="I589" s="127"/>
      <c r="J589" s="127"/>
      <c r="K589" s="127"/>
      <c r="L589" s="127"/>
    </row>
    <row r="590" spans="5:12">
      <c r="E590" s="127"/>
      <c r="I590" s="127"/>
      <c r="J590" s="127"/>
      <c r="K590" s="127"/>
      <c r="L590" s="127"/>
    </row>
    <row r="591" spans="5:12">
      <c r="E591" s="127"/>
      <c r="I591" s="127"/>
      <c r="J591" s="127"/>
      <c r="K591" s="127"/>
      <c r="L591" s="127"/>
    </row>
    <row r="592" spans="5:12">
      <c r="E592" s="127"/>
      <c r="I592" s="127"/>
      <c r="J592" s="127"/>
      <c r="K592" s="127"/>
      <c r="L592" s="127"/>
    </row>
    <row r="593" spans="5:12">
      <c r="E593" s="127"/>
      <c r="I593" s="127"/>
      <c r="J593" s="127"/>
      <c r="K593" s="127"/>
      <c r="L593" s="127"/>
    </row>
    <row r="594" spans="5:12">
      <c r="E594" s="127"/>
      <c r="I594" s="127"/>
      <c r="J594" s="127"/>
      <c r="K594" s="127"/>
      <c r="L594" s="127"/>
    </row>
    <row r="595" spans="5:12">
      <c r="E595" s="127"/>
      <c r="I595" s="127"/>
      <c r="J595" s="127"/>
      <c r="K595" s="127"/>
      <c r="L595" s="127"/>
    </row>
    <row r="596" spans="5:12">
      <c r="E596" s="127"/>
      <c r="I596" s="127"/>
      <c r="J596" s="127"/>
      <c r="K596" s="127"/>
      <c r="L596" s="127"/>
    </row>
    <row r="597" spans="5:12">
      <c r="E597" s="127"/>
      <c r="I597" s="127"/>
      <c r="J597" s="127"/>
      <c r="K597" s="127"/>
      <c r="L597" s="127"/>
    </row>
    <row r="598" spans="5:12">
      <c r="E598" s="127"/>
      <c r="I598" s="127"/>
      <c r="J598" s="127"/>
      <c r="K598" s="127"/>
      <c r="L598" s="127"/>
    </row>
    <row r="599" spans="5:12">
      <c r="E599" s="127"/>
      <c r="I599" s="127"/>
      <c r="J599" s="127"/>
      <c r="K599" s="127"/>
      <c r="L599" s="127"/>
    </row>
    <row r="600" spans="5:12">
      <c r="E600" s="127"/>
      <c r="I600" s="127"/>
      <c r="J600" s="127"/>
      <c r="K600" s="127"/>
      <c r="L600" s="127"/>
    </row>
    <row r="601" spans="5:12">
      <c r="E601" s="127"/>
      <c r="I601" s="127"/>
      <c r="J601" s="127"/>
      <c r="K601" s="127"/>
      <c r="L601" s="127"/>
    </row>
    <row r="602" spans="5:12">
      <c r="E602" s="127"/>
      <c r="I602" s="127"/>
      <c r="J602" s="127"/>
      <c r="K602" s="127"/>
      <c r="L602" s="127"/>
    </row>
    <row r="603" spans="5:12">
      <c r="E603" s="127"/>
      <c r="I603" s="127"/>
      <c r="J603" s="127"/>
      <c r="K603" s="127"/>
      <c r="L603" s="127"/>
    </row>
    <row r="604" spans="5:12">
      <c r="E604" s="127"/>
      <c r="I604" s="127"/>
      <c r="J604" s="127"/>
      <c r="K604" s="127"/>
      <c r="L604" s="127"/>
    </row>
    <row r="605" spans="5:12">
      <c r="E605" s="127"/>
      <c r="I605" s="127"/>
      <c r="J605" s="127"/>
      <c r="K605" s="127"/>
      <c r="L605" s="127"/>
    </row>
    <row r="606" spans="5:12">
      <c r="E606" s="127"/>
      <c r="I606" s="127"/>
      <c r="J606" s="127"/>
      <c r="K606" s="127"/>
      <c r="L606" s="127"/>
    </row>
    <row r="607" spans="5:12">
      <c r="E607" s="127"/>
      <c r="I607" s="127"/>
      <c r="J607" s="127"/>
      <c r="K607" s="127"/>
      <c r="L607" s="127"/>
    </row>
    <row r="608" spans="5:12">
      <c r="E608" s="127"/>
      <c r="I608" s="127"/>
      <c r="J608" s="127"/>
      <c r="K608" s="127"/>
      <c r="L608" s="127"/>
    </row>
    <row r="609" spans="5:12">
      <c r="E609" s="127"/>
      <c r="I609" s="127"/>
      <c r="J609" s="127"/>
      <c r="K609" s="127"/>
      <c r="L609" s="127"/>
    </row>
    <row r="610" spans="5:12">
      <c r="E610" s="127"/>
      <c r="I610" s="127"/>
      <c r="J610" s="127"/>
      <c r="K610" s="127"/>
      <c r="L610" s="127"/>
    </row>
    <row r="611" spans="5:12">
      <c r="E611" s="127"/>
      <c r="I611" s="127"/>
      <c r="J611" s="127"/>
      <c r="K611" s="127"/>
      <c r="L611" s="127"/>
    </row>
    <row r="612" spans="5:12">
      <c r="E612" s="127"/>
      <c r="I612" s="127"/>
      <c r="J612" s="127"/>
      <c r="K612" s="127"/>
      <c r="L612" s="127"/>
    </row>
    <row r="613" spans="5:12">
      <c r="E613" s="127"/>
      <c r="I613" s="127"/>
      <c r="J613" s="127"/>
      <c r="K613" s="127"/>
      <c r="L613" s="127"/>
    </row>
    <row r="614" spans="5:12">
      <c r="E614" s="127"/>
      <c r="I614" s="127"/>
      <c r="J614" s="127"/>
      <c r="K614" s="127"/>
      <c r="L614" s="127"/>
    </row>
    <row r="615" spans="5:12">
      <c r="E615" s="127"/>
      <c r="I615" s="127"/>
      <c r="J615" s="127"/>
      <c r="K615" s="127"/>
      <c r="L615" s="127"/>
    </row>
    <row r="616" spans="5:12">
      <c r="E616" s="127"/>
      <c r="I616" s="127"/>
      <c r="J616" s="127"/>
      <c r="K616" s="127"/>
      <c r="L616" s="127"/>
    </row>
    <row r="617" spans="5:12">
      <c r="E617" s="127"/>
      <c r="I617" s="127"/>
      <c r="J617" s="127"/>
      <c r="K617" s="127"/>
      <c r="L617" s="127"/>
    </row>
    <row r="618" spans="5:12">
      <c r="E618" s="127"/>
      <c r="I618" s="127"/>
      <c r="J618" s="127"/>
      <c r="K618" s="127"/>
      <c r="L618" s="127"/>
    </row>
    <row r="619" spans="5:12">
      <c r="E619" s="127"/>
      <c r="I619" s="127"/>
      <c r="J619" s="127"/>
      <c r="K619" s="127"/>
      <c r="L619" s="127"/>
    </row>
    <row r="620" spans="5:12">
      <c r="E620" s="127"/>
      <c r="I620" s="127"/>
      <c r="J620" s="127"/>
      <c r="K620" s="127"/>
      <c r="L620" s="127"/>
    </row>
    <row r="621" spans="5:12">
      <c r="E621" s="127"/>
      <c r="I621" s="127"/>
      <c r="J621" s="127"/>
      <c r="K621" s="127"/>
      <c r="L621" s="127"/>
    </row>
    <row r="622" spans="5:12">
      <c r="E622" s="127"/>
      <c r="I622" s="127"/>
      <c r="J622" s="127"/>
      <c r="K622" s="127"/>
      <c r="L622" s="127"/>
    </row>
    <row r="623" spans="5:12">
      <c r="E623" s="127"/>
      <c r="I623" s="127"/>
      <c r="J623" s="127"/>
      <c r="K623" s="127"/>
      <c r="L623" s="127"/>
    </row>
    <row r="624" spans="5:12">
      <c r="E624" s="127"/>
      <c r="I624" s="127"/>
      <c r="J624" s="127"/>
      <c r="K624" s="127"/>
      <c r="L624" s="127"/>
    </row>
    <row r="625" spans="5:12">
      <c r="E625" s="127"/>
      <c r="I625" s="127"/>
      <c r="J625" s="127"/>
      <c r="K625" s="127"/>
      <c r="L625" s="127"/>
    </row>
    <row r="626" spans="5:12">
      <c r="E626" s="127"/>
      <c r="I626" s="127"/>
      <c r="J626" s="127"/>
      <c r="K626" s="127"/>
      <c r="L626" s="127"/>
    </row>
    <row r="627" spans="5:12">
      <c r="E627" s="127"/>
      <c r="I627" s="127"/>
      <c r="J627" s="127"/>
      <c r="K627" s="127"/>
      <c r="L627" s="127"/>
    </row>
    <row r="628" spans="5:12">
      <c r="E628" s="127"/>
      <c r="I628" s="127"/>
      <c r="J628" s="127"/>
      <c r="K628" s="127"/>
      <c r="L628" s="127"/>
    </row>
    <row r="629" spans="5:12">
      <c r="E629" s="127"/>
      <c r="I629" s="127"/>
      <c r="J629" s="127"/>
      <c r="K629" s="127"/>
      <c r="L629" s="127"/>
    </row>
    <row r="630" spans="5:12">
      <c r="E630" s="127"/>
      <c r="I630" s="127"/>
      <c r="J630" s="127"/>
      <c r="K630" s="127"/>
      <c r="L630" s="127"/>
    </row>
    <row r="631" spans="5:12">
      <c r="E631" s="127"/>
      <c r="I631" s="127"/>
      <c r="J631" s="127"/>
      <c r="K631" s="127"/>
      <c r="L631" s="127"/>
    </row>
    <row r="632" spans="5:12">
      <c r="E632" s="127"/>
      <c r="I632" s="127"/>
      <c r="J632" s="127"/>
      <c r="K632" s="127"/>
      <c r="L632" s="127"/>
    </row>
    <row r="633" spans="5:12">
      <c r="E633" s="127"/>
      <c r="I633" s="127"/>
      <c r="J633" s="127"/>
      <c r="K633" s="127"/>
      <c r="L633" s="127"/>
    </row>
    <row r="634" spans="5:12">
      <c r="E634" s="127"/>
      <c r="I634" s="127"/>
      <c r="J634" s="127"/>
      <c r="K634" s="127"/>
      <c r="L634" s="127"/>
    </row>
    <row r="635" spans="5:12">
      <c r="E635" s="127"/>
      <c r="I635" s="127"/>
      <c r="J635" s="127"/>
      <c r="K635" s="127"/>
      <c r="L635" s="127"/>
    </row>
    <row r="636" spans="5:12">
      <c r="E636" s="127"/>
      <c r="I636" s="127"/>
      <c r="J636" s="127"/>
      <c r="K636" s="127"/>
      <c r="L636" s="127"/>
    </row>
    <row r="637" spans="5:12">
      <c r="E637" s="127"/>
      <c r="I637" s="127"/>
      <c r="J637" s="127"/>
      <c r="K637" s="127"/>
      <c r="L637" s="127"/>
    </row>
    <row r="638" spans="5:12">
      <c r="E638" s="127"/>
      <c r="I638" s="127"/>
      <c r="J638" s="127"/>
      <c r="K638" s="127"/>
      <c r="L638" s="127"/>
    </row>
    <row r="639" spans="5:12">
      <c r="E639" s="127"/>
      <c r="I639" s="127"/>
      <c r="J639" s="127"/>
      <c r="K639" s="127"/>
      <c r="L639" s="127"/>
    </row>
    <row r="640" spans="5:12">
      <c r="E640" s="127"/>
      <c r="I640" s="127"/>
      <c r="J640" s="127"/>
      <c r="K640" s="127"/>
      <c r="L640" s="127"/>
    </row>
    <row r="641" spans="5:12">
      <c r="E641" s="127"/>
      <c r="I641" s="127"/>
      <c r="J641" s="127"/>
      <c r="K641" s="127"/>
      <c r="L641" s="127"/>
    </row>
    <row r="642" spans="5:12">
      <c r="E642" s="127"/>
      <c r="I642" s="127"/>
      <c r="J642" s="127"/>
      <c r="K642" s="127"/>
      <c r="L642" s="127"/>
    </row>
    <row r="643" spans="5:12">
      <c r="E643" s="127"/>
      <c r="I643" s="127"/>
      <c r="J643" s="127"/>
      <c r="K643" s="127"/>
      <c r="L643" s="127"/>
    </row>
    <row r="644" spans="5:12">
      <c r="E644" s="127"/>
      <c r="I644" s="127"/>
      <c r="J644" s="127"/>
      <c r="K644" s="127"/>
      <c r="L644" s="127"/>
    </row>
    <row r="645" spans="5:12">
      <c r="E645" s="127"/>
      <c r="I645" s="127"/>
      <c r="J645" s="127"/>
      <c r="K645" s="127"/>
      <c r="L645" s="127"/>
    </row>
    <row r="646" spans="5:12">
      <c r="E646" s="127"/>
      <c r="I646" s="127"/>
      <c r="J646" s="127"/>
      <c r="K646" s="127"/>
      <c r="L646" s="127"/>
    </row>
    <row r="647" spans="5:12">
      <c r="E647" s="127"/>
      <c r="I647" s="127"/>
      <c r="J647" s="127"/>
      <c r="K647" s="127"/>
      <c r="L647" s="127"/>
    </row>
    <row r="648" spans="5:12">
      <c r="E648" s="127"/>
      <c r="I648" s="127"/>
      <c r="J648" s="127"/>
      <c r="K648" s="127"/>
      <c r="L648" s="127"/>
    </row>
    <row r="649" spans="5:12">
      <c r="E649" s="127"/>
      <c r="I649" s="127"/>
      <c r="J649" s="127"/>
      <c r="K649" s="127"/>
      <c r="L649" s="127"/>
    </row>
    <row r="650" spans="5:12">
      <c r="E650" s="127"/>
      <c r="I650" s="127"/>
      <c r="J650" s="127"/>
      <c r="K650" s="127"/>
      <c r="L650" s="127"/>
    </row>
    <row r="651" spans="5:12">
      <c r="E651" s="127"/>
      <c r="I651" s="127"/>
      <c r="J651" s="127"/>
      <c r="K651" s="127"/>
      <c r="L651" s="127"/>
    </row>
    <row r="652" spans="5:12">
      <c r="E652" s="127"/>
      <c r="I652" s="127"/>
      <c r="J652" s="127"/>
      <c r="K652" s="127"/>
      <c r="L652" s="127"/>
    </row>
    <row r="653" spans="5:12">
      <c r="E653" s="127"/>
      <c r="I653" s="127"/>
      <c r="J653" s="127"/>
      <c r="K653" s="127"/>
      <c r="L653" s="127"/>
    </row>
    <row r="654" spans="5:12">
      <c r="E654" s="127"/>
      <c r="I654" s="127"/>
      <c r="J654" s="127"/>
      <c r="K654" s="127"/>
      <c r="L654" s="127"/>
    </row>
    <row r="655" spans="5:12">
      <c r="E655" s="127"/>
      <c r="I655" s="127"/>
      <c r="J655" s="127"/>
      <c r="K655" s="127"/>
      <c r="L655" s="127"/>
    </row>
    <row r="656" spans="5:12">
      <c r="E656" s="127"/>
      <c r="I656" s="127"/>
      <c r="J656" s="127"/>
      <c r="K656" s="127"/>
      <c r="L656" s="127"/>
    </row>
    <row r="657" spans="5:12">
      <c r="E657" s="127"/>
      <c r="I657" s="127"/>
      <c r="J657" s="127"/>
      <c r="K657" s="127"/>
      <c r="L657" s="127"/>
    </row>
    <row r="658" spans="5:12">
      <c r="E658" s="127"/>
      <c r="I658" s="127"/>
      <c r="J658" s="127"/>
      <c r="K658" s="127"/>
      <c r="L658" s="127"/>
    </row>
    <row r="659" spans="5:12">
      <c r="E659" s="127"/>
      <c r="I659" s="127"/>
      <c r="J659" s="127"/>
      <c r="K659" s="127"/>
      <c r="L659" s="127"/>
    </row>
    <row r="660" spans="5:12">
      <c r="E660" s="127"/>
      <c r="I660" s="127"/>
      <c r="J660" s="127"/>
      <c r="K660" s="127"/>
      <c r="L660" s="127"/>
    </row>
    <row r="661" spans="5:12">
      <c r="E661" s="127"/>
      <c r="I661" s="127"/>
      <c r="J661" s="127"/>
      <c r="K661" s="127"/>
      <c r="L661" s="127"/>
    </row>
    <row r="662" spans="5:12">
      <c r="E662" s="127"/>
      <c r="I662" s="127"/>
      <c r="J662" s="127"/>
      <c r="K662" s="127"/>
      <c r="L662" s="127"/>
    </row>
    <row r="663" spans="5:12">
      <c r="E663" s="127"/>
      <c r="I663" s="127"/>
      <c r="J663" s="127"/>
      <c r="K663" s="127"/>
      <c r="L663" s="127"/>
    </row>
    <row r="664" spans="5:12">
      <c r="E664" s="127"/>
      <c r="I664" s="127"/>
      <c r="J664" s="127"/>
      <c r="K664" s="127"/>
      <c r="L664" s="127"/>
    </row>
    <row r="665" spans="5:12">
      <c r="E665" s="127"/>
      <c r="I665" s="127"/>
      <c r="J665" s="127"/>
      <c r="K665" s="127"/>
      <c r="L665" s="127"/>
    </row>
    <row r="666" spans="5:12">
      <c r="E666" s="127"/>
      <c r="I666" s="127"/>
      <c r="J666" s="127"/>
      <c r="K666" s="127"/>
      <c r="L666" s="127"/>
    </row>
    <row r="667" spans="5:12">
      <c r="E667" s="127"/>
      <c r="I667" s="127"/>
      <c r="J667" s="127"/>
      <c r="K667" s="127"/>
      <c r="L667" s="127"/>
    </row>
    <row r="668" spans="5:12">
      <c r="E668" s="127"/>
      <c r="I668" s="127"/>
      <c r="J668" s="127"/>
      <c r="K668" s="127"/>
      <c r="L668" s="127"/>
    </row>
    <row r="669" spans="5:12">
      <c r="E669" s="127"/>
      <c r="I669" s="127"/>
      <c r="J669" s="127"/>
      <c r="K669" s="127"/>
      <c r="L669" s="127"/>
    </row>
    <row r="670" spans="5:12">
      <c r="E670" s="127"/>
      <c r="I670" s="127"/>
      <c r="J670" s="127"/>
      <c r="K670" s="127"/>
      <c r="L670" s="127"/>
    </row>
    <row r="671" spans="5:12">
      <c r="E671" s="127"/>
      <c r="I671" s="127"/>
      <c r="J671" s="127"/>
      <c r="K671" s="127"/>
      <c r="L671" s="127"/>
    </row>
    <row r="672" spans="5:12">
      <c r="E672" s="127"/>
      <c r="I672" s="127"/>
      <c r="J672" s="127"/>
      <c r="K672" s="127"/>
      <c r="L672" s="127"/>
    </row>
    <row r="673" spans="5:12">
      <c r="E673" s="127"/>
      <c r="I673" s="127"/>
      <c r="J673" s="127"/>
      <c r="K673" s="127"/>
      <c r="L673" s="127"/>
    </row>
    <row r="674" spans="5:12">
      <c r="E674" s="127"/>
      <c r="I674" s="127"/>
      <c r="J674" s="127"/>
      <c r="K674" s="127"/>
      <c r="L674" s="127"/>
    </row>
    <row r="675" spans="5:12">
      <c r="E675" s="127"/>
      <c r="I675" s="127"/>
      <c r="J675" s="127"/>
      <c r="K675" s="127"/>
      <c r="L675" s="127"/>
    </row>
    <row r="676" spans="5:12">
      <c r="E676" s="127"/>
      <c r="I676" s="127"/>
      <c r="J676" s="127"/>
      <c r="K676" s="127"/>
      <c r="L676" s="127"/>
    </row>
    <row r="677" spans="5:12">
      <c r="E677" s="127"/>
      <c r="I677" s="127"/>
      <c r="J677" s="127"/>
      <c r="K677" s="127"/>
      <c r="L677" s="127"/>
    </row>
    <row r="678" spans="5:12">
      <c r="E678" s="127"/>
      <c r="I678" s="127"/>
      <c r="J678" s="127"/>
      <c r="K678" s="127"/>
      <c r="L678" s="127"/>
    </row>
    <row r="679" spans="5:12">
      <c r="E679" s="127"/>
      <c r="I679" s="127"/>
      <c r="J679" s="127"/>
      <c r="K679" s="127"/>
      <c r="L679" s="127"/>
    </row>
    <row r="680" spans="5:12">
      <c r="E680" s="127"/>
      <c r="I680" s="127"/>
      <c r="J680" s="127"/>
      <c r="K680" s="127"/>
      <c r="L680" s="127"/>
    </row>
    <row r="681" spans="5:12">
      <c r="E681" s="127"/>
      <c r="I681" s="127"/>
      <c r="J681" s="127"/>
      <c r="K681" s="127"/>
      <c r="L681" s="127"/>
    </row>
    <row r="682" spans="5:12">
      <c r="E682" s="127"/>
      <c r="I682" s="127"/>
      <c r="J682" s="127"/>
      <c r="K682" s="127"/>
      <c r="L682" s="127"/>
    </row>
    <row r="683" spans="5:12">
      <c r="E683" s="127"/>
      <c r="I683" s="127"/>
      <c r="J683" s="127"/>
      <c r="K683" s="127"/>
      <c r="L683" s="127"/>
    </row>
    <row r="684" spans="5:12">
      <c r="E684" s="127"/>
      <c r="I684" s="127"/>
      <c r="J684" s="127"/>
      <c r="K684" s="127"/>
      <c r="L684" s="127"/>
    </row>
    <row r="685" spans="5:12">
      <c r="E685" s="127"/>
      <c r="I685" s="127"/>
      <c r="J685" s="127"/>
      <c r="K685" s="127"/>
      <c r="L685" s="127"/>
    </row>
    <row r="686" spans="5:12">
      <c r="E686" s="127"/>
      <c r="I686" s="127"/>
      <c r="J686" s="127"/>
      <c r="K686" s="127"/>
      <c r="L686" s="127"/>
    </row>
    <row r="687" spans="5:12">
      <c r="E687" s="127"/>
      <c r="I687" s="127"/>
      <c r="J687" s="127"/>
      <c r="K687" s="127"/>
      <c r="L687" s="127"/>
    </row>
    <row r="688" spans="5:12">
      <c r="E688" s="127"/>
      <c r="I688" s="127"/>
      <c r="J688" s="127"/>
      <c r="K688" s="127"/>
      <c r="L688" s="127"/>
    </row>
    <row r="689" spans="5:12">
      <c r="E689" s="127"/>
      <c r="I689" s="127"/>
      <c r="J689" s="127"/>
      <c r="K689" s="127"/>
      <c r="L689" s="127"/>
    </row>
    <row r="690" spans="5:12">
      <c r="E690" s="127"/>
      <c r="I690" s="127"/>
      <c r="J690" s="127"/>
      <c r="K690" s="127"/>
      <c r="L690" s="127"/>
    </row>
    <row r="691" spans="5:12">
      <c r="E691" s="127"/>
      <c r="I691" s="127"/>
      <c r="J691" s="127"/>
      <c r="K691" s="127"/>
      <c r="L691" s="127"/>
    </row>
    <row r="692" spans="5:12">
      <c r="E692" s="127"/>
      <c r="I692" s="127"/>
      <c r="J692" s="127"/>
      <c r="K692" s="127"/>
      <c r="L692" s="127"/>
    </row>
    <row r="693" spans="5:12">
      <c r="E693" s="127"/>
      <c r="I693" s="127"/>
      <c r="J693" s="127"/>
      <c r="K693" s="127"/>
      <c r="L693" s="127"/>
    </row>
    <row r="694" spans="5:12">
      <c r="E694" s="127"/>
      <c r="I694" s="127"/>
      <c r="J694" s="127"/>
      <c r="K694" s="127"/>
      <c r="L694" s="127"/>
    </row>
    <row r="695" spans="5:12">
      <c r="E695" s="127"/>
      <c r="I695" s="127"/>
      <c r="J695" s="127"/>
      <c r="K695" s="127"/>
      <c r="L695" s="127"/>
    </row>
    <row r="696" spans="5:12">
      <c r="E696" s="127"/>
      <c r="I696" s="127"/>
      <c r="J696" s="127"/>
      <c r="K696" s="127"/>
      <c r="L696" s="127"/>
    </row>
    <row r="697" spans="5:12">
      <c r="E697" s="127"/>
      <c r="I697" s="127"/>
      <c r="J697" s="127"/>
      <c r="K697" s="127"/>
      <c r="L697" s="127"/>
    </row>
    <row r="698" spans="5:12">
      <c r="E698" s="127"/>
      <c r="I698" s="127"/>
      <c r="J698" s="127"/>
      <c r="K698" s="127"/>
      <c r="L698" s="127"/>
    </row>
    <row r="699" spans="5:12">
      <c r="E699" s="127"/>
      <c r="I699" s="127"/>
      <c r="J699" s="127"/>
      <c r="K699" s="127"/>
      <c r="L699" s="127"/>
    </row>
    <row r="700" spans="5:12">
      <c r="E700" s="127"/>
      <c r="I700" s="127"/>
      <c r="J700" s="127"/>
      <c r="K700" s="127"/>
      <c r="L700" s="127"/>
    </row>
    <row r="701" spans="5:12">
      <c r="E701" s="127"/>
      <c r="I701" s="127"/>
      <c r="J701" s="127"/>
      <c r="K701" s="127"/>
      <c r="L701" s="127"/>
    </row>
    <row r="702" spans="5:12">
      <c r="E702" s="127"/>
      <c r="I702" s="127"/>
      <c r="J702" s="127"/>
      <c r="K702" s="127"/>
      <c r="L702" s="127"/>
    </row>
    <row r="703" spans="5:12">
      <c r="E703" s="127"/>
      <c r="I703" s="127"/>
      <c r="J703" s="127"/>
      <c r="K703" s="127"/>
      <c r="L703" s="127"/>
    </row>
    <row r="704" spans="5:12">
      <c r="E704" s="127"/>
      <c r="I704" s="127"/>
      <c r="J704" s="127"/>
      <c r="K704" s="127"/>
      <c r="L704" s="127"/>
    </row>
    <row r="705" spans="5:12">
      <c r="E705" s="127"/>
      <c r="I705" s="127"/>
      <c r="J705" s="127"/>
      <c r="K705" s="127"/>
      <c r="L705" s="127"/>
    </row>
    <row r="706" spans="5:12">
      <c r="E706" s="127"/>
      <c r="I706" s="127"/>
      <c r="J706" s="127"/>
      <c r="K706" s="127"/>
      <c r="L706" s="127"/>
    </row>
    <row r="707" spans="5:12">
      <c r="E707" s="127"/>
      <c r="I707" s="127"/>
      <c r="J707" s="127"/>
      <c r="K707" s="127"/>
      <c r="L707" s="127"/>
    </row>
    <row r="708" spans="5:12">
      <c r="E708" s="127"/>
      <c r="I708" s="127"/>
      <c r="J708" s="127"/>
      <c r="K708" s="127"/>
      <c r="L708" s="127"/>
    </row>
    <row r="709" spans="5:12">
      <c r="E709" s="127"/>
      <c r="I709" s="127"/>
      <c r="J709" s="127"/>
      <c r="K709" s="127"/>
      <c r="L709" s="127"/>
    </row>
    <row r="710" spans="5:12">
      <c r="E710" s="127"/>
      <c r="I710" s="127"/>
      <c r="J710" s="127"/>
      <c r="K710" s="127"/>
      <c r="L710" s="127"/>
    </row>
    <row r="711" spans="5:12">
      <c r="E711" s="127"/>
      <c r="I711" s="127"/>
      <c r="J711" s="127"/>
      <c r="K711" s="127"/>
      <c r="L711" s="127"/>
    </row>
    <row r="712" spans="5:12">
      <c r="E712" s="127"/>
      <c r="I712" s="127"/>
      <c r="J712" s="127"/>
      <c r="K712" s="127"/>
      <c r="L712" s="127"/>
    </row>
    <row r="713" spans="5:12">
      <c r="E713" s="127"/>
      <c r="I713" s="127"/>
      <c r="J713" s="127"/>
      <c r="K713" s="127"/>
      <c r="L713" s="127"/>
    </row>
    <row r="714" spans="5:12">
      <c r="E714" s="127"/>
      <c r="I714" s="127"/>
      <c r="J714" s="127"/>
      <c r="K714" s="127"/>
      <c r="L714" s="127"/>
    </row>
    <row r="715" spans="5:12">
      <c r="E715" s="127"/>
      <c r="I715" s="127"/>
      <c r="J715" s="127"/>
      <c r="K715" s="127"/>
      <c r="L715" s="127"/>
    </row>
    <row r="716" spans="5:12">
      <c r="E716" s="127"/>
      <c r="I716" s="127"/>
      <c r="J716" s="127"/>
      <c r="K716" s="127"/>
      <c r="L716" s="127"/>
    </row>
    <row r="717" spans="5:12">
      <c r="E717" s="127"/>
      <c r="I717" s="127"/>
      <c r="J717" s="127"/>
      <c r="K717" s="127"/>
      <c r="L717" s="127"/>
    </row>
    <row r="718" spans="5:12">
      <c r="E718" s="127"/>
      <c r="I718" s="127"/>
      <c r="J718" s="127"/>
      <c r="K718" s="127"/>
      <c r="L718" s="127"/>
    </row>
    <row r="719" spans="5:12">
      <c r="E719" s="127"/>
      <c r="I719" s="127"/>
      <c r="J719" s="127"/>
      <c r="K719" s="127"/>
      <c r="L719" s="127"/>
    </row>
    <row r="720" spans="5:12">
      <c r="E720" s="127"/>
      <c r="I720" s="127"/>
      <c r="J720" s="127"/>
      <c r="K720" s="127"/>
      <c r="L720" s="127"/>
    </row>
    <row r="721" spans="5:12">
      <c r="E721" s="127"/>
      <c r="I721" s="127"/>
      <c r="J721" s="127"/>
      <c r="K721" s="127"/>
      <c r="L721" s="127"/>
    </row>
    <row r="722" spans="5:12">
      <c r="E722" s="127"/>
      <c r="I722" s="127"/>
      <c r="J722" s="127"/>
      <c r="K722" s="127"/>
      <c r="L722" s="127"/>
    </row>
    <row r="723" spans="5:12">
      <c r="E723" s="127"/>
      <c r="I723" s="127"/>
      <c r="J723" s="127"/>
      <c r="K723" s="127"/>
      <c r="L723" s="127"/>
    </row>
    <row r="724" spans="5:12">
      <c r="E724" s="127"/>
      <c r="I724" s="127"/>
      <c r="J724" s="127"/>
      <c r="K724" s="127"/>
      <c r="L724" s="127"/>
    </row>
    <row r="725" spans="5:12">
      <c r="E725" s="127"/>
      <c r="I725" s="127"/>
      <c r="J725" s="127"/>
      <c r="K725" s="127"/>
      <c r="L725" s="127"/>
    </row>
    <row r="726" spans="5:12">
      <c r="E726" s="127"/>
      <c r="I726" s="127"/>
      <c r="J726" s="127"/>
      <c r="K726" s="127"/>
      <c r="L726" s="127"/>
    </row>
    <row r="727" spans="5:12">
      <c r="E727" s="127"/>
      <c r="I727" s="127"/>
      <c r="J727" s="127"/>
      <c r="K727" s="127"/>
      <c r="L727" s="127"/>
    </row>
    <row r="728" spans="5:12">
      <c r="E728" s="127"/>
      <c r="I728" s="127"/>
      <c r="J728" s="127"/>
      <c r="K728" s="127"/>
      <c r="L728" s="127"/>
    </row>
    <row r="729" spans="5:12">
      <c r="E729" s="127"/>
      <c r="I729" s="127"/>
      <c r="J729" s="127"/>
      <c r="K729" s="127"/>
      <c r="L729" s="127"/>
    </row>
    <row r="730" spans="5:12">
      <c r="E730" s="127"/>
      <c r="I730" s="127"/>
      <c r="J730" s="127"/>
      <c r="K730" s="127"/>
      <c r="L730" s="127"/>
    </row>
    <row r="731" spans="5:12">
      <c r="E731" s="127"/>
      <c r="I731" s="127"/>
      <c r="J731" s="127"/>
      <c r="K731" s="127"/>
      <c r="L731" s="127"/>
    </row>
    <row r="732" spans="5:12">
      <c r="E732" s="127"/>
      <c r="I732" s="127"/>
      <c r="J732" s="127"/>
      <c r="K732" s="127"/>
      <c r="L732" s="127"/>
    </row>
    <row r="733" spans="5:12">
      <c r="E733" s="127"/>
      <c r="I733" s="127"/>
      <c r="J733" s="127"/>
      <c r="K733" s="127"/>
      <c r="L733" s="127"/>
    </row>
    <row r="734" spans="5:12">
      <c r="E734" s="127"/>
      <c r="I734" s="127"/>
      <c r="J734" s="127"/>
      <c r="K734" s="127"/>
      <c r="L734" s="127"/>
    </row>
    <row r="735" spans="5:12">
      <c r="E735" s="127"/>
      <c r="I735" s="127"/>
      <c r="J735" s="127"/>
      <c r="K735" s="127"/>
      <c r="L735" s="127"/>
    </row>
    <row r="736" spans="5:12">
      <c r="E736" s="127"/>
      <c r="I736" s="127"/>
      <c r="J736" s="127"/>
      <c r="K736" s="127"/>
      <c r="L736" s="127"/>
    </row>
    <row r="737" spans="5:12">
      <c r="E737" s="127"/>
      <c r="I737" s="127"/>
      <c r="J737" s="127"/>
      <c r="K737" s="127"/>
      <c r="L737" s="127"/>
    </row>
    <row r="738" spans="5:12">
      <c r="E738" s="127"/>
      <c r="I738" s="127"/>
      <c r="J738" s="127"/>
      <c r="K738" s="127"/>
      <c r="L738" s="127"/>
    </row>
    <row r="739" spans="5:12">
      <c r="E739" s="127"/>
      <c r="I739" s="127"/>
      <c r="J739" s="127"/>
      <c r="K739" s="127"/>
      <c r="L739" s="127"/>
    </row>
    <row r="740" spans="5:12">
      <c r="E740" s="127"/>
      <c r="I740" s="127"/>
      <c r="J740" s="127"/>
      <c r="K740" s="127"/>
      <c r="L740" s="127"/>
    </row>
    <row r="741" spans="5:12">
      <c r="E741" s="127"/>
      <c r="I741" s="127"/>
      <c r="J741" s="127"/>
      <c r="K741" s="127"/>
      <c r="L741" s="127"/>
    </row>
    <row r="742" spans="5:12">
      <c r="E742" s="127"/>
      <c r="I742" s="127"/>
      <c r="J742" s="127"/>
      <c r="K742" s="127"/>
      <c r="L742" s="127"/>
    </row>
    <row r="743" spans="5:12">
      <c r="E743" s="127"/>
      <c r="I743" s="127"/>
      <c r="J743" s="127"/>
      <c r="K743" s="127"/>
      <c r="L743" s="127"/>
    </row>
    <row r="744" spans="5:12">
      <c r="E744" s="127"/>
      <c r="I744" s="127"/>
      <c r="J744" s="127"/>
      <c r="K744" s="127"/>
      <c r="L744" s="127"/>
    </row>
    <row r="745" spans="5:12">
      <c r="E745" s="127"/>
      <c r="I745" s="127"/>
      <c r="J745" s="127"/>
      <c r="K745" s="127"/>
      <c r="L745" s="127"/>
    </row>
    <row r="746" spans="5:12">
      <c r="E746" s="127"/>
      <c r="I746" s="127"/>
      <c r="J746" s="127"/>
      <c r="K746" s="127"/>
      <c r="L746" s="127"/>
    </row>
    <row r="747" spans="5:12">
      <c r="E747" s="127"/>
      <c r="I747" s="127"/>
      <c r="J747" s="127"/>
      <c r="K747" s="127"/>
      <c r="L747" s="127"/>
    </row>
    <row r="748" spans="5:12">
      <c r="E748" s="127"/>
      <c r="I748" s="127"/>
      <c r="J748" s="127"/>
      <c r="K748" s="127"/>
      <c r="L748" s="127"/>
    </row>
    <row r="749" spans="5:12">
      <c r="E749" s="127"/>
      <c r="I749" s="127"/>
      <c r="J749" s="127"/>
      <c r="K749" s="127"/>
      <c r="L749" s="127"/>
    </row>
    <row r="750" spans="5:12">
      <c r="E750" s="127"/>
      <c r="I750" s="127"/>
      <c r="J750" s="127"/>
      <c r="K750" s="127"/>
      <c r="L750" s="127"/>
    </row>
    <row r="751" spans="5:12">
      <c r="E751" s="127"/>
      <c r="I751" s="127"/>
      <c r="J751" s="127"/>
      <c r="K751" s="127"/>
      <c r="L751" s="127"/>
    </row>
    <row r="752" spans="5:12">
      <c r="E752" s="127"/>
      <c r="I752" s="127"/>
      <c r="J752" s="127"/>
      <c r="K752" s="127"/>
      <c r="L752" s="127"/>
    </row>
    <row r="753" spans="5:12">
      <c r="E753" s="127"/>
      <c r="I753" s="127"/>
      <c r="J753" s="127"/>
      <c r="K753" s="127"/>
      <c r="L753" s="127"/>
    </row>
    <row r="754" spans="5:12">
      <c r="E754" s="127"/>
      <c r="I754" s="127"/>
      <c r="J754" s="127"/>
      <c r="K754" s="127"/>
      <c r="L754" s="127"/>
    </row>
    <row r="755" spans="5:12">
      <c r="E755" s="127"/>
      <c r="I755" s="127"/>
      <c r="J755" s="127"/>
      <c r="K755" s="127"/>
      <c r="L755" s="127"/>
    </row>
    <row r="756" spans="5:12">
      <c r="E756" s="127"/>
      <c r="I756" s="127"/>
      <c r="J756" s="127"/>
      <c r="K756" s="127"/>
      <c r="L756" s="127"/>
    </row>
    <row r="757" spans="5:12">
      <c r="E757" s="127"/>
      <c r="I757" s="127"/>
      <c r="J757" s="127"/>
      <c r="K757" s="127"/>
      <c r="L757" s="127"/>
    </row>
    <row r="758" spans="5:12">
      <c r="E758" s="127"/>
      <c r="I758" s="127"/>
      <c r="J758" s="127"/>
      <c r="K758" s="127"/>
      <c r="L758" s="127"/>
    </row>
    <row r="759" spans="5:12">
      <c r="E759" s="127"/>
      <c r="I759" s="127"/>
      <c r="J759" s="127"/>
      <c r="K759" s="127"/>
      <c r="L759" s="127"/>
    </row>
    <row r="760" spans="5:12">
      <c r="E760" s="127"/>
      <c r="I760" s="127"/>
      <c r="J760" s="127"/>
      <c r="K760" s="127"/>
      <c r="L760" s="127"/>
    </row>
    <row r="761" spans="5:12">
      <c r="E761" s="127"/>
      <c r="I761" s="127"/>
      <c r="J761" s="127"/>
      <c r="K761" s="127"/>
      <c r="L761" s="127"/>
    </row>
    <row r="762" spans="5:12">
      <c r="E762" s="127"/>
      <c r="I762" s="127"/>
      <c r="J762" s="127"/>
      <c r="K762" s="127"/>
      <c r="L762" s="127"/>
    </row>
    <row r="763" spans="5:12">
      <c r="E763" s="127"/>
      <c r="I763" s="127"/>
      <c r="J763" s="127"/>
      <c r="K763" s="127"/>
      <c r="L763" s="127"/>
    </row>
    <row r="764" spans="5:12">
      <c r="E764" s="127"/>
      <c r="I764" s="127"/>
      <c r="J764" s="127"/>
      <c r="K764" s="127"/>
      <c r="L764" s="127"/>
    </row>
    <row r="765" spans="5:12">
      <c r="E765" s="127"/>
      <c r="I765" s="127"/>
      <c r="J765" s="127"/>
      <c r="K765" s="127"/>
      <c r="L765" s="127"/>
    </row>
    <row r="766" spans="5:12">
      <c r="E766" s="127"/>
      <c r="I766" s="127"/>
      <c r="J766" s="127"/>
      <c r="K766" s="127"/>
      <c r="L766" s="127"/>
    </row>
    <row r="767" spans="5:12">
      <c r="E767" s="127"/>
      <c r="I767" s="127"/>
      <c r="J767" s="127"/>
      <c r="K767" s="127"/>
      <c r="L767" s="127"/>
    </row>
    <row r="768" spans="5:12">
      <c r="E768" s="127"/>
      <c r="I768" s="127"/>
      <c r="J768" s="127"/>
      <c r="K768" s="127"/>
      <c r="L768" s="127"/>
    </row>
    <row r="769" spans="5:12">
      <c r="E769" s="127"/>
      <c r="I769" s="127"/>
      <c r="J769" s="127"/>
      <c r="K769" s="127"/>
      <c r="L769" s="127"/>
    </row>
    <row r="770" spans="5:12">
      <c r="E770" s="127"/>
      <c r="I770" s="127"/>
      <c r="J770" s="127"/>
      <c r="K770" s="127"/>
      <c r="L770" s="127"/>
    </row>
    <row r="771" spans="5:12">
      <c r="E771" s="127"/>
      <c r="I771" s="127"/>
      <c r="J771" s="127"/>
      <c r="K771" s="127"/>
      <c r="L771" s="127"/>
    </row>
    <row r="772" spans="5:12">
      <c r="E772" s="127"/>
      <c r="I772" s="127"/>
      <c r="J772" s="127"/>
      <c r="K772" s="127"/>
      <c r="L772" s="127"/>
    </row>
    <row r="773" spans="5:12">
      <c r="E773" s="127"/>
      <c r="I773" s="127"/>
      <c r="J773" s="127"/>
      <c r="K773" s="127"/>
      <c r="L773" s="127"/>
    </row>
    <row r="774" spans="5:12">
      <c r="E774" s="127"/>
      <c r="I774" s="127"/>
      <c r="J774" s="127"/>
      <c r="K774" s="127"/>
      <c r="L774" s="127"/>
    </row>
    <row r="775" spans="5:12">
      <c r="E775" s="127"/>
      <c r="I775" s="127"/>
      <c r="J775" s="127"/>
      <c r="K775" s="127"/>
      <c r="L775" s="127"/>
    </row>
    <row r="776" spans="5:12">
      <c r="E776" s="127"/>
      <c r="I776" s="127"/>
      <c r="J776" s="127"/>
      <c r="K776" s="127"/>
      <c r="L776" s="127"/>
    </row>
    <row r="777" spans="5:12">
      <c r="E777" s="127"/>
      <c r="I777" s="127"/>
      <c r="J777" s="127"/>
      <c r="K777" s="127"/>
      <c r="L777" s="127"/>
    </row>
    <row r="778" spans="5:12">
      <c r="E778" s="127"/>
      <c r="I778" s="127"/>
      <c r="J778" s="127"/>
      <c r="K778" s="127"/>
      <c r="L778" s="127"/>
    </row>
    <row r="779" spans="5:12">
      <c r="E779" s="127"/>
      <c r="I779" s="127"/>
      <c r="J779" s="127"/>
      <c r="K779" s="127"/>
      <c r="L779" s="127"/>
    </row>
    <row r="780" spans="5:12">
      <c r="E780" s="127"/>
      <c r="I780" s="127"/>
      <c r="J780" s="127"/>
      <c r="K780" s="127"/>
      <c r="L780" s="127"/>
    </row>
    <row r="781" spans="5:12">
      <c r="E781" s="127"/>
      <c r="I781" s="127"/>
      <c r="J781" s="127"/>
      <c r="K781" s="127"/>
      <c r="L781" s="127"/>
    </row>
    <row r="782" spans="5:12">
      <c r="E782" s="127"/>
      <c r="I782" s="127"/>
      <c r="J782" s="127"/>
      <c r="K782" s="127"/>
      <c r="L782" s="127"/>
    </row>
    <row r="783" spans="5:12">
      <c r="E783" s="127"/>
      <c r="I783" s="127"/>
      <c r="J783" s="127"/>
      <c r="K783" s="127"/>
      <c r="L783" s="127"/>
    </row>
    <row r="784" spans="5:12">
      <c r="E784" s="127"/>
      <c r="I784" s="127"/>
      <c r="J784" s="127"/>
      <c r="K784" s="127"/>
      <c r="L784" s="127"/>
    </row>
    <row r="785" spans="5:12">
      <c r="E785" s="127"/>
      <c r="I785" s="127"/>
      <c r="J785" s="127"/>
      <c r="K785" s="127"/>
      <c r="L785" s="127"/>
    </row>
    <row r="786" spans="5:12">
      <c r="E786" s="127"/>
      <c r="I786" s="127"/>
      <c r="J786" s="127"/>
      <c r="K786" s="127"/>
      <c r="L786" s="127"/>
    </row>
    <row r="787" spans="5:12">
      <c r="E787" s="127"/>
      <c r="I787" s="127"/>
      <c r="J787" s="127"/>
      <c r="K787" s="127"/>
      <c r="L787" s="127"/>
    </row>
    <row r="788" spans="5:12">
      <c r="E788" s="127"/>
      <c r="I788" s="127"/>
      <c r="J788" s="127"/>
      <c r="K788" s="127"/>
      <c r="L788" s="127"/>
    </row>
    <row r="789" spans="5:12">
      <c r="E789" s="127"/>
      <c r="I789" s="127"/>
      <c r="J789" s="127"/>
      <c r="K789" s="127"/>
      <c r="L789" s="127"/>
    </row>
    <row r="790" spans="5:12">
      <c r="E790" s="127"/>
      <c r="I790" s="127"/>
      <c r="J790" s="127"/>
      <c r="K790" s="127"/>
      <c r="L790" s="127"/>
    </row>
    <row r="791" spans="5:12">
      <c r="E791" s="127"/>
      <c r="I791" s="127"/>
      <c r="J791" s="127"/>
      <c r="K791" s="127"/>
      <c r="L791" s="127"/>
    </row>
    <row r="792" spans="5:12">
      <c r="E792" s="127"/>
      <c r="I792" s="127"/>
      <c r="J792" s="127"/>
      <c r="K792" s="127"/>
      <c r="L792" s="127"/>
    </row>
    <row r="793" spans="5:12">
      <c r="E793" s="127"/>
      <c r="I793" s="127"/>
      <c r="J793" s="127"/>
      <c r="K793" s="127"/>
      <c r="L793" s="127"/>
    </row>
    <row r="794" spans="5:12">
      <c r="E794" s="127"/>
      <c r="I794" s="127"/>
      <c r="J794" s="127"/>
      <c r="K794" s="127"/>
      <c r="L794" s="127"/>
    </row>
    <row r="795" spans="5:12">
      <c r="E795" s="127"/>
      <c r="I795" s="127"/>
      <c r="J795" s="127"/>
      <c r="K795" s="127"/>
      <c r="L795" s="127"/>
    </row>
    <row r="796" spans="5:12">
      <c r="E796" s="127"/>
      <c r="I796" s="127"/>
      <c r="J796" s="127"/>
      <c r="K796" s="127"/>
      <c r="L796" s="127"/>
    </row>
    <row r="797" spans="5:12">
      <c r="E797" s="127"/>
      <c r="I797" s="127"/>
      <c r="J797" s="127"/>
      <c r="K797" s="127"/>
      <c r="L797" s="127"/>
    </row>
    <row r="798" spans="5:12">
      <c r="E798" s="127"/>
      <c r="I798" s="127"/>
      <c r="J798" s="127"/>
      <c r="K798" s="127"/>
      <c r="L798" s="127"/>
    </row>
    <row r="799" spans="5:12">
      <c r="E799" s="127"/>
      <c r="I799" s="127"/>
      <c r="J799" s="127"/>
      <c r="K799" s="127"/>
      <c r="L799" s="127"/>
    </row>
    <row r="800" spans="5:12">
      <c r="E800" s="127"/>
      <c r="I800" s="127"/>
      <c r="J800" s="127"/>
      <c r="K800" s="127"/>
      <c r="L800" s="127"/>
    </row>
    <row r="801" spans="5:12">
      <c r="E801" s="127"/>
      <c r="I801" s="127"/>
      <c r="J801" s="127"/>
      <c r="K801" s="127"/>
      <c r="L801" s="127"/>
    </row>
    <row r="802" spans="5:12">
      <c r="E802" s="127"/>
      <c r="I802" s="127"/>
      <c r="J802" s="127"/>
      <c r="K802" s="127"/>
      <c r="L802" s="127"/>
    </row>
    <row r="803" spans="5:12">
      <c r="E803" s="127"/>
      <c r="I803" s="127"/>
      <c r="J803" s="127"/>
      <c r="K803" s="127"/>
      <c r="L803" s="127"/>
    </row>
    <row r="804" spans="5:12">
      <c r="E804" s="127"/>
      <c r="I804" s="127"/>
      <c r="J804" s="127"/>
      <c r="K804" s="127"/>
      <c r="L804" s="127"/>
    </row>
    <row r="805" spans="5:12">
      <c r="E805" s="127"/>
      <c r="I805" s="127"/>
      <c r="J805" s="127"/>
      <c r="K805" s="127"/>
      <c r="L805" s="127"/>
    </row>
    <row r="806" spans="5:12">
      <c r="E806" s="127"/>
      <c r="I806" s="127"/>
      <c r="J806" s="127"/>
      <c r="K806" s="127"/>
      <c r="L806" s="127"/>
    </row>
    <row r="807" spans="5:12">
      <c r="E807" s="127"/>
      <c r="I807" s="127"/>
      <c r="J807" s="127"/>
      <c r="K807" s="127"/>
      <c r="L807" s="127"/>
    </row>
    <row r="808" spans="5:12">
      <c r="E808" s="127"/>
      <c r="I808" s="127"/>
      <c r="J808" s="127"/>
      <c r="K808" s="127"/>
      <c r="L808" s="127"/>
    </row>
    <row r="809" spans="5:12">
      <c r="E809" s="127"/>
      <c r="I809" s="127"/>
      <c r="J809" s="127"/>
      <c r="K809" s="127"/>
      <c r="L809" s="127"/>
    </row>
    <row r="810" spans="5:12">
      <c r="E810" s="127"/>
      <c r="I810" s="127"/>
      <c r="J810" s="127"/>
      <c r="K810" s="127"/>
      <c r="L810" s="127"/>
    </row>
    <row r="811" spans="5:12">
      <c r="E811" s="127"/>
      <c r="I811" s="127"/>
      <c r="J811" s="127"/>
      <c r="K811" s="127"/>
      <c r="L811" s="127"/>
    </row>
    <row r="812" spans="5:12">
      <c r="E812" s="127"/>
      <c r="I812" s="127"/>
      <c r="J812" s="127"/>
      <c r="K812" s="127"/>
      <c r="L812" s="127"/>
    </row>
    <row r="813" spans="5:12">
      <c r="E813" s="127"/>
      <c r="I813" s="127"/>
      <c r="J813" s="127"/>
      <c r="K813" s="127"/>
      <c r="L813" s="127"/>
    </row>
    <row r="814" spans="5:12">
      <c r="E814" s="127"/>
      <c r="I814" s="127"/>
      <c r="J814" s="127"/>
      <c r="K814" s="127"/>
      <c r="L814" s="127"/>
    </row>
    <row r="815" spans="5:12">
      <c r="E815" s="127"/>
      <c r="I815" s="127"/>
      <c r="J815" s="127"/>
      <c r="K815" s="127"/>
      <c r="L815" s="127"/>
    </row>
    <row r="816" spans="5:12">
      <c r="E816" s="127"/>
      <c r="I816" s="127"/>
      <c r="J816" s="127"/>
      <c r="K816" s="127"/>
      <c r="L816" s="127"/>
    </row>
    <row r="817" spans="5:12">
      <c r="E817" s="127"/>
      <c r="I817" s="127"/>
      <c r="J817" s="127"/>
      <c r="K817" s="127"/>
      <c r="L817" s="127"/>
    </row>
    <row r="818" spans="5:12">
      <c r="E818" s="127"/>
      <c r="I818" s="127"/>
      <c r="J818" s="127"/>
      <c r="K818" s="127"/>
      <c r="L818" s="127"/>
    </row>
    <row r="819" spans="5:12">
      <c r="E819" s="127"/>
      <c r="I819" s="127"/>
      <c r="J819" s="127"/>
      <c r="K819" s="127"/>
      <c r="L819" s="127"/>
    </row>
    <row r="820" spans="5:12">
      <c r="E820" s="127"/>
      <c r="I820" s="127"/>
      <c r="J820" s="127"/>
      <c r="K820" s="127"/>
      <c r="L820" s="127"/>
    </row>
    <row r="821" spans="5:12">
      <c r="E821" s="127"/>
      <c r="I821" s="127"/>
      <c r="J821" s="127"/>
      <c r="K821" s="127"/>
      <c r="L821" s="127"/>
    </row>
    <row r="822" spans="5:12">
      <c r="E822" s="127"/>
      <c r="I822" s="127"/>
      <c r="J822" s="127"/>
      <c r="K822" s="127"/>
      <c r="L822" s="127"/>
    </row>
    <row r="823" spans="5:12">
      <c r="E823" s="127"/>
      <c r="I823" s="127"/>
      <c r="J823" s="127"/>
      <c r="K823" s="127"/>
      <c r="L823" s="127"/>
    </row>
    <row r="824" spans="5:12">
      <c r="E824" s="127"/>
      <c r="I824" s="127"/>
      <c r="J824" s="127"/>
      <c r="K824" s="127"/>
      <c r="L824" s="127"/>
    </row>
    <row r="825" spans="5:12">
      <c r="E825" s="127"/>
      <c r="I825" s="127"/>
      <c r="J825" s="127"/>
      <c r="K825" s="127"/>
      <c r="L825" s="127"/>
    </row>
    <row r="826" spans="5:12">
      <c r="E826" s="127"/>
      <c r="I826" s="127"/>
      <c r="J826" s="127"/>
      <c r="K826" s="127"/>
      <c r="L826" s="127"/>
    </row>
    <row r="827" spans="5:12">
      <c r="E827" s="127"/>
      <c r="I827" s="127"/>
      <c r="J827" s="127"/>
      <c r="K827" s="127"/>
      <c r="L827" s="127"/>
    </row>
    <row r="828" spans="5:12">
      <c r="E828" s="127"/>
      <c r="I828" s="127"/>
      <c r="J828" s="127"/>
      <c r="K828" s="127"/>
      <c r="L828" s="127"/>
    </row>
    <row r="829" spans="5:12">
      <c r="E829" s="127"/>
      <c r="I829" s="127"/>
      <c r="J829" s="127"/>
      <c r="K829" s="127"/>
      <c r="L829" s="127"/>
    </row>
    <row r="830" spans="5:12">
      <c r="E830" s="127"/>
      <c r="I830" s="127"/>
      <c r="J830" s="127"/>
      <c r="K830" s="127"/>
      <c r="L830" s="127"/>
    </row>
    <row r="831" spans="5:12">
      <c r="E831" s="127"/>
      <c r="I831" s="127"/>
      <c r="J831" s="127"/>
      <c r="K831" s="127"/>
      <c r="L831" s="127"/>
    </row>
    <row r="832" spans="5:12">
      <c r="E832" s="127"/>
      <c r="I832" s="127"/>
      <c r="J832" s="127"/>
      <c r="K832" s="127"/>
      <c r="L832" s="127"/>
    </row>
    <row r="833" spans="5:12">
      <c r="E833" s="127"/>
      <c r="I833" s="127"/>
      <c r="J833" s="127"/>
      <c r="K833" s="127"/>
      <c r="L833" s="127"/>
    </row>
    <row r="834" spans="5:12">
      <c r="E834" s="127"/>
      <c r="I834" s="127"/>
      <c r="J834" s="127"/>
      <c r="K834" s="127"/>
      <c r="L834" s="127"/>
    </row>
    <row r="835" spans="5:12">
      <c r="E835" s="127"/>
      <c r="I835" s="127"/>
      <c r="J835" s="127"/>
      <c r="K835" s="127"/>
      <c r="L835" s="127"/>
    </row>
    <row r="836" spans="5:12">
      <c r="E836" s="127"/>
      <c r="I836" s="127"/>
      <c r="J836" s="127"/>
      <c r="K836" s="127"/>
      <c r="L836" s="127"/>
    </row>
    <row r="837" spans="5:12">
      <c r="E837" s="127"/>
      <c r="I837" s="127"/>
      <c r="J837" s="127"/>
      <c r="K837" s="127"/>
      <c r="L837" s="127"/>
    </row>
    <row r="838" spans="5:12">
      <c r="E838" s="127"/>
      <c r="I838" s="127"/>
      <c r="J838" s="127"/>
      <c r="K838" s="127"/>
      <c r="L838" s="127"/>
    </row>
    <row r="839" spans="5:12">
      <c r="E839" s="127"/>
      <c r="I839" s="127"/>
      <c r="J839" s="127"/>
      <c r="K839" s="127"/>
      <c r="L839" s="127"/>
    </row>
    <row r="840" spans="5:12">
      <c r="E840" s="127"/>
      <c r="I840" s="127"/>
      <c r="J840" s="127"/>
      <c r="K840" s="127"/>
      <c r="L840" s="127"/>
    </row>
    <row r="841" spans="5:12">
      <c r="E841" s="127"/>
      <c r="I841" s="127"/>
      <c r="J841" s="127"/>
      <c r="K841" s="127"/>
      <c r="L841" s="127"/>
    </row>
    <row r="842" spans="5:12">
      <c r="E842" s="127"/>
      <c r="I842" s="127"/>
      <c r="J842" s="127"/>
      <c r="K842" s="127"/>
      <c r="L842" s="127"/>
    </row>
    <row r="843" spans="5:12">
      <c r="E843" s="127"/>
      <c r="I843" s="127"/>
      <c r="J843" s="127"/>
      <c r="K843" s="127"/>
      <c r="L843" s="127"/>
    </row>
    <row r="844" spans="5:12">
      <c r="E844" s="127"/>
      <c r="I844" s="127"/>
      <c r="J844" s="127"/>
      <c r="K844" s="127"/>
      <c r="L844" s="127"/>
    </row>
    <row r="845" spans="5:12">
      <c r="E845" s="127"/>
      <c r="I845" s="127"/>
      <c r="J845" s="127"/>
      <c r="K845" s="127"/>
      <c r="L845" s="127"/>
    </row>
    <row r="846" spans="5:12">
      <c r="E846" s="127"/>
      <c r="I846" s="127"/>
      <c r="J846" s="127"/>
      <c r="K846" s="127"/>
      <c r="L846" s="127"/>
    </row>
    <row r="847" spans="5:12">
      <c r="E847" s="127"/>
      <c r="I847" s="127"/>
      <c r="J847" s="127"/>
      <c r="K847" s="127"/>
      <c r="L847" s="127"/>
    </row>
    <row r="848" spans="5:12">
      <c r="E848" s="127"/>
      <c r="I848" s="127"/>
      <c r="J848" s="127"/>
      <c r="K848" s="127"/>
      <c r="L848" s="127"/>
    </row>
    <row r="849" spans="5:12">
      <c r="E849" s="127"/>
      <c r="I849" s="127"/>
      <c r="J849" s="127"/>
      <c r="K849" s="127"/>
      <c r="L849" s="127"/>
    </row>
    <row r="850" spans="5:12">
      <c r="E850" s="127"/>
      <c r="I850" s="127"/>
      <c r="J850" s="127"/>
      <c r="K850" s="127"/>
      <c r="L850" s="127"/>
    </row>
    <row r="851" spans="5:12">
      <c r="E851" s="127"/>
      <c r="I851" s="127"/>
      <c r="J851" s="127"/>
      <c r="K851" s="127"/>
      <c r="L851" s="127"/>
    </row>
    <row r="852" spans="5:12">
      <c r="E852" s="127"/>
      <c r="I852" s="127"/>
      <c r="J852" s="127"/>
      <c r="K852" s="127"/>
      <c r="L852" s="127"/>
    </row>
    <row r="853" spans="5:12">
      <c r="E853" s="127"/>
      <c r="I853" s="127"/>
      <c r="J853" s="127"/>
      <c r="K853" s="127"/>
      <c r="L853" s="127"/>
    </row>
    <row r="854" spans="5:12">
      <c r="E854" s="127"/>
      <c r="I854" s="127"/>
      <c r="J854" s="127"/>
      <c r="K854" s="127"/>
      <c r="L854" s="127"/>
    </row>
    <row r="855" spans="5:12">
      <c r="E855" s="127"/>
      <c r="I855" s="127"/>
      <c r="J855" s="127"/>
      <c r="K855" s="127"/>
      <c r="L855" s="127"/>
    </row>
    <row r="856" spans="5:12">
      <c r="E856" s="127"/>
      <c r="I856" s="127"/>
      <c r="J856" s="127"/>
      <c r="K856" s="127"/>
      <c r="L856" s="127"/>
    </row>
    <row r="857" spans="5:12">
      <c r="E857" s="127"/>
      <c r="I857" s="127"/>
      <c r="J857" s="127"/>
      <c r="K857" s="127"/>
      <c r="L857" s="127"/>
    </row>
    <row r="858" spans="5:12">
      <c r="E858" s="127"/>
      <c r="I858" s="127"/>
      <c r="J858" s="127"/>
      <c r="K858" s="127"/>
      <c r="L858" s="127"/>
    </row>
    <row r="859" spans="5:12">
      <c r="E859" s="127"/>
      <c r="I859" s="127"/>
      <c r="J859" s="127"/>
      <c r="K859" s="127"/>
      <c r="L859" s="127"/>
    </row>
    <row r="860" spans="5:12">
      <c r="E860" s="127"/>
      <c r="I860" s="127"/>
      <c r="J860" s="127"/>
      <c r="K860" s="127"/>
      <c r="L860" s="127"/>
    </row>
    <row r="861" spans="5:12">
      <c r="E861" s="127"/>
      <c r="I861" s="127"/>
      <c r="J861" s="127"/>
      <c r="K861" s="127"/>
      <c r="L861" s="127"/>
    </row>
    <row r="862" spans="5:12">
      <c r="E862" s="127"/>
      <c r="I862" s="127"/>
      <c r="J862" s="127"/>
      <c r="K862" s="127"/>
      <c r="L862" s="127"/>
    </row>
    <row r="863" spans="5:12">
      <c r="E863" s="127"/>
      <c r="I863" s="127"/>
      <c r="J863" s="127"/>
      <c r="K863" s="127"/>
      <c r="L863" s="127"/>
    </row>
    <row r="864" spans="5:12">
      <c r="E864" s="127"/>
      <c r="I864" s="127"/>
      <c r="J864" s="127"/>
      <c r="K864" s="127"/>
      <c r="L864" s="127"/>
    </row>
    <row r="865" spans="5:12">
      <c r="E865" s="127"/>
      <c r="I865" s="127"/>
      <c r="J865" s="127"/>
      <c r="K865" s="127"/>
      <c r="L865" s="127"/>
    </row>
    <row r="866" spans="5:12">
      <c r="E866" s="127"/>
      <c r="I866" s="127"/>
      <c r="J866" s="127"/>
      <c r="K866" s="127"/>
      <c r="L866" s="127"/>
    </row>
    <row r="867" spans="5:12">
      <c r="E867" s="127"/>
      <c r="I867" s="127"/>
      <c r="J867" s="127"/>
      <c r="K867" s="127"/>
      <c r="L867" s="127"/>
    </row>
    <row r="868" spans="5:12">
      <c r="E868" s="127"/>
      <c r="I868" s="127"/>
      <c r="J868" s="127"/>
      <c r="K868" s="127"/>
      <c r="L868" s="127"/>
    </row>
    <row r="869" spans="5:12">
      <c r="E869" s="127"/>
      <c r="I869" s="127"/>
      <c r="J869" s="127"/>
      <c r="K869" s="127"/>
      <c r="L869" s="127"/>
    </row>
    <row r="870" spans="5:12">
      <c r="E870" s="127"/>
      <c r="I870" s="127"/>
      <c r="J870" s="127"/>
      <c r="K870" s="127"/>
      <c r="L870" s="127"/>
    </row>
    <row r="871" spans="5:12">
      <c r="E871" s="127"/>
      <c r="I871" s="127"/>
      <c r="J871" s="127"/>
      <c r="K871" s="127"/>
      <c r="L871" s="127"/>
    </row>
    <row r="872" spans="5:12">
      <c r="E872" s="127"/>
      <c r="I872" s="127"/>
      <c r="J872" s="127"/>
      <c r="K872" s="127"/>
      <c r="L872" s="127"/>
    </row>
    <row r="873" spans="5:12">
      <c r="E873" s="127"/>
      <c r="I873" s="127"/>
      <c r="J873" s="127"/>
      <c r="K873" s="127"/>
      <c r="L873" s="127"/>
    </row>
    <row r="874" spans="5:12">
      <c r="E874" s="127"/>
      <c r="I874" s="127"/>
      <c r="J874" s="127"/>
      <c r="K874" s="127"/>
      <c r="L874" s="127"/>
    </row>
    <row r="875" spans="5:12">
      <c r="E875" s="127"/>
      <c r="I875" s="127"/>
      <c r="J875" s="127"/>
      <c r="K875" s="127"/>
      <c r="L875" s="127"/>
    </row>
    <row r="876" spans="5:12">
      <c r="E876" s="127"/>
      <c r="I876" s="127"/>
      <c r="J876" s="127"/>
      <c r="K876" s="127"/>
      <c r="L876" s="127"/>
    </row>
    <row r="877" spans="5:12">
      <c r="E877" s="127"/>
      <c r="I877" s="127"/>
      <c r="J877" s="127"/>
      <c r="K877" s="127"/>
      <c r="L877" s="127"/>
    </row>
    <row r="878" spans="5:12">
      <c r="E878" s="127"/>
      <c r="I878" s="127"/>
      <c r="J878" s="127"/>
      <c r="K878" s="127"/>
      <c r="L878" s="127"/>
    </row>
    <row r="879" spans="5:12">
      <c r="E879" s="127"/>
      <c r="I879" s="127"/>
      <c r="J879" s="127"/>
      <c r="K879" s="127"/>
      <c r="L879" s="127"/>
    </row>
    <row r="880" spans="5:12">
      <c r="E880" s="127"/>
      <c r="I880" s="127"/>
      <c r="J880" s="127"/>
      <c r="K880" s="127"/>
      <c r="L880" s="127"/>
    </row>
    <row r="881" spans="5:12">
      <c r="E881" s="127"/>
      <c r="I881" s="127"/>
      <c r="J881" s="127"/>
      <c r="K881" s="127"/>
      <c r="L881" s="127"/>
    </row>
    <row r="882" spans="5:12">
      <c r="E882" s="127"/>
      <c r="I882" s="127"/>
      <c r="J882" s="127"/>
      <c r="K882" s="127"/>
      <c r="L882" s="127"/>
    </row>
    <row r="883" spans="5:12">
      <c r="E883" s="127"/>
      <c r="I883" s="127"/>
      <c r="J883" s="127"/>
      <c r="K883" s="127"/>
      <c r="L883" s="127"/>
    </row>
    <row r="884" spans="5:12">
      <c r="E884" s="127"/>
      <c r="I884" s="127"/>
      <c r="J884" s="127"/>
      <c r="K884" s="127"/>
      <c r="L884" s="127"/>
    </row>
    <row r="885" spans="5:12">
      <c r="E885" s="127"/>
      <c r="I885" s="127"/>
      <c r="J885" s="127"/>
      <c r="K885" s="127"/>
      <c r="L885" s="127"/>
    </row>
    <row r="886" spans="5:12">
      <c r="E886" s="127"/>
      <c r="I886" s="127"/>
      <c r="J886" s="127"/>
      <c r="K886" s="127"/>
      <c r="L886" s="127"/>
    </row>
    <row r="887" spans="5:12">
      <c r="E887" s="127"/>
      <c r="I887" s="127"/>
      <c r="J887" s="127"/>
      <c r="K887" s="127"/>
      <c r="L887" s="127"/>
    </row>
    <row r="888" spans="5:12">
      <c r="E888" s="127"/>
      <c r="I888" s="127"/>
      <c r="J888" s="127"/>
      <c r="K888" s="127"/>
      <c r="L888" s="127"/>
    </row>
    <row r="889" spans="5:12">
      <c r="E889" s="127"/>
      <c r="I889" s="127"/>
      <c r="J889" s="127"/>
      <c r="K889" s="127"/>
      <c r="L889" s="127"/>
    </row>
    <row r="890" spans="5:12">
      <c r="E890" s="127"/>
      <c r="I890" s="127"/>
      <c r="J890" s="127"/>
      <c r="K890" s="127"/>
      <c r="L890" s="127"/>
    </row>
    <row r="891" spans="5:12">
      <c r="E891" s="127"/>
      <c r="I891" s="127"/>
      <c r="J891" s="127"/>
      <c r="K891" s="127"/>
      <c r="L891" s="127"/>
    </row>
    <row r="892" spans="5:12">
      <c r="E892" s="127"/>
      <c r="I892" s="127"/>
      <c r="J892" s="127"/>
      <c r="K892" s="127"/>
      <c r="L892" s="127"/>
    </row>
    <row r="893" spans="5:12">
      <c r="E893" s="127"/>
      <c r="I893" s="127"/>
      <c r="J893" s="127"/>
      <c r="K893" s="127"/>
      <c r="L893" s="127"/>
    </row>
    <row r="894" spans="5:12">
      <c r="E894" s="127"/>
      <c r="I894" s="127"/>
      <c r="J894" s="127"/>
      <c r="K894" s="127"/>
      <c r="L894" s="127"/>
    </row>
    <row r="895" spans="5:12">
      <c r="E895" s="127"/>
      <c r="I895" s="127"/>
      <c r="J895" s="127"/>
      <c r="K895" s="127"/>
      <c r="L895" s="127"/>
    </row>
    <row r="896" spans="5:12">
      <c r="E896" s="127"/>
      <c r="I896" s="127"/>
      <c r="J896" s="127"/>
      <c r="K896" s="127"/>
      <c r="L896" s="127"/>
    </row>
    <row r="897" spans="5:12">
      <c r="E897" s="127"/>
      <c r="I897" s="127"/>
      <c r="J897" s="127"/>
      <c r="K897" s="127"/>
      <c r="L897" s="127"/>
    </row>
    <row r="898" spans="5:12">
      <c r="E898" s="127"/>
      <c r="I898" s="127"/>
      <c r="J898" s="127"/>
      <c r="K898" s="127"/>
      <c r="L898" s="127"/>
    </row>
    <row r="899" spans="5:12">
      <c r="E899" s="127"/>
      <c r="I899" s="127"/>
      <c r="J899" s="127"/>
      <c r="K899" s="127"/>
      <c r="L899" s="127"/>
    </row>
    <row r="900" spans="5:12">
      <c r="E900" s="127"/>
      <c r="I900" s="127"/>
      <c r="J900" s="127"/>
      <c r="K900" s="127"/>
      <c r="L900" s="127"/>
    </row>
    <row r="901" spans="5:12">
      <c r="E901" s="127"/>
      <c r="I901" s="127"/>
      <c r="J901" s="127"/>
      <c r="K901" s="127"/>
      <c r="L901" s="127"/>
    </row>
    <row r="902" spans="5:12">
      <c r="E902" s="127"/>
      <c r="I902" s="127"/>
      <c r="J902" s="127"/>
      <c r="K902" s="127"/>
      <c r="L902" s="127"/>
    </row>
    <row r="903" spans="5:12">
      <c r="E903" s="127"/>
      <c r="I903" s="127"/>
      <c r="J903" s="127"/>
      <c r="K903" s="127"/>
      <c r="L903" s="127"/>
    </row>
    <row r="904" spans="5:12">
      <c r="E904" s="127"/>
      <c r="I904" s="127"/>
      <c r="J904" s="127"/>
      <c r="K904" s="127"/>
      <c r="L904" s="127"/>
    </row>
    <row r="905" spans="5:12">
      <c r="E905" s="127"/>
      <c r="I905" s="127"/>
      <c r="J905" s="127"/>
      <c r="K905" s="127"/>
      <c r="L905" s="127"/>
    </row>
    <row r="906" spans="5:12">
      <c r="E906" s="127"/>
      <c r="I906" s="127"/>
      <c r="J906" s="127"/>
      <c r="K906" s="127"/>
      <c r="L906" s="127"/>
    </row>
    <row r="907" spans="5:12">
      <c r="E907" s="127"/>
      <c r="I907" s="127"/>
      <c r="J907" s="127"/>
      <c r="K907" s="127"/>
      <c r="L907" s="127"/>
    </row>
    <row r="908" spans="5:12">
      <c r="E908" s="127"/>
      <c r="I908" s="127"/>
      <c r="J908" s="127"/>
      <c r="K908" s="127"/>
      <c r="L908" s="127"/>
    </row>
    <row r="909" spans="5:12">
      <c r="E909" s="127"/>
      <c r="I909" s="127"/>
      <c r="J909" s="127"/>
      <c r="K909" s="127"/>
      <c r="L909" s="127"/>
    </row>
    <row r="910" spans="5:12">
      <c r="E910" s="127"/>
      <c r="I910" s="127"/>
      <c r="J910" s="127"/>
      <c r="K910" s="127"/>
      <c r="L910" s="127"/>
    </row>
    <row r="911" spans="5:12">
      <c r="E911" s="127"/>
      <c r="I911" s="127"/>
      <c r="J911" s="127"/>
      <c r="K911" s="127"/>
      <c r="L911" s="127"/>
    </row>
    <row r="912" spans="5:12">
      <c r="E912" s="127"/>
      <c r="I912" s="127"/>
      <c r="J912" s="127"/>
      <c r="K912" s="127"/>
      <c r="L912" s="127"/>
    </row>
    <row r="913" spans="5:12">
      <c r="E913" s="127"/>
      <c r="I913" s="127"/>
      <c r="J913" s="127"/>
      <c r="K913" s="127"/>
      <c r="L913" s="127"/>
    </row>
    <row r="914" spans="5:12">
      <c r="E914" s="127"/>
      <c r="I914" s="127"/>
      <c r="J914" s="127"/>
      <c r="K914" s="127"/>
      <c r="L914" s="127"/>
    </row>
    <row r="915" spans="5:12">
      <c r="E915" s="127"/>
      <c r="I915" s="127"/>
      <c r="J915" s="127"/>
      <c r="K915" s="127"/>
      <c r="L915" s="127"/>
    </row>
    <row r="916" spans="5:12">
      <c r="E916" s="127"/>
      <c r="I916" s="127"/>
      <c r="J916" s="127"/>
      <c r="K916" s="127"/>
      <c r="L916" s="127"/>
    </row>
    <row r="917" spans="5:12">
      <c r="E917" s="127"/>
      <c r="I917" s="127"/>
      <c r="J917" s="127"/>
      <c r="K917" s="127"/>
      <c r="L917" s="127"/>
    </row>
    <row r="918" spans="5:12">
      <c r="E918" s="127"/>
      <c r="I918" s="127"/>
      <c r="J918" s="127"/>
      <c r="K918" s="127"/>
      <c r="L918" s="127"/>
    </row>
    <row r="919" spans="5:12">
      <c r="E919" s="127"/>
      <c r="I919" s="127"/>
      <c r="J919" s="127"/>
      <c r="K919" s="127"/>
      <c r="L919" s="127"/>
    </row>
    <row r="920" spans="5:12">
      <c r="E920" s="127"/>
      <c r="I920" s="127"/>
      <c r="J920" s="127"/>
      <c r="K920" s="127"/>
      <c r="L920" s="127"/>
    </row>
    <row r="921" spans="5:12">
      <c r="E921" s="127"/>
      <c r="I921" s="127"/>
      <c r="J921" s="127"/>
      <c r="K921" s="127"/>
      <c r="L921" s="127"/>
    </row>
    <row r="922" spans="5:12">
      <c r="E922" s="127"/>
      <c r="I922" s="127"/>
      <c r="J922" s="127"/>
      <c r="K922" s="127"/>
      <c r="L922" s="127"/>
    </row>
    <row r="923" spans="5:12">
      <c r="E923" s="127"/>
      <c r="I923" s="127"/>
      <c r="J923" s="127"/>
      <c r="K923" s="127"/>
      <c r="L923" s="127"/>
    </row>
    <row r="924" spans="5:12">
      <c r="E924" s="127"/>
      <c r="I924" s="127"/>
      <c r="J924" s="127"/>
      <c r="K924" s="127"/>
      <c r="L924" s="127"/>
    </row>
    <row r="925" spans="5:12">
      <c r="E925" s="127"/>
      <c r="I925" s="127"/>
      <c r="J925" s="127"/>
      <c r="K925" s="127"/>
      <c r="L925" s="127"/>
    </row>
    <row r="926" spans="5:12">
      <c r="E926" s="127"/>
      <c r="I926" s="127"/>
      <c r="J926" s="127"/>
      <c r="K926" s="127"/>
      <c r="L926" s="127"/>
    </row>
    <row r="927" spans="5:12">
      <c r="E927" s="127"/>
      <c r="I927" s="127"/>
      <c r="J927" s="127"/>
      <c r="K927" s="127"/>
      <c r="L927" s="127"/>
    </row>
    <row r="928" spans="5:12">
      <c r="E928" s="127"/>
      <c r="I928" s="127"/>
      <c r="J928" s="127"/>
      <c r="K928" s="127"/>
      <c r="L928" s="127"/>
    </row>
    <row r="929" spans="5:12">
      <c r="E929" s="127"/>
      <c r="I929" s="127"/>
      <c r="J929" s="127"/>
      <c r="K929" s="127"/>
      <c r="L929" s="127"/>
    </row>
    <row r="930" spans="5:12">
      <c r="E930" s="127"/>
      <c r="I930" s="127"/>
      <c r="J930" s="127"/>
      <c r="K930" s="127"/>
      <c r="L930" s="127"/>
    </row>
    <row r="931" spans="5:12">
      <c r="E931" s="127"/>
      <c r="I931" s="127"/>
      <c r="J931" s="127"/>
      <c r="K931" s="127"/>
      <c r="L931" s="127"/>
    </row>
    <row r="932" spans="5:12">
      <c r="E932" s="127"/>
      <c r="I932" s="127"/>
      <c r="J932" s="127"/>
      <c r="K932" s="127"/>
      <c r="L932" s="127"/>
    </row>
    <row r="933" spans="5:12">
      <c r="E933" s="127"/>
      <c r="I933" s="127"/>
      <c r="J933" s="127"/>
      <c r="K933" s="127"/>
      <c r="L933" s="127"/>
    </row>
    <row r="934" spans="5:12">
      <c r="E934" s="127"/>
      <c r="I934" s="127"/>
      <c r="J934" s="127"/>
      <c r="K934" s="127"/>
      <c r="L934" s="127"/>
    </row>
    <row r="935" spans="5:12">
      <c r="E935" s="127"/>
      <c r="I935" s="127"/>
      <c r="J935" s="127"/>
      <c r="K935" s="127"/>
      <c r="L935" s="127"/>
    </row>
    <row r="936" spans="5:12">
      <c r="E936" s="127"/>
      <c r="I936" s="127"/>
      <c r="J936" s="127"/>
      <c r="K936" s="127"/>
      <c r="L936" s="127"/>
    </row>
    <row r="937" spans="5:12">
      <c r="E937" s="127"/>
      <c r="I937" s="127"/>
      <c r="J937" s="127"/>
      <c r="K937" s="127"/>
      <c r="L937" s="127"/>
    </row>
    <row r="938" spans="5:12">
      <c r="E938" s="127"/>
      <c r="I938" s="127"/>
      <c r="J938" s="127"/>
      <c r="K938" s="127"/>
      <c r="L938" s="127"/>
    </row>
    <row r="939" spans="5:12">
      <c r="E939" s="127"/>
      <c r="I939" s="127"/>
      <c r="J939" s="127"/>
      <c r="K939" s="127"/>
      <c r="L939" s="127"/>
    </row>
    <row r="940" spans="5:12">
      <c r="E940" s="127"/>
      <c r="I940" s="127"/>
      <c r="J940" s="127"/>
      <c r="K940" s="127"/>
      <c r="L940" s="127"/>
    </row>
    <row r="941" spans="5:12">
      <c r="E941" s="127"/>
      <c r="I941" s="127"/>
      <c r="J941" s="127"/>
      <c r="K941" s="127"/>
      <c r="L941" s="127"/>
    </row>
    <row r="942" spans="5:12">
      <c r="E942" s="127"/>
      <c r="I942" s="127"/>
      <c r="J942" s="127"/>
      <c r="K942" s="127"/>
      <c r="L942" s="127"/>
    </row>
    <row r="943" spans="5:12">
      <c r="E943" s="127"/>
      <c r="I943" s="127"/>
      <c r="J943" s="127"/>
      <c r="K943" s="127"/>
      <c r="L943" s="127"/>
    </row>
    <row r="944" spans="5:12">
      <c r="E944" s="127"/>
      <c r="I944" s="127"/>
      <c r="J944" s="127"/>
      <c r="K944" s="127"/>
      <c r="L944" s="127"/>
    </row>
    <row r="945" spans="5:12">
      <c r="E945" s="127"/>
      <c r="I945" s="127"/>
      <c r="J945" s="127"/>
      <c r="K945" s="127"/>
      <c r="L945" s="127"/>
    </row>
    <row r="946" spans="5:12">
      <c r="E946" s="127"/>
      <c r="I946" s="127"/>
      <c r="J946" s="127"/>
      <c r="K946" s="127"/>
      <c r="L946" s="127"/>
    </row>
    <row r="947" spans="5:12">
      <c r="E947" s="127"/>
      <c r="I947" s="127"/>
      <c r="J947" s="127"/>
      <c r="K947" s="127"/>
      <c r="L947" s="127"/>
    </row>
    <row r="948" spans="5:12">
      <c r="E948" s="127"/>
      <c r="I948" s="127"/>
      <c r="J948" s="127"/>
      <c r="K948" s="127"/>
      <c r="L948" s="127"/>
    </row>
    <row r="949" spans="5:12">
      <c r="E949" s="127"/>
      <c r="I949" s="127"/>
      <c r="J949" s="127"/>
      <c r="K949" s="127"/>
      <c r="L949" s="127"/>
    </row>
    <row r="950" spans="5:12">
      <c r="E950" s="127"/>
      <c r="I950" s="127"/>
      <c r="J950" s="127"/>
      <c r="K950" s="127"/>
      <c r="L950" s="127"/>
    </row>
    <row r="951" spans="5:12">
      <c r="E951" s="127"/>
      <c r="I951" s="127"/>
      <c r="J951" s="127"/>
      <c r="K951" s="127"/>
      <c r="L951" s="127"/>
    </row>
    <row r="952" spans="5:12">
      <c r="E952" s="127"/>
      <c r="I952" s="127"/>
      <c r="J952" s="127"/>
      <c r="K952" s="127"/>
      <c r="L952" s="127"/>
    </row>
    <row r="953" spans="5:12">
      <c r="E953" s="127"/>
      <c r="I953" s="127"/>
      <c r="J953" s="127"/>
      <c r="K953" s="127"/>
      <c r="L953" s="127"/>
    </row>
    <row r="954" spans="5:12">
      <c r="E954" s="127"/>
      <c r="I954" s="127"/>
      <c r="J954" s="127"/>
      <c r="K954" s="127"/>
      <c r="L954" s="127"/>
    </row>
    <row r="955" spans="5:12">
      <c r="E955" s="127"/>
      <c r="I955" s="127"/>
      <c r="J955" s="127"/>
      <c r="K955" s="127"/>
      <c r="L955" s="127"/>
    </row>
    <row r="956" spans="5:12">
      <c r="E956" s="127"/>
      <c r="I956" s="127"/>
      <c r="J956" s="127"/>
      <c r="K956" s="127"/>
      <c r="L956" s="127"/>
    </row>
    <row r="957" spans="5:12">
      <c r="E957" s="127"/>
      <c r="I957" s="127"/>
      <c r="J957" s="127"/>
      <c r="K957" s="127"/>
      <c r="L957" s="127"/>
    </row>
    <row r="958" spans="5:12">
      <c r="E958" s="127"/>
      <c r="I958" s="127"/>
      <c r="J958" s="127"/>
      <c r="K958" s="127"/>
      <c r="L958" s="127"/>
    </row>
    <row r="959" spans="5:12">
      <c r="E959" s="127"/>
      <c r="I959" s="127"/>
      <c r="J959" s="127"/>
      <c r="K959" s="127"/>
      <c r="L959" s="127"/>
    </row>
    <row r="960" spans="5:12">
      <c r="E960" s="127"/>
      <c r="I960" s="127"/>
      <c r="J960" s="127"/>
      <c r="K960" s="127"/>
      <c r="L960" s="127"/>
    </row>
    <row r="961" spans="5:12">
      <c r="E961" s="127"/>
      <c r="I961" s="127"/>
      <c r="J961" s="127"/>
      <c r="K961" s="127"/>
      <c r="L961" s="127"/>
    </row>
    <row r="962" spans="5:12">
      <c r="E962" s="127"/>
      <c r="I962" s="127"/>
      <c r="J962" s="127"/>
      <c r="K962" s="127"/>
      <c r="L962" s="127"/>
    </row>
    <row r="963" spans="5:12">
      <c r="E963" s="127"/>
      <c r="I963" s="127"/>
      <c r="J963" s="127"/>
      <c r="K963" s="127"/>
      <c r="L963" s="127"/>
    </row>
    <row r="964" spans="5:12">
      <c r="E964" s="127"/>
      <c r="I964" s="127"/>
      <c r="J964" s="127"/>
      <c r="K964" s="127"/>
      <c r="L964" s="127"/>
    </row>
    <row r="965" spans="5:12">
      <c r="E965" s="127"/>
      <c r="I965" s="127"/>
      <c r="J965" s="127"/>
      <c r="K965" s="127"/>
      <c r="L965" s="127"/>
    </row>
    <row r="966" spans="5:12">
      <c r="E966" s="127"/>
      <c r="I966" s="127"/>
      <c r="J966" s="127"/>
      <c r="K966" s="127"/>
      <c r="L966" s="127"/>
    </row>
    <row r="967" spans="5:12">
      <c r="E967" s="127"/>
      <c r="I967" s="127"/>
      <c r="J967" s="127"/>
      <c r="K967" s="127"/>
      <c r="L967" s="127"/>
    </row>
    <row r="968" spans="5:12">
      <c r="E968" s="127"/>
      <c r="I968" s="127"/>
      <c r="J968" s="127"/>
      <c r="K968" s="127"/>
      <c r="L968" s="127"/>
    </row>
    <row r="969" spans="5:12">
      <c r="E969" s="127"/>
      <c r="I969" s="127"/>
      <c r="J969" s="127"/>
      <c r="K969" s="127"/>
      <c r="L969" s="127"/>
    </row>
    <row r="970" spans="5:12">
      <c r="E970" s="127"/>
      <c r="I970" s="127"/>
      <c r="J970" s="127"/>
      <c r="K970" s="127"/>
      <c r="L970" s="127"/>
    </row>
    <row r="971" spans="5:12">
      <c r="E971" s="127"/>
      <c r="I971" s="127"/>
      <c r="J971" s="127"/>
      <c r="K971" s="127"/>
      <c r="L971" s="127"/>
    </row>
    <row r="972" spans="5:12">
      <c r="E972" s="127"/>
      <c r="I972" s="127"/>
      <c r="J972" s="127"/>
      <c r="K972" s="127"/>
      <c r="L972" s="127"/>
    </row>
    <row r="973" spans="5:12">
      <c r="E973" s="127"/>
      <c r="I973" s="127"/>
      <c r="J973" s="127"/>
      <c r="K973" s="127"/>
      <c r="L973" s="127"/>
    </row>
    <row r="974" spans="5:12">
      <c r="E974" s="127"/>
      <c r="I974" s="127"/>
      <c r="J974" s="127"/>
      <c r="K974" s="127"/>
      <c r="L974" s="127"/>
    </row>
    <row r="975" spans="5:12">
      <c r="E975" s="127"/>
      <c r="I975" s="127"/>
      <c r="J975" s="127"/>
      <c r="K975" s="127"/>
      <c r="L975" s="127"/>
    </row>
    <row r="976" spans="5:12">
      <c r="E976" s="127"/>
      <c r="I976" s="127"/>
      <c r="J976" s="127"/>
      <c r="K976" s="127"/>
      <c r="L976" s="127"/>
    </row>
    <row r="977" spans="5:12">
      <c r="E977" s="127"/>
      <c r="I977" s="127"/>
      <c r="J977" s="127"/>
      <c r="K977" s="127"/>
      <c r="L977" s="127"/>
    </row>
    <row r="978" spans="5:12">
      <c r="E978" s="127"/>
      <c r="I978" s="127"/>
      <c r="J978" s="127"/>
      <c r="K978" s="127"/>
      <c r="L978" s="127"/>
    </row>
    <row r="979" spans="5:12">
      <c r="E979" s="127"/>
      <c r="I979" s="127"/>
      <c r="J979" s="127"/>
      <c r="K979" s="127"/>
      <c r="L979" s="127"/>
    </row>
    <row r="980" spans="5:12">
      <c r="E980" s="127"/>
      <c r="I980" s="127"/>
      <c r="J980" s="127"/>
      <c r="K980" s="127"/>
      <c r="L980" s="127"/>
    </row>
    <row r="981" spans="5:12">
      <c r="E981" s="127"/>
      <c r="I981" s="127"/>
      <c r="J981" s="127"/>
      <c r="K981" s="127"/>
      <c r="L981" s="127"/>
    </row>
    <row r="982" spans="5:12">
      <c r="E982" s="127"/>
      <c r="I982" s="127"/>
      <c r="J982" s="127"/>
      <c r="K982" s="127"/>
      <c r="L982" s="127"/>
    </row>
    <row r="983" spans="5:12">
      <c r="E983" s="127"/>
      <c r="I983" s="127"/>
      <c r="J983" s="127"/>
      <c r="K983" s="127"/>
      <c r="L983" s="127"/>
    </row>
    <row r="984" spans="5:12">
      <c r="E984" s="127"/>
      <c r="I984" s="127"/>
      <c r="J984" s="127"/>
      <c r="K984" s="127"/>
      <c r="L984" s="127"/>
    </row>
    <row r="985" spans="5:12">
      <c r="E985" s="127"/>
      <c r="I985" s="127"/>
      <c r="J985" s="127"/>
      <c r="K985" s="127"/>
      <c r="L985" s="127"/>
    </row>
    <row r="986" spans="5:12">
      <c r="E986" s="127"/>
      <c r="I986" s="127"/>
      <c r="J986" s="127"/>
      <c r="K986" s="127"/>
      <c r="L986" s="127"/>
    </row>
    <row r="987" spans="5:12">
      <c r="E987" s="127"/>
      <c r="I987" s="127"/>
      <c r="J987" s="127"/>
      <c r="K987" s="127"/>
      <c r="L987" s="127"/>
    </row>
    <row r="988" spans="5:12">
      <c r="E988" s="127"/>
      <c r="I988" s="127"/>
      <c r="J988" s="127"/>
      <c r="K988" s="127"/>
      <c r="L988" s="127"/>
    </row>
    <row r="989" spans="5:12">
      <c r="E989" s="127"/>
      <c r="I989" s="127"/>
      <c r="J989" s="127"/>
      <c r="K989" s="127"/>
      <c r="L989" s="127"/>
    </row>
    <row r="990" spans="5:12">
      <c r="E990" s="127"/>
      <c r="I990" s="127"/>
      <c r="J990" s="127"/>
      <c r="K990" s="127"/>
      <c r="L990" s="127"/>
    </row>
    <row r="991" spans="5:12">
      <c r="E991" s="127"/>
      <c r="I991" s="127"/>
      <c r="J991" s="127"/>
      <c r="K991" s="127"/>
      <c r="L991" s="127"/>
    </row>
    <row r="992" spans="5:12">
      <c r="E992" s="127"/>
      <c r="I992" s="127"/>
      <c r="J992" s="127"/>
      <c r="K992" s="127"/>
      <c r="L992" s="127"/>
    </row>
    <row r="993" spans="5:12">
      <c r="E993" s="127"/>
      <c r="I993" s="127"/>
      <c r="J993" s="127"/>
      <c r="K993" s="127"/>
      <c r="L993" s="127"/>
    </row>
    <row r="994" spans="5:12">
      <c r="E994" s="127"/>
      <c r="I994" s="127"/>
      <c r="J994" s="127"/>
      <c r="K994" s="127"/>
      <c r="L994" s="127"/>
    </row>
    <row r="995" spans="5:12">
      <c r="E995" s="127"/>
      <c r="I995" s="127"/>
      <c r="J995" s="127"/>
      <c r="K995" s="127"/>
      <c r="L995" s="127"/>
    </row>
    <row r="996" spans="5:12">
      <c r="E996" s="127"/>
      <c r="I996" s="127"/>
      <c r="J996" s="127"/>
      <c r="K996" s="127"/>
      <c r="L996" s="127"/>
    </row>
    <row r="997" spans="5:12">
      <c r="E997" s="127"/>
      <c r="I997" s="127"/>
      <c r="J997" s="127"/>
      <c r="K997" s="127"/>
      <c r="L997" s="127"/>
    </row>
    <row r="998" spans="5:12">
      <c r="E998" s="127"/>
      <c r="I998" s="127"/>
      <c r="J998" s="127"/>
      <c r="K998" s="127"/>
      <c r="L998" s="127"/>
    </row>
    <row r="999" spans="5:12">
      <c r="E999" s="127"/>
      <c r="I999" s="127"/>
      <c r="J999" s="127"/>
      <c r="K999" s="127"/>
      <c r="L999" s="127"/>
    </row>
    <row r="1000" spans="5:12">
      <c r="E1000" s="127"/>
      <c r="I1000" s="127"/>
      <c r="J1000" s="127"/>
      <c r="K1000" s="127"/>
      <c r="L1000" s="127"/>
    </row>
    <row r="1001" spans="5:12">
      <c r="E1001" s="127"/>
      <c r="I1001" s="127"/>
      <c r="J1001" s="127"/>
      <c r="K1001" s="127"/>
      <c r="L1001" s="127"/>
    </row>
    <row r="1002" spans="5:12">
      <c r="E1002" s="127"/>
      <c r="I1002" s="127"/>
      <c r="J1002" s="127"/>
      <c r="K1002" s="127"/>
      <c r="L1002" s="127"/>
    </row>
    <row r="1003" spans="5:12">
      <c r="E1003" s="127"/>
      <c r="I1003" s="127"/>
      <c r="J1003" s="127"/>
      <c r="K1003" s="127"/>
      <c r="L1003" s="127"/>
    </row>
    <row r="1004" spans="5:12">
      <c r="E1004" s="127"/>
      <c r="I1004" s="127"/>
      <c r="J1004" s="127"/>
      <c r="K1004" s="127"/>
      <c r="L1004" s="127"/>
    </row>
    <row r="1005" spans="5:12">
      <c r="E1005" s="127"/>
      <c r="I1005" s="127"/>
      <c r="J1005" s="127"/>
      <c r="K1005" s="127"/>
      <c r="L1005" s="127"/>
    </row>
    <row r="1006" spans="5:12">
      <c r="E1006" s="127"/>
      <c r="I1006" s="127"/>
      <c r="J1006" s="127"/>
      <c r="K1006" s="127"/>
      <c r="L1006" s="127"/>
    </row>
    <row r="1007" spans="5:12">
      <c r="E1007" s="127"/>
      <c r="I1007" s="127"/>
      <c r="J1007" s="127"/>
      <c r="K1007" s="127"/>
      <c r="L1007" s="127"/>
    </row>
    <row r="1008" spans="5:12">
      <c r="E1008" s="127"/>
      <c r="I1008" s="127"/>
      <c r="J1008" s="127"/>
      <c r="K1008" s="127"/>
      <c r="L1008" s="127"/>
    </row>
    <row r="1009" spans="5:12">
      <c r="E1009" s="127"/>
      <c r="I1009" s="127"/>
      <c r="J1009" s="127"/>
      <c r="K1009" s="127"/>
      <c r="L1009" s="127"/>
    </row>
    <row r="1010" spans="5:12">
      <c r="E1010" s="127"/>
      <c r="I1010" s="127"/>
      <c r="J1010" s="127"/>
      <c r="K1010" s="127"/>
      <c r="L1010" s="127"/>
    </row>
    <row r="1011" spans="5:12">
      <c r="E1011" s="127"/>
      <c r="I1011" s="127"/>
      <c r="J1011" s="127"/>
      <c r="K1011" s="127"/>
      <c r="L1011" s="127"/>
    </row>
    <row r="1012" spans="5:12">
      <c r="E1012" s="127"/>
      <c r="I1012" s="127"/>
      <c r="J1012" s="127"/>
      <c r="K1012" s="127"/>
      <c r="L1012" s="127"/>
    </row>
    <row r="1013" spans="5:12">
      <c r="E1013" s="127"/>
      <c r="I1013" s="127"/>
      <c r="J1013" s="127"/>
      <c r="K1013" s="127"/>
      <c r="L1013" s="127"/>
    </row>
    <row r="1014" spans="5:12">
      <c r="E1014" s="127"/>
      <c r="I1014" s="127"/>
      <c r="J1014" s="127"/>
      <c r="K1014" s="127"/>
      <c r="L1014" s="127"/>
    </row>
    <row r="1015" spans="5:12">
      <c r="E1015" s="127"/>
      <c r="I1015" s="127"/>
      <c r="J1015" s="127"/>
      <c r="K1015" s="127"/>
      <c r="L1015" s="127"/>
    </row>
    <row r="1016" spans="5:12">
      <c r="E1016" s="127"/>
      <c r="I1016" s="127"/>
      <c r="J1016" s="127"/>
      <c r="K1016" s="127"/>
      <c r="L1016" s="127"/>
    </row>
    <row r="1017" spans="5:12">
      <c r="E1017" s="127"/>
      <c r="I1017" s="127"/>
      <c r="J1017" s="127"/>
      <c r="K1017" s="127"/>
      <c r="L1017" s="127"/>
    </row>
    <row r="1018" spans="5:12">
      <c r="E1018" s="127"/>
      <c r="I1018" s="127"/>
      <c r="J1018" s="127"/>
      <c r="K1018" s="127"/>
      <c r="L1018" s="127"/>
    </row>
    <row r="1019" spans="5:12">
      <c r="E1019" s="127"/>
      <c r="I1019" s="127"/>
      <c r="J1019" s="127"/>
      <c r="K1019" s="127"/>
      <c r="L1019" s="127"/>
    </row>
    <row r="1020" spans="5:12">
      <c r="E1020" s="127"/>
      <c r="I1020" s="127"/>
      <c r="J1020" s="127"/>
      <c r="K1020" s="127"/>
      <c r="L1020" s="127"/>
    </row>
    <row r="1021" spans="5:12">
      <c r="E1021" s="127"/>
      <c r="I1021" s="127"/>
      <c r="J1021" s="127"/>
      <c r="K1021" s="127"/>
      <c r="L1021" s="127"/>
    </row>
    <row r="1022" spans="5:12">
      <c r="E1022" s="127"/>
      <c r="I1022" s="127"/>
      <c r="J1022" s="127"/>
      <c r="K1022" s="127"/>
      <c r="L1022" s="127"/>
    </row>
    <row r="1023" spans="5:12">
      <c r="E1023" s="127"/>
      <c r="I1023" s="127"/>
      <c r="J1023" s="127"/>
      <c r="K1023" s="127"/>
      <c r="L1023" s="127"/>
    </row>
    <row r="1024" spans="5:12">
      <c r="E1024" s="127"/>
      <c r="I1024" s="127"/>
      <c r="J1024" s="127"/>
      <c r="K1024" s="127"/>
      <c r="L1024" s="127"/>
    </row>
    <row r="1025" spans="5:12">
      <c r="E1025" s="127"/>
      <c r="I1025" s="127"/>
      <c r="J1025" s="127"/>
      <c r="K1025" s="127"/>
      <c r="L1025" s="127"/>
    </row>
    <row r="1026" spans="5:12">
      <c r="E1026" s="127"/>
      <c r="I1026" s="127"/>
      <c r="J1026" s="127"/>
      <c r="K1026" s="127"/>
      <c r="L1026" s="127"/>
    </row>
    <row r="1027" spans="5:12">
      <c r="E1027" s="127"/>
      <c r="I1027" s="127"/>
      <c r="J1027" s="127"/>
      <c r="K1027" s="127"/>
      <c r="L1027" s="127"/>
    </row>
    <row r="1028" spans="5:12">
      <c r="E1028" s="127"/>
      <c r="I1028" s="127"/>
      <c r="J1028" s="127"/>
      <c r="K1028" s="127"/>
      <c r="L1028" s="127"/>
    </row>
    <row r="1029" spans="5:12">
      <c r="E1029" s="127"/>
      <c r="I1029" s="127"/>
      <c r="J1029" s="127"/>
      <c r="K1029" s="127"/>
      <c r="L1029" s="127"/>
    </row>
    <row r="1030" spans="5:12">
      <c r="E1030" s="127"/>
      <c r="I1030" s="127"/>
      <c r="J1030" s="127"/>
      <c r="K1030" s="127"/>
      <c r="L1030" s="127"/>
    </row>
    <row r="1031" spans="5:12">
      <c r="E1031" s="127"/>
      <c r="I1031" s="127"/>
      <c r="J1031" s="127"/>
      <c r="K1031" s="127"/>
      <c r="L1031" s="127"/>
    </row>
    <row r="1032" spans="5:12">
      <c r="E1032" s="127"/>
      <c r="I1032" s="127"/>
      <c r="J1032" s="127"/>
      <c r="K1032" s="127"/>
      <c r="L1032" s="127"/>
    </row>
    <row r="1033" spans="5:12">
      <c r="E1033" s="127"/>
      <c r="I1033" s="127"/>
      <c r="J1033" s="127"/>
      <c r="K1033" s="127"/>
      <c r="L1033" s="127"/>
    </row>
    <row r="1034" spans="5:12">
      <c r="E1034" s="127"/>
      <c r="I1034" s="127"/>
      <c r="J1034" s="127"/>
      <c r="K1034" s="127"/>
      <c r="L1034" s="127"/>
    </row>
    <row r="1035" spans="5:12">
      <c r="E1035" s="127"/>
      <c r="I1035" s="127"/>
      <c r="J1035" s="127"/>
      <c r="K1035" s="127"/>
      <c r="L1035" s="127"/>
    </row>
    <row r="1036" spans="5:12">
      <c r="E1036" s="127"/>
      <c r="I1036" s="127"/>
      <c r="J1036" s="127"/>
      <c r="K1036" s="127"/>
      <c r="L1036" s="127"/>
    </row>
    <row r="1037" spans="5:12">
      <c r="E1037" s="127"/>
      <c r="I1037" s="127"/>
      <c r="J1037" s="127"/>
      <c r="K1037" s="127"/>
      <c r="L1037" s="127"/>
    </row>
    <row r="1038" spans="5:12">
      <c r="E1038" s="127"/>
      <c r="I1038" s="127"/>
      <c r="J1038" s="127"/>
      <c r="K1038" s="127"/>
      <c r="L1038" s="127"/>
    </row>
    <row r="1039" spans="5:12">
      <c r="E1039" s="127"/>
      <c r="I1039" s="127"/>
      <c r="J1039" s="127"/>
      <c r="K1039" s="127"/>
      <c r="L1039" s="127"/>
    </row>
    <row r="1040" spans="5:12">
      <c r="E1040" s="127"/>
      <c r="I1040" s="127"/>
      <c r="J1040" s="127"/>
      <c r="K1040" s="127"/>
      <c r="L1040" s="127"/>
    </row>
    <row r="1041" spans="5:12">
      <c r="E1041" s="127"/>
      <c r="I1041" s="127"/>
      <c r="J1041" s="127"/>
      <c r="K1041" s="127"/>
      <c r="L1041" s="127"/>
    </row>
    <row r="1042" spans="5:12">
      <c r="E1042" s="127"/>
      <c r="I1042" s="127"/>
      <c r="J1042" s="127"/>
      <c r="K1042" s="127"/>
      <c r="L1042" s="127"/>
    </row>
    <row r="1043" spans="5:12">
      <c r="E1043" s="127"/>
      <c r="I1043" s="127"/>
      <c r="J1043" s="127"/>
      <c r="K1043" s="127"/>
      <c r="L1043" s="127"/>
    </row>
    <row r="1044" spans="5:12">
      <c r="E1044" s="127"/>
      <c r="I1044" s="127"/>
      <c r="J1044" s="127"/>
      <c r="K1044" s="127"/>
      <c r="L1044" s="127"/>
    </row>
    <row r="1045" spans="5:12">
      <c r="E1045" s="127"/>
      <c r="I1045" s="127"/>
      <c r="J1045" s="127"/>
      <c r="K1045" s="127"/>
      <c r="L1045" s="127"/>
    </row>
    <row r="1046" spans="5:12">
      <c r="E1046" s="127"/>
      <c r="I1046" s="127"/>
      <c r="J1046" s="127"/>
      <c r="K1046" s="127"/>
      <c r="L1046" s="127"/>
    </row>
    <row r="1047" spans="5:12">
      <c r="E1047" s="127"/>
      <c r="I1047" s="127"/>
      <c r="J1047" s="127"/>
      <c r="K1047" s="127"/>
      <c r="L1047" s="127"/>
    </row>
    <row r="1048" spans="5:12">
      <c r="E1048" s="127"/>
      <c r="I1048" s="127"/>
      <c r="J1048" s="127"/>
      <c r="K1048" s="127"/>
      <c r="L1048" s="127"/>
    </row>
    <row r="1049" spans="5:12">
      <c r="E1049" s="127"/>
      <c r="I1049" s="127"/>
      <c r="J1049" s="127"/>
      <c r="K1049" s="127"/>
      <c r="L1049" s="127"/>
    </row>
    <row r="1050" spans="5:12">
      <c r="E1050" s="127"/>
      <c r="I1050" s="127"/>
      <c r="J1050" s="127"/>
      <c r="K1050" s="127"/>
      <c r="L1050" s="127"/>
    </row>
    <row r="1051" spans="5:12">
      <c r="E1051" s="127"/>
      <c r="I1051" s="127"/>
      <c r="J1051" s="127"/>
      <c r="K1051" s="127"/>
      <c r="L1051" s="127"/>
    </row>
    <row r="1052" spans="5:12">
      <c r="E1052" s="127"/>
      <c r="I1052" s="127"/>
      <c r="J1052" s="127"/>
      <c r="K1052" s="127"/>
      <c r="L1052" s="127"/>
    </row>
    <row r="1053" spans="5:12">
      <c r="E1053" s="127"/>
      <c r="I1053" s="127"/>
      <c r="J1053" s="127"/>
      <c r="K1053" s="127"/>
      <c r="L1053" s="127"/>
    </row>
    <row r="1054" spans="5:12">
      <c r="E1054" s="127"/>
      <c r="I1054" s="127"/>
      <c r="J1054" s="127"/>
      <c r="K1054" s="127"/>
      <c r="L1054" s="127"/>
    </row>
    <row r="1055" spans="5:12">
      <c r="E1055" s="127"/>
      <c r="I1055" s="127"/>
      <c r="J1055" s="127"/>
      <c r="K1055" s="127"/>
      <c r="L1055" s="127"/>
    </row>
    <row r="1056" spans="5:12">
      <c r="E1056" s="127"/>
      <c r="I1056" s="127"/>
      <c r="J1056" s="127"/>
      <c r="K1056" s="127"/>
      <c r="L1056" s="127"/>
    </row>
    <row r="1057" spans="5:12">
      <c r="E1057" s="127"/>
      <c r="I1057" s="127"/>
      <c r="J1057" s="127"/>
      <c r="K1057" s="127"/>
      <c r="L1057" s="127"/>
    </row>
    <row r="1058" spans="5:12">
      <c r="E1058" s="127"/>
      <c r="I1058" s="127"/>
      <c r="J1058" s="127"/>
      <c r="K1058" s="127"/>
      <c r="L1058" s="127"/>
    </row>
    <row r="1059" spans="5:12">
      <c r="E1059" s="127"/>
      <c r="I1059" s="127"/>
      <c r="J1059" s="127"/>
      <c r="K1059" s="127"/>
      <c r="L1059" s="127"/>
    </row>
    <row r="1060" spans="5:12">
      <c r="E1060" s="127"/>
      <c r="I1060" s="127"/>
      <c r="J1060" s="127"/>
      <c r="K1060" s="127"/>
      <c r="L1060" s="127"/>
    </row>
    <row r="1061" spans="5:12">
      <c r="E1061" s="127"/>
      <c r="I1061" s="127"/>
      <c r="J1061" s="127"/>
      <c r="K1061" s="127"/>
      <c r="L1061" s="127"/>
    </row>
    <row r="1062" spans="5:12">
      <c r="E1062" s="127"/>
      <c r="I1062" s="127"/>
      <c r="J1062" s="127"/>
      <c r="K1062" s="127"/>
      <c r="L1062" s="127"/>
    </row>
    <row r="1063" spans="5:12">
      <c r="E1063" s="127"/>
      <c r="I1063" s="127"/>
      <c r="J1063" s="127"/>
      <c r="K1063" s="127"/>
      <c r="L1063" s="127"/>
    </row>
    <row r="1064" spans="5:12">
      <c r="E1064" s="127"/>
      <c r="I1064" s="127"/>
      <c r="J1064" s="127"/>
      <c r="K1064" s="127"/>
      <c r="L1064" s="127"/>
    </row>
    <row r="1065" spans="5:12">
      <c r="E1065" s="127"/>
      <c r="I1065" s="127"/>
      <c r="J1065" s="127"/>
      <c r="K1065" s="127"/>
      <c r="L1065" s="127"/>
    </row>
    <row r="1066" spans="5:12">
      <c r="E1066" s="127"/>
      <c r="I1066" s="127"/>
      <c r="J1066" s="127"/>
      <c r="K1066" s="127"/>
      <c r="L1066" s="127"/>
    </row>
    <row r="1067" spans="5:12">
      <c r="E1067" s="127"/>
      <c r="I1067" s="127"/>
      <c r="J1067" s="127"/>
      <c r="K1067" s="127"/>
      <c r="L1067" s="127"/>
    </row>
    <row r="1068" spans="5:12">
      <c r="E1068" s="127"/>
      <c r="I1068" s="127"/>
      <c r="J1068" s="127"/>
      <c r="K1068" s="127"/>
      <c r="L1068" s="127"/>
    </row>
    <row r="1069" spans="5:12">
      <c r="E1069" s="127"/>
      <c r="I1069" s="127"/>
      <c r="J1069" s="127"/>
      <c r="K1069" s="127"/>
      <c r="L1069" s="127"/>
    </row>
    <row r="1070" spans="5:12">
      <c r="E1070" s="127"/>
      <c r="I1070" s="127"/>
      <c r="J1070" s="127"/>
      <c r="K1070" s="127"/>
      <c r="L1070" s="127"/>
    </row>
    <row r="1071" spans="5:12">
      <c r="E1071" s="127"/>
      <c r="I1071" s="127"/>
      <c r="J1071" s="127"/>
      <c r="K1071" s="127"/>
      <c r="L1071" s="127"/>
    </row>
    <row r="1072" spans="5:12">
      <c r="E1072" s="127"/>
      <c r="I1072" s="127"/>
      <c r="J1072" s="127"/>
      <c r="K1072" s="127"/>
      <c r="L1072" s="127"/>
    </row>
    <row r="1073" spans="5:12">
      <c r="E1073" s="127"/>
      <c r="I1073" s="127"/>
      <c r="J1073" s="127"/>
      <c r="K1073" s="127"/>
      <c r="L1073" s="127"/>
    </row>
    <row r="1074" spans="5:12">
      <c r="E1074" s="127"/>
      <c r="I1074" s="127"/>
      <c r="J1074" s="127"/>
      <c r="K1074" s="127"/>
      <c r="L1074" s="127"/>
    </row>
    <row r="1075" spans="5:12">
      <c r="E1075" s="127"/>
      <c r="I1075" s="127"/>
      <c r="J1075" s="127"/>
      <c r="K1075" s="127"/>
      <c r="L1075" s="127"/>
    </row>
    <row r="1076" spans="5:12">
      <c r="E1076" s="127"/>
      <c r="I1076" s="127"/>
      <c r="J1076" s="127"/>
      <c r="K1076" s="127"/>
      <c r="L1076" s="127"/>
    </row>
    <row r="1077" spans="5:12">
      <c r="E1077" s="127"/>
      <c r="I1077" s="127"/>
      <c r="J1077" s="127"/>
      <c r="K1077" s="127"/>
      <c r="L1077" s="127"/>
    </row>
    <row r="1078" spans="5:12">
      <c r="E1078" s="127"/>
      <c r="I1078" s="127"/>
      <c r="J1078" s="127"/>
      <c r="K1078" s="127"/>
      <c r="L1078" s="127"/>
    </row>
    <row r="1079" spans="5:12">
      <c r="E1079" s="127"/>
      <c r="I1079" s="127"/>
      <c r="J1079" s="127"/>
      <c r="K1079" s="127"/>
      <c r="L1079" s="127"/>
    </row>
    <row r="1080" spans="5:12">
      <c r="E1080" s="127"/>
      <c r="I1080" s="127"/>
      <c r="J1080" s="127"/>
      <c r="K1080" s="127"/>
      <c r="L1080" s="127"/>
    </row>
    <row r="1081" spans="5:12">
      <c r="E1081" s="127"/>
      <c r="I1081" s="127"/>
      <c r="J1081" s="127"/>
      <c r="K1081" s="127"/>
      <c r="L1081" s="127"/>
    </row>
    <row r="1082" spans="5:12">
      <c r="E1082" s="127"/>
      <c r="I1082" s="127"/>
      <c r="J1082" s="127"/>
      <c r="K1082" s="127"/>
      <c r="L1082" s="127"/>
    </row>
    <row r="1083" spans="5:12">
      <c r="E1083" s="127"/>
      <c r="I1083" s="127"/>
      <c r="J1083" s="127"/>
      <c r="K1083" s="127"/>
      <c r="L1083" s="127"/>
    </row>
    <row r="1084" spans="5:12">
      <c r="E1084" s="127"/>
      <c r="I1084" s="127"/>
      <c r="J1084" s="127"/>
      <c r="K1084" s="127"/>
      <c r="L1084" s="127"/>
    </row>
    <row r="1085" spans="5:12">
      <c r="E1085" s="127"/>
      <c r="I1085" s="127"/>
      <c r="J1085" s="127"/>
      <c r="K1085" s="127"/>
      <c r="L1085" s="127"/>
    </row>
    <row r="1086" spans="5:12">
      <c r="E1086" s="127"/>
      <c r="I1086" s="127"/>
      <c r="J1086" s="127"/>
      <c r="K1086" s="127"/>
      <c r="L1086" s="127"/>
    </row>
    <row r="1087" spans="5:12">
      <c r="E1087" s="127"/>
      <c r="I1087" s="127"/>
      <c r="J1087" s="127"/>
      <c r="K1087" s="127"/>
      <c r="L1087" s="127"/>
    </row>
    <row r="1088" spans="5:12">
      <c r="E1088" s="127"/>
      <c r="I1088" s="127"/>
      <c r="J1088" s="127"/>
      <c r="K1088" s="127"/>
      <c r="L1088" s="127"/>
    </row>
    <row r="1089" spans="5:12">
      <c r="E1089" s="127"/>
      <c r="I1089" s="127"/>
      <c r="J1089" s="127"/>
      <c r="K1089" s="127"/>
      <c r="L1089" s="127"/>
    </row>
    <row r="1090" spans="5:12">
      <c r="E1090" s="127"/>
      <c r="I1090" s="127"/>
      <c r="J1090" s="127"/>
      <c r="K1090" s="127"/>
      <c r="L1090" s="127"/>
    </row>
    <row r="1091" spans="5:12">
      <c r="E1091" s="127"/>
      <c r="I1091" s="127"/>
      <c r="J1091" s="127"/>
      <c r="K1091" s="127"/>
      <c r="L1091" s="127"/>
    </row>
    <row r="1092" spans="5:12">
      <c r="E1092" s="127"/>
      <c r="I1092" s="127"/>
      <c r="J1092" s="127"/>
      <c r="K1092" s="127"/>
      <c r="L1092" s="127"/>
    </row>
    <row r="1093" spans="5:12">
      <c r="E1093" s="127"/>
      <c r="I1093" s="127"/>
      <c r="J1093" s="127"/>
      <c r="K1093" s="127"/>
      <c r="L1093" s="127"/>
    </row>
    <row r="1094" spans="5:12">
      <c r="E1094" s="127"/>
      <c r="I1094" s="127"/>
      <c r="J1094" s="127"/>
      <c r="K1094" s="127"/>
      <c r="L1094" s="127"/>
    </row>
    <row r="1095" spans="5:12">
      <c r="E1095" s="127"/>
      <c r="I1095" s="127"/>
      <c r="J1095" s="127"/>
      <c r="K1095" s="127"/>
      <c r="L1095" s="127"/>
    </row>
    <row r="1096" spans="5:12">
      <c r="E1096" s="127"/>
      <c r="I1096" s="127"/>
      <c r="J1096" s="127"/>
      <c r="K1096" s="127"/>
      <c r="L1096" s="127"/>
    </row>
    <row r="1097" spans="5:12">
      <c r="E1097" s="127"/>
      <c r="I1097" s="127"/>
      <c r="J1097" s="127"/>
      <c r="K1097" s="127"/>
      <c r="L1097" s="127"/>
    </row>
    <row r="1098" spans="5:12">
      <c r="E1098" s="127"/>
      <c r="I1098" s="127"/>
      <c r="J1098" s="127"/>
      <c r="K1098" s="127"/>
      <c r="L1098" s="127"/>
    </row>
    <row r="1099" spans="5:12">
      <c r="E1099" s="127"/>
      <c r="I1099" s="127"/>
      <c r="J1099" s="127"/>
      <c r="K1099" s="127"/>
      <c r="L1099" s="127"/>
    </row>
    <row r="1100" spans="5:12">
      <c r="E1100" s="127"/>
      <c r="I1100" s="127"/>
      <c r="J1100" s="127"/>
      <c r="K1100" s="127"/>
      <c r="L1100" s="127"/>
    </row>
    <row r="1101" spans="5:12">
      <c r="E1101" s="127"/>
      <c r="I1101" s="127"/>
      <c r="J1101" s="127"/>
      <c r="K1101" s="127"/>
      <c r="L1101" s="127"/>
    </row>
    <row r="1102" spans="5:12">
      <c r="E1102" s="127"/>
      <c r="I1102" s="127"/>
      <c r="J1102" s="127"/>
      <c r="K1102" s="127"/>
      <c r="L1102" s="127"/>
    </row>
    <row r="1103" spans="5:12">
      <c r="E1103" s="127"/>
      <c r="I1103" s="127"/>
      <c r="J1103" s="127"/>
      <c r="K1103" s="127"/>
      <c r="L1103" s="127"/>
    </row>
    <row r="1104" spans="5:12">
      <c r="E1104" s="127"/>
      <c r="I1104" s="127"/>
      <c r="J1104" s="127"/>
      <c r="K1104" s="127"/>
      <c r="L1104" s="127"/>
    </row>
    <row r="1105" spans="5:12">
      <c r="E1105" s="127"/>
      <c r="I1105" s="127"/>
      <c r="J1105" s="127"/>
      <c r="K1105" s="127"/>
      <c r="L1105" s="127"/>
    </row>
    <row r="1106" spans="5:12">
      <c r="E1106" s="127"/>
      <c r="I1106" s="127"/>
      <c r="J1106" s="127"/>
      <c r="K1106" s="127"/>
      <c r="L1106" s="127"/>
    </row>
    <row r="1107" spans="5:12">
      <c r="E1107" s="127"/>
      <c r="I1107" s="127"/>
      <c r="J1107" s="127"/>
      <c r="K1107" s="127"/>
      <c r="L1107" s="127"/>
    </row>
    <row r="1108" spans="5:12">
      <c r="E1108" s="127"/>
      <c r="I1108" s="127"/>
      <c r="J1108" s="127"/>
      <c r="K1108" s="127"/>
      <c r="L1108" s="127"/>
    </row>
    <row r="1109" spans="5:12">
      <c r="E1109" s="127"/>
      <c r="I1109" s="127"/>
      <c r="J1109" s="127"/>
      <c r="K1109" s="127"/>
      <c r="L1109" s="127"/>
    </row>
    <row r="1110" spans="5:12">
      <c r="E1110" s="127"/>
      <c r="I1110" s="127"/>
      <c r="J1110" s="127"/>
      <c r="K1110" s="127"/>
      <c r="L1110" s="127"/>
    </row>
    <row r="1111" spans="5:12">
      <c r="E1111" s="127"/>
      <c r="I1111" s="127"/>
      <c r="J1111" s="127"/>
      <c r="K1111" s="127"/>
      <c r="L1111" s="127"/>
    </row>
    <row r="1112" spans="5:12">
      <c r="E1112" s="127"/>
      <c r="I1112" s="127"/>
      <c r="J1112" s="127"/>
      <c r="K1112" s="127"/>
      <c r="L1112" s="127"/>
    </row>
    <row r="1113" spans="5:12">
      <c r="E1113" s="127"/>
      <c r="I1113" s="127"/>
      <c r="J1113" s="127"/>
      <c r="K1113" s="127"/>
      <c r="L1113" s="127"/>
    </row>
    <row r="1114" spans="5:12">
      <c r="E1114" s="127"/>
      <c r="I1114" s="127"/>
      <c r="J1114" s="127"/>
      <c r="K1114" s="127"/>
      <c r="L1114" s="127"/>
    </row>
    <row r="1115" spans="5:12">
      <c r="E1115" s="127"/>
      <c r="I1115" s="127"/>
      <c r="J1115" s="127"/>
      <c r="K1115" s="127"/>
      <c r="L1115" s="127"/>
    </row>
    <row r="1116" spans="5:12">
      <c r="E1116" s="127"/>
      <c r="I1116" s="127"/>
      <c r="J1116" s="127"/>
      <c r="K1116" s="127"/>
      <c r="L1116" s="127"/>
    </row>
    <row r="1117" spans="5:12">
      <c r="E1117" s="127"/>
      <c r="I1117" s="127"/>
      <c r="J1117" s="127"/>
      <c r="K1117" s="127"/>
      <c r="L1117" s="127"/>
    </row>
    <row r="1118" spans="5:12">
      <c r="E1118" s="127"/>
      <c r="I1118" s="127"/>
      <c r="J1118" s="127"/>
      <c r="K1118" s="127"/>
      <c r="L1118" s="127"/>
    </row>
    <row r="1119" spans="5:12">
      <c r="E1119" s="127"/>
      <c r="I1119" s="127"/>
      <c r="J1119" s="127"/>
      <c r="K1119" s="127"/>
      <c r="L1119" s="127"/>
    </row>
    <row r="1120" spans="5:12">
      <c r="E1120" s="127"/>
      <c r="I1120" s="127"/>
      <c r="J1120" s="127"/>
      <c r="K1120" s="127"/>
      <c r="L1120" s="127"/>
    </row>
    <row r="1121" spans="5:12">
      <c r="E1121" s="127"/>
      <c r="I1121" s="127"/>
      <c r="J1121" s="127"/>
      <c r="K1121" s="127"/>
      <c r="L1121" s="127"/>
    </row>
    <row r="1122" spans="5:12">
      <c r="E1122" s="127"/>
      <c r="I1122" s="127"/>
      <c r="J1122" s="127"/>
      <c r="K1122" s="127"/>
      <c r="L1122" s="127"/>
    </row>
    <row r="1123" spans="5:12">
      <c r="E1123" s="127"/>
      <c r="I1123" s="127"/>
      <c r="J1123" s="127"/>
      <c r="K1123" s="127"/>
      <c r="L1123" s="127"/>
    </row>
    <row r="1124" spans="5:12">
      <c r="E1124" s="127"/>
      <c r="I1124" s="127"/>
      <c r="J1124" s="127"/>
      <c r="K1124" s="127"/>
      <c r="L1124" s="127"/>
    </row>
    <row r="1125" spans="5:12">
      <c r="E1125" s="127"/>
      <c r="I1125" s="127"/>
      <c r="J1125" s="127"/>
      <c r="K1125" s="127"/>
      <c r="L1125" s="127"/>
    </row>
    <row r="1126" spans="5:12">
      <c r="E1126" s="127"/>
      <c r="I1126" s="127"/>
      <c r="J1126" s="127"/>
      <c r="K1126" s="127"/>
      <c r="L1126" s="127"/>
    </row>
    <row r="1127" spans="5:12">
      <c r="E1127" s="127"/>
      <c r="I1127" s="127"/>
      <c r="J1127" s="127"/>
      <c r="K1127" s="127"/>
      <c r="L1127" s="127"/>
    </row>
    <row r="1128" spans="5:12">
      <c r="E1128" s="127"/>
      <c r="I1128" s="127"/>
      <c r="J1128" s="127"/>
      <c r="K1128" s="127"/>
      <c r="L1128" s="127"/>
    </row>
    <row r="1129" spans="5:12">
      <c r="E1129" s="127"/>
      <c r="I1129" s="127"/>
      <c r="J1129" s="127"/>
      <c r="K1129" s="127"/>
      <c r="L1129" s="127"/>
    </row>
    <row r="1130" spans="5:12">
      <c r="E1130" s="127"/>
      <c r="I1130" s="127"/>
      <c r="J1130" s="127"/>
      <c r="K1130" s="127"/>
      <c r="L1130" s="127"/>
    </row>
    <row r="1131" spans="5:12">
      <c r="E1131" s="127"/>
      <c r="I1131" s="127"/>
      <c r="J1131" s="127"/>
      <c r="K1131" s="127"/>
      <c r="L1131" s="127"/>
    </row>
    <row r="1132" spans="5:12">
      <c r="E1132" s="127"/>
      <c r="I1132" s="127"/>
      <c r="J1132" s="127"/>
      <c r="K1132" s="127"/>
      <c r="L1132" s="127"/>
    </row>
    <row r="1133" spans="5:12">
      <c r="E1133" s="127"/>
      <c r="I1133" s="127"/>
      <c r="J1133" s="127"/>
      <c r="K1133" s="127"/>
      <c r="L1133" s="127"/>
    </row>
    <row r="1134" spans="5:12">
      <c r="E1134" s="127"/>
      <c r="I1134" s="127"/>
      <c r="J1134" s="127"/>
      <c r="K1134" s="127"/>
      <c r="L1134" s="127"/>
    </row>
    <row r="1135" spans="5:12">
      <c r="E1135" s="127"/>
      <c r="I1135" s="127"/>
      <c r="J1135" s="127"/>
      <c r="K1135" s="127"/>
      <c r="L1135" s="127"/>
    </row>
    <row r="1136" spans="5:12">
      <c r="E1136" s="127"/>
      <c r="I1136" s="127"/>
      <c r="J1136" s="127"/>
      <c r="K1136" s="127"/>
      <c r="L1136" s="127"/>
    </row>
    <row r="1137" spans="5:12">
      <c r="E1137" s="127"/>
      <c r="I1137" s="127"/>
      <c r="J1137" s="127"/>
      <c r="K1137" s="127"/>
      <c r="L1137" s="127"/>
    </row>
    <row r="1138" spans="5:12">
      <c r="E1138" s="127"/>
      <c r="I1138" s="127"/>
      <c r="J1138" s="127"/>
      <c r="K1138" s="127"/>
      <c r="L1138" s="127"/>
    </row>
    <row r="1139" spans="5:12">
      <c r="E1139" s="127"/>
      <c r="I1139" s="127"/>
      <c r="J1139" s="127"/>
      <c r="K1139" s="127"/>
      <c r="L1139" s="127"/>
    </row>
    <row r="1140" spans="5:12">
      <c r="E1140" s="127"/>
      <c r="I1140" s="127"/>
      <c r="J1140" s="127"/>
      <c r="K1140" s="127"/>
      <c r="L1140" s="127"/>
    </row>
    <row r="1141" spans="5:12">
      <c r="E1141" s="127"/>
      <c r="I1141" s="127"/>
      <c r="J1141" s="127"/>
      <c r="K1141" s="127"/>
      <c r="L1141" s="127"/>
    </row>
    <row r="1142" spans="5:12">
      <c r="E1142" s="127"/>
      <c r="I1142" s="127"/>
      <c r="J1142" s="127"/>
      <c r="K1142" s="127"/>
      <c r="L1142" s="127"/>
    </row>
    <row r="1143" spans="5:12">
      <c r="E1143" s="127"/>
      <c r="I1143" s="127"/>
      <c r="J1143" s="127"/>
      <c r="K1143" s="127"/>
      <c r="L1143" s="127"/>
    </row>
    <row r="1144" spans="5:12">
      <c r="E1144" s="127"/>
      <c r="I1144" s="127"/>
      <c r="J1144" s="127"/>
      <c r="K1144" s="127"/>
      <c r="L1144" s="127"/>
    </row>
    <row r="1145" spans="5:12">
      <c r="E1145" s="127"/>
      <c r="I1145" s="127"/>
      <c r="J1145" s="127"/>
      <c r="K1145" s="127"/>
      <c r="L1145" s="127"/>
    </row>
    <row r="1146" spans="5:12">
      <c r="E1146" s="127"/>
      <c r="I1146" s="127"/>
      <c r="J1146" s="127"/>
      <c r="K1146" s="127"/>
      <c r="L1146" s="127"/>
    </row>
    <row r="1147" spans="5:12">
      <c r="E1147" s="127"/>
      <c r="I1147" s="127"/>
      <c r="J1147" s="127"/>
      <c r="K1147" s="127"/>
      <c r="L1147" s="127"/>
    </row>
    <row r="1148" spans="5:12">
      <c r="E1148" s="127"/>
      <c r="I1148" s="127"/>
      <c r="J1148" s="127"/>
      <c r="K1148" s="127"/>
      <c r="L1148" s="127"/>
    </row>
    <row r="1149" spans="5:12">
      <c r="E1149" s="127"/>
      <c r="I1149" s="127"/>
      <c r="J1149" s="127"/>
      <c r="K1149" s="127"/>
      <c r="L1149" s="127"/>
    </row>
    <row r="1150" spans="5:12">
      <c r="E1150" s="127"/>
      <c r="I1150" s="127"/>
      <c r="J1150" s="127"/>
      <c r="K1150" s="127"/>
      <c r="L1150" s="127"/>
    </row>
    <row r="1151" spans="5:12">
      <c r="E1151" s="127"/>
      <c r="I1151" s="127"/>
      <c r="J1151" s="127"/>
      <c r="K1151" s="127"/>
      <c r="L1151" s="127"/>
    </row>
    <row r="1152" spans="5:12">
      <c r="E1152" s="127"/>
      <c r="I1152" s="127"/>
      <c r="J1152" s="127"/>
      <c r="K1152" s="127"/>
      <c r="L1152" s="127"/>
    </row>
    <row r="1153" spans="5:12">
      <c r="E1153" s="127"/>
      <c r="I1153" s="127"/>
      <c r="J1153" s="127"/>
      <c r="K1153" s="127"/>
      <c r="L1153" s="127"/>
    </row>
    <row r="1154" spans="5:12">
      <c r="E1154" s="127"/>
      <c r="I1154" s="127"/>
      <c r="J1154" s="127"/>
      <c r="K1154" s="127"/>
      <c r="L1154" s="127"/>
    </row>
    <row r="1155" spans="5:12">
      <c r="E1155" s="127"/>
      <c r="I1155" s="127"/>
      <c r="J1155" s="127"/>
      <c r="K1155" s="127"/>
      <c r="L1155" s="127"/>
    </row>
    <row r="1156" spans="5:12">
      <c r="E1156" s="127"/>
      <c r="I1156" s="127"/>
      <c r="J1156" s="127"/>
      <c r="K1156" s="127"/>
      <c r="L1156" s="127"/>
    </row>
    <row r="1157" spans="5:12">
      <c r="E1157" s="127"/>
      <c r="I1157" s="127"/>
      <c r="J1157" s="127"/>
      <c r="K1157" s="127"/>
      <c r="L1157" s="127"/>
    </row>
    <row r="1158" spans="5:12">
      <c r="E1158" s="127"/>
      <c r="I1158" s="127"/>
      <c r="J1158" s="127"/>
      <c r="K1158" s="127"/>
      <c r="L1158" s="127"/>
    </row>
    <row r="1159" spans="5:12">
      <c r="E1159" s="127"/>
      <c r="I1159" s="127"/>
      <c r="J1159" s="127"/>
      <c r="K1159" s="127"/>
      <c r="L1159" s="127"/>
    </row>
    <row r="1160" spans="5:12">
      <c r="E1160" s="127"/>
      <c r="I1160" s="127"/>
      <c r="J1160" s="127"/>
      <c r="K1160" s="127"/>
      <c r="L1160" s="127"/>
    </row>
    <row r="1161" spans="5:12">
      <c r="E1161" s="127"/>
      <c r="I1161" s="127"/>
      <c r="J1161" s="127"/>
      <c r="K1161" s="127"/>
      <c r="L1161" s="127"/>
    </row>
    <row r="1162" spans="5:12">
      <c r="E1162" s="127"/>
      <c r="I1162" s="127"/>
      <c r="J1162" s="127"/>
      <c r="K1162" s="127"/>
      <c r="L1162" s="127"/>
    </row>
    <row r="1163" spans="5:12">
      <c r="E1163" s="127"/>
      <c r="I1163" s="127"/>
      <c r="J1163" s="127"/>
      <c r="K1163" s="127"/>
      <c r="L1163" s="127"/>
    </row>
    <row r="1164" spans="5:12">
      <c r="E1164" s="127"/>
      <c r="I1164" s="127"/>
      <c r="J1164" s="127"/>
      <c r="K1164" s="127"/>
      <c r="L1164" s="127"/>
    </row>
    <row r="1165" spans="5:12">
      <c r="E1165" s="127"/>
      <c r="I1165" s="127"/>
      <c r="J1165" s="127"/>
      <c r="K1165" s="127"/>
      <c r="L1165" s="127"/>
    </row>
    <row r="1166" spans="5:12">
      <c r="E1166" s="127"/>
      <c r="I1166" s="127"/>
      <c r="J1166" s="127"/>
      <c r="K1166" s="127"/>
      <c r="L1166" s="127"/>
    </row>
    <row r="1167" spans="5:12">
      <c r="E1167" s="127"/>
      <c r="I1167" s="127"/>
      <c r="J1167" s="127"/>
      <c r="K1167" s="127"/>
      <c r="L1167" s="127"/>
    </row>
    <row r="1168" spans="5:12">
      <c r="E1168" s="127"/>
      <c r="I1168" s="127"/>
      <c r="J1168" s="127"/>
      <c r="K1168" s="127"/>
      <c r="L1168" s="127"/>
    </row>
    <row r="1169" spans="5:12">
      <c r="E1169" s="127"/>
      <c r="I1169" s="127"/>
      <c r="J1169" s="127"/>
      <c r="K1169" s="127"/>
      <c r="L1169" s="127"/>
    </row>
    <row r="1170" spans="5:12">
      <c r="E1170" s="127"/>
      <c r="I1170" s="127"/>
      <c r="J1170" s="127"/>
      <c r="K1170" s="127"/>
      <c r="L1170" s="127"/>
    </row>
    <row r="1171" spans="5:12">
      <c r="E1171" s="127"/>
      <c r="I1171" s="127"/>
      <c r="J1171" s="127"/>
      <c r="K1171" s="127"/>
      <c r="L1171" s="127"/>
    </row>
    <row r="1172" spans="5:12">
      <c r="E1172" s="127"/>
      <c r="I1172" s="127"/>
      <c r="J1172" s="127"/>
      <c r="K1172" s="127"/>
      <c r="L1172" s="127"/>
    </row>
    <row r="1173" spans="5:12">
      <c r="E1173" s="127"/>
      <c r="I1173" s="127"/>
      <c r="J1173" s="127"/>
      <c r="K1173" s="127"/>
      <c r="L1173" s="127"/>
    </row>
    <row r="1174" spans="5:12">
      <c r="E1174" s="127"/>
      <c r="I1174" s="127"/>
      <c r="J1174" s="127"/>
      <c r="K1174" s="127"/>
      <c r="L1174" s="127"/>
    </row>
    <row r="1175" spans="5:12">
      <c r="E1175" s="127"/>
      <c r="I1175" s="127"/>
      <c r="J1175" s="127"/>
      <c r="K1175" s="127"/>
      <c r="L1175" s="127"/>
    </row>
    <row r="1176" spans="5:12">
      <c r="E1176" s="127"/>
      <c r="I1176" s="127"/>
      <c r="J1176" s="127"/>
      <c r="K1176" s="127"/>
      <c r="L1176" s="127"/>
    </row>
    <row r="1177" spans="5:12">
      <c r="E1177" s="127"/>
      <c r="I1177" s="127"/>
      <c r="J1177" s="127"/>
      <c r="K1177" s="127"/>
      <c r="L1177" s="127"/>
    </row>
    <row r="1178" spans="5:12">
      <c r="E1178" s="127"/>
      <c r="I1178" s="127"/>
      <c r="J1178" s="127"/>
      <c r="K1178" s="127"/>
      <c r="L1178" s="127"/>
    </row>
    <row r="1179" spans="5:12">
      <c r="E1179" s="127"/>
      <c r="I1179" s="127"/>
      <c r="J1179" s="127"/>
      <c r="K1179" s="127"/>
      <c r="L1179" s="127"/>
    </row>
    <row r="1180" spans="5:12">
      <c r="E1180" s="127"/>
      <c r="I1180" s="127"/>
      <c r="J1180" s="127"/>
      <c r="K1180" s="127"/>
      <c r="L1180" s="127"/>
    </row>
    <row r="1181" spans="5:12">
      <c r="E1181" s="127"/>
      <c r="I1181" s="127"/>
      <c r="J1181" s="127"/>
      <c r="K1181" s="127"/>
      <c r="L1181" s="127"/>
    </row>
    <row r="1182" spans="5:12">
      <c r="E1182" s="127"/>
      <c r="I1182" s="127"/>
      <c r="J1182" s="127"/>
      <c r="K1182" s="127"/>
      <c r="L1182" s="127"/>
    </row>
    <row r="1183" spans="5:12">
      <c r="E1183" s="127"/>
      <c r="I1183" s="127"/>
      <c r="J1183" s="127"/>
      <c r="K1183" s="127"/>
      <c r="L1183" s="127"/>
    </row>
    <row r="1184" spans="5:12">
      <c r="E1184" s="127"/>
      <c r="I1184" s="127"/>
      <c r="J1184" s="127"/>
      <c r="K1184" s="127"/>
      <c r="L1184" s="127"/>
    </row>
    <row r="1185" spans="5:12">
      <c r="E1185" s="127"/>
      <c r="I1185" s="127"/>
      <c r="J1185" s="127"/>
      <c r="K1185" s="127"/>
      <c r="L1185" s="127"/>
    </row>
    <row r="1186" spans="5:12">
      <c r="E1186" s="127"/>
      <c r="I1186" s="127"/>
      <c r="J1186" s="127"/>
      <c r="K1186" s="127"/>
      <c r="L1186" s="127"/>
    </row>
    <row r="1187" spans="5:12">
      <c r="E1187" s="127"/>
      <c r="I1187" s="127"/>
      <c r="J1187" s="127"/>
      <c r="K1187" s="127"/>
      <c r="L1187" s="127"/>
    </row>
    <row r="1188" spans="5:12">
      <c r="E1188" s="127"/>
      <c r="I1188" s="127"/>
      <c r="J1188" s="127"/>
      <c r="K1188" s="127"/>
      <c r="L1188" s="127"/>
    </row>
    <row r="1189" spans="5:12">
      <c r="E1189" s="127"/>
      <c r="I1189" s="127"/>
      <c r="J1189" s="127"/>
      <c r="K1189" s="127"/>
      <c r="L1189" s="127"/>
    </row>
    <row r="1190" spans="5:12">
      <c r="E1190" s="127"/>
      <c r="I1190" s="127"/>
      <c r="J1190" s="127"/>
      <c r="K1190" s="127"/>
      <c r="L1190" s="127"/>
    </row>
    <row r="1191" spans="5:12">
      <c r="E1191" s="127"/>
      <c r="I1191" s="127"/>
      <c r="J1191" s="127"/>
      <c r="K1191" s="127"/>
      <c r="L1191" s="127"/>
    </row>
    <row r="1192" spans="5:12">
      <c r="E1192" s="127"/>
      <c r="I1192" s="127"/>
      <c r="J1192" s="127"/>
      <c r="K1192" s="127"/>
      <c r="L1192" s="127"/>
    </row>
    <row r="1193" spans="5:12">
      <c r="E1193" s="127"/>
      <c r="I1193" s="127"/>
      <c r="J1193" s="127"/>
      <c r="K1193" s="127"/>
      <c r="L1193" s="127"/>
    </row>
    <row r="1194" spans="5:12">
      <c r="E1194" s="127"/>
      <c r="I1194" s="127"/>
      <c r="J1194" s="127"/>
      <c r="K1194" s="127"/>
      <c r="L1194" s="127"/>
    </row>
    <row r="1195" spans="5:12">
      <c r="E1195" s="127"/>
      <c r="I1195" s="127"/>
      <c r="J1195" s="127"/>
      <c r="K1195" s="127"/>
      <c r="L1195" s="127"/>
    </row>
    <row r="1196" spans="5:12">
      <c r="E1196" s="127"/>
      <c r="I1196" s="127"/>
      <c r="J1196" s="127"/>
      <c r="K1196" s="127"/>
      <c r="L1196" s="127"/>
    </row>
    <row r="1197" spans="5:12">
      <c r="E1197" s="127"/>
      <c r="I1197" s="127"/>
      <c r="J1197" s="127"/>
      <c r="K1197" s="127"/>
      <c r="L1197" s="127"/>
    </row>
    <row r="1198" spans="5:12">
      <c r="E1198" s="127"/>
      <c r="I1198" s="127"/>
      <c r="J1198" s="127"/>
      <c r="K1198" s="127"/>
      <c r="L1198" s="127"/>
    </row>
    <row r="1199" spans="5:12">
      <c r="E1199" s="127"/>
      <c r="I1199" s="127"/>
      <c r="J1199" s="127"/>
      <c r="K1199" s="127"/>
      <c r="L1199" s="127"/>
    </row>
    <row r="1200" spans="5:12">
      <c r="E1200" s="127"/>
      <c r="I1200" s="127"/>
      <c r="J1200" s="127"/>
      <c r="K1200" s="127"/>
      <c r="L1200" s="127"/>
    </row>
    <row r="1201" spans="5:12">
      <c r="E1201" s="127"/>
      <c r="I1201" s="127"/>
      <c r="J1201" s="127"/>
      <c r="K1201" s="127"/>
      <c r="L1201" s="127"/>
    </row>
    <row r="1202" spans="5:12">
      <c r="E1202" s="127"/>
      <c r="I1202" s="127"/>
      <c r="J1202" s="127"/>
      <c r="K1202" s="127"/>
      <c r="L1202" s="127"/>
    </row>
    <row r="1203" spans="5:12">
      <c r="E1203" s="127"/>
      <c r="I1203" s="127"/>
      <c r="J1203" s="127"/>
      <c r="K1203" s="127"/>
      <c r="L1203" s="127"/>
    </row>
    <row r="1204" spans="5:12">
      <c r="E1204" s="127"/>
      <c r="I1204" s="127"/>
      <c r="J1204" s="127"/>
      <c r="K1204" s="127"/>
      <c r="L1204" s="127"/>
    </row>
    <row r="1205" spans="5:12">
      <c r="E1205" s="127"/>
      <c r="I1205" s="127"/>
      <c r="J1205" s="127"/>
      <c r="K1205" s="127"/>
      <c r="L1205" s="127"/>
    </row>
    <row r="1206" spans="5:12">
      <c r="E1206" s="127"/>
      <c r="I1206" s="127"/>
      <c r="J1206" s="127"/>
      <c r="K1206" s="127"/>
      <c r="L1206" s="127"/>
    </row>
    <row r="1207" spans="5:12">
      <c r="E1207" s="127"/>
      <c r="I1207" s="127"/>
      <c r="J1207" s="127"/>
      <c r="K1207" s="127"/>
      <c r="L1207" s="127"/>
    </row>
    <row r="1208" spans="5:12">
      <c r="E1208" s="127"/>
      <c r="I1208" s="127"/>
      <c r="J1208" s="127"/>
      <c r="K1208" s="127"/>
      <c r="L1208" s="127"/>
    </row>
    <row r="1209" spans="5:12">
      <c r="E1209" s="127"/>
      <c r="I1209" s="127"/>
      <c r="J1209" s="127"/>
      <c r="K1209" s="127"/>
      <c r="L1209" s="127"/>
    </row>
    <row r="1210" spans="5:12">
      <c r="E1210" s="127"/>
      <c r="I1210" s="127"/>
      <c r="J1210" s="127"/>
      <c r="K1210" s="127"/>
      <c r="L1210" s="127"/>
    </row>
    <row r="1211" spans="5:12">
      <c r="E1211" s="127"/>
      <c r="I1211" s="127"/>
      <c r="J1211" s="127"/>
      <c r="K1211" s="127"/>
      <c r="L1211" s="127"/>
    </row>
    <row r="1212" spans="5:12">
      <c r="E1212" s="127"/>
      <c r="I1212" s="127"/>
      <c r="J1212" s="127"/>
      <c r="K1212" s="127"/>
      <c r="L1212" s="127"/>
    </row>
    <row r="1213" spans="5:12">
      <c r="E1213" s="127"/>
      <c r="I1213" s="127"/>
      <c r="J1213" s="127"/>
      <c r="K1213" s="127"/>
      <c r="L1213" s="127"/>
    </row>
    <row r="1214" spans="5:12">
      <c r="E1214" s="127"/>
      <c r="I1214" s="127"/>
      <c r="J1214" s="127"/>
      <c r="K1214" s="127"/>
      <c r="L1214" s="127"/>
    </row>
    <row r="1215" spans="5:12">
      <c r="E1215" s="127"/>
      <c r="I1215" s="127"/>
      <c r="J1215" s="127"/>
      <c r="K1215" s="127"/>
      <c r="L1215" s="127"/>
    </row>
    <row r="1216" spans="5:12">
      <c r="E1216" s="127"/>
      <c r="I1216" s="127"/>
      <c r="J1216" s="127"/>
      <c r="K1216" s="127"/>
      <c r="L1216" s="127"/>
    </row>
    <row r="1217" spans="5:12">
      <c r="E1217" s="127"/>
      <c r="I1217" s="127"/>
      <c r="J1217" s="127"/>
      <c r="K1217" s="127"/>
      <c r="L1217" s="127"/>
    </row>
    <row r="1218" spans="5:12">
      <c r="E1218" s="127"/>
      <c r="I1218" s="127"/>
      <c r="J1218" s="127"/>
      <c r="K1218" s="127"/>
      <c r="L1218" s="127"/>
    </row>
    <row r="1219" spans="5:12">
      <c r="E1219" s="127"/>
      <c r="I1219" s="127"/>
      <c r="J1219" s="127"/>
      <c r="K1219" s="127"/>
      <c r="L1219" s="127"/>
    </row>
    <row r="1220" spans="5:12">
      <c r="E1220" s="127"/>
      <c r="I1220" s="127"/>
      <c r="J1220" s="127"/>
      <c r="K1220" s="127"/>
      <c r="L1220" s="127"/>
    </row>
    <row r="1221" spans="5:12">
      <c r="E1221" s="127"/>
      <c r="I1221" s="127"/>
      <c r="J1221" s="127"/>
      <c r="K1221" s="127"/>
      <c r="L1221" s="127"/>
    </row>
    <row r="1222" spans="5:12">
      <c r="E1222" s="127"/>
      <c r="I1222" s="127"/>
      <c r="J1222" s="127"/>
      <c r="K1222" s="127"/>
      <c r="L1222" s="127"/>
    </row>
    <row r="1223" spans="5:12">
      <c r="E1223" s="127"/>
      <c r="I1223" s="127"/>
      <c r="J1223" s="127"/>
      <c r="K1223" s="127"/>
      <c r="L1223" s="127"/>
    </row>
    <row r="1224" spans="5:12">
      <c r="E1224" s="127"/>
      <c r="I1224" s="127"/>
      <c r="J1224" s="127"/>
      <c r="K1224" s="127"/>
      <c r="L1224" s="127"/>
    </row>
    <row r="1225" spans="5:12">
      <c r="E1225" s="127"/>
      <c r="I1225" s="127"/>
      <c r="J1225" s="127"/>
      <c r="K1225" s="127"/>
      <c r="L1225" s="127"/>
    </row>
    <row r="1226" spans="5:12">
      <c r="E1226" s="127"/>
      <c r="I1226" s="127"/>
      <c r="J1226" s="127"/>
      <c r="K1226" s="127"/>
      <c r="L1226" s="127"/>
    </row>
    <row r="1227" spans="5:12">
      <c r="E1227" s="127"/>
      <c r="I1227" s="127"/>
      <c r="J1227" s="127"/>
      <c r="K1227" s="127"/>
      <c r="L1227" s="127"/>
    </row>
    <row r="1228" spans="5:12">
      <c r="E1228" s="127"/>
      <c r="I1228" s="127"/>
      <c r="J1228" s="127"/>
      <c r="K1228" s="127"/>
      <c r="L1228" s="127"/>
    </row>
    <row r="1229" spans="5:12">
      <c r="E1229" s="127"/>
      <c r="I1229" s="127"/>
      <c r="J1229" s="127"/>
      <c r="K1229" s="127"/>
      <c r="L1229" s="127"/>
    </row>
    <row r="1230" spans="5:12">
      <c r="E1230" s="127"/>
      <c r="I1230" s="127"/>
      <c r="J1230" s="127"/>
      <c r="K1230" s="127"/>
      <c r="L1230" s="127"/>
    </row>
    <row r="1231" spans="5:12">
      <c r="E1231" s="127"/>
      <c r="I1231" s="127"/>
      <c r="J1231" s="127"/>
      <c r="K1231" s="127"/>
      <c r="L1231" s="127"/>
    </row>
    <row r="1232" spans="5:12">
      <c r="E1232" s="127"/>
      <c r="I1232" s="127"/>
      <c r="J1232" s="127"/>
      <c r="K1232" s="127"/>
      <c r="L1232" s="127"/>
    </row>
    <row r="1233" spans="5:12">
      <c r="E1233" s="127"/>
      <c r="I1233" s="127"/>
      <c r="J1233" s="127"/>
      <c r="K1233" s="127"/>
      <c r="L1233" s="127"/>
    </row>
    <row r="1234" spans="5:12">
      <c r="E1234" s="127"/>
      <c r="I1234" s="127"/>
      <c r="J1234" s="127"/>
      <c r="K1234" s="127"/>
      <c r="L1234" s="127"/>
    </row>
    <row r="1235" spans="5:12">
      <c r="E1235" s="127"/>
      <c r="I1235" s="127"/>
      <c r="J1235" s="127"/>
      <c r="K1235" s="127"/>
      <c r="L1235" s="127"/>
    </row>
    <row r="1236" spans="5:12">
      <c r="E1236" s="127"/>
      <c r="I1236" s="127"/>
      <c r="J1236" s="127"/>
      <c r="K1236" s="127"/>
      <c r="L1236" s="127"/>
    </row>
    <row r="1237" spans="5:12">
      <c r="E1237" s="127"/>
      <c r="I1237" s="127"/>
      <c r="J1237" s="127"/>
      <c r="K1237" s="127"/>
      <c r="L1237" s="127"/>
    </row>
    <row r="1238" spans="5:12">
      <c r="E1238" s="127"/>
      <c r="I1238" s="127"/>
      <c r="J1238" s="127"/>
      <c r="K1238" s="127"/>
      <c r="L1238" s="127"/>
    </row>
    <row r="1239" spans="5:12">
      <c r="E1239" s="127"/>
      <c r="I1239" s="127"/>
      <c r="J1239" s="127"/>
      <c r="K1239" s="127"/>
      <c r="L1239" s="127"/>
    </row>
    <row r="1240" spans="5:12">
      <c r="E1240" s="127"/>
      <c r="I1240" s="127"/>
      <c r="J1240" s="127"/>
      <c r="K1240" s="127"/>
      <c r="L1240" s="127"/>
    </row>
    <row r="1241" spans="5:12">
      <c r="E1241" s="127"/>
      <c r="I1241" s="127"/>
      <c r="J1241" s="127"/>
      <c r="K1241" s="127"/>
      <c r="L1241" s="127"/>
    </row>
    <row r="1242" spans="5:12">
      <c r="E1242" s="127"/>
      <c r="I1242" s="127"/>
      <c r="J1242" s="127"/>
      <c r="K1242" s="127"/>
      <c r="L1242" s="127"/>
    </row>
    <row r="1243" spans="5:12">
      <c r="E1243" s="127"/>
      <c r="I1243" s="127"/>
      <c r="J1243" s="127"/>
      <c r="K1243" s="127"/>
      <c r="L1243" s="127"/>
    </row>
    <row r="1244" spans="5:12">
      <c r="E1244" s="127"/>
      <c r="I1244" s="127"/>
      <c r="J1244" s="127"/>
      <c r="K1244" s="127"/>
      <c r="L1244" s="127"/>
    </row>
    <row r="1245" spans="5:12">
      <c r="E1245" s="127"/>
      <c r="I1245" s="127"/>
      <c r="J1245" s="127"/>
      <c r="K1245" s="127"/>
      <c r="L1245" s="127"/>
    </row>
    <row r="1246" spans="5:12">
      <c r="E1246" s="127"/>
      <c r="I1246" s="127"/>
      <c r="J1246" s="127"/>
      <c r="K1246" s="127"/>
      <c r="L1246" s="127"/>
    </row>
    <row r="1247" spans="5:12">
      <c r="E1247" s="127"/>
      <c r="I1247" s="127"/>
      <c r="J1247" s="127"/>
      <c r="K1247" s="127"/>
      <c r="L1247" s="127"/>
    </row>
    <row r="1248" spans="5:12">
      <c r="E1248" s="127"/>
      <c r="I1248" s="127"/>
      <c r="J1248" s="127"/>
      <c r="K1248" s="127"/>
      <c r="L1248" s="127"/>
    </row>
    <row r="1249" spans="5:12">
      <c r="E1249" s="127"/>
      <c r="I1249" s="127"/>
      <c r="J1249" s="127"/>
      <c r="K1249" s="127"/>
      <c r="L1249" s="127"/>
    </row>
    <row r="1250" spans="5:12">
      <c r="E1250" s="127"/>
      <c r="I1250" s="127"/>
      <c r="J1250" s="127"/>
      <c r="K1250" s="127"/>
      <c r="L1250" s="127"/>
    </row>
    <row r="1251" spans="5:12">
      <c r="E1251" s="127"/>
      <c r="I1251" s="127"/>
      <c r="J1251" s="127"/>
      <c r="K1251" s="127"/>
      <c r="L1251" s="127"/>
    </row>
    <row r="1252" spans="5:12">
      <c r="E1252" s="127"/>
      <c r="I1252" s="127"/>
      <c r="J1252" s="127"/>
      <c r="K1252" s="127"/>
      <c r="L1252" s="127"/>
    </row>
    <row r="1253" spans="5:12">
      <c r="E1253" s="127"/>
      <c r="I1253" s="127"/>
      <c r="J1253" s="127"/>
      <c r="K1253" s="127"/>
      <c r="L1253" s="127"/>
    </row>
    <row r="1254" spans="5:12">
      <c r="E1254" s="127"/>
      <c r="I1254" s="127"/>
      <c r="J1254" s="127"/>
      <c r="K1254" s="127"/>
      <c r="L1254" s="127"/>
    </row>
    <row r="1255" spans="5:12">
      <c r="E1255" s="127"/>
      <c r="I1255" s="127"/>
      <c r="J1255" s="127"/>
      <c r="K1255" s="127"/>
      <c r="L1255" s="127"/>
    </row>
    <row r="1256" spans="5:12">
      <c r="E1256" s="127"/>
      <c r="I1256" s="127"/>
      <c r="J1256" s="127"/>
      <c r="K1256" s="127"/>
      <c r="L1256" s="127"/>
    </row>
    <row r="1257" spans="5:12">
      <c r="E1257" s="127"/>
      <c r="I1257" s="127"/>
      <c r="J1257" s="127"/>
      <c r="K1257" s="127"/>
      <c r="L1257" s="127"/>
    </row>
    <row r="1258" spans="5:12">
      <c r="E1258" s="127"/>
      <c r="I1258" s="127"/>
      <c r="J1258" s="127"/>
      <c r="K1258" s="127"/>
      <c r="L1258" s="127"/>
    </row>
    <row r="1259" spans="5:12">
      <c r="E1259" s="127"/>
      <c r="I1259" s="127"/>
      <c r="J1259" s="127"/>
      <c r="K1259" s="127"/>
      <c r="L1259" s="127"/>
    </row>
    <row r="1260" spans="5:12">
      <c r="E1260" s="127"/>
      <c r="I1260" s="127"/>
      <c r="J1260" s="127"/>
      <c r="K1260" s="127"/>
      <c r="L1260" s="127"/>
    </row>
    <row r="1261" spans="5:12">
      <c r="E1261" s="127"/>
      <c r="I1261" s="127"/>
      <c r="J1261" s="127"/>
      <c r="K1261" s="127"/>
      <c r="L1261" s="127"/>
    </row>
    <row r="1262" spans="5:12">
      <c r="E1262" s="127"/>
      <c r="I1262" s="127"/>
      <c r="J1262" s="127"/>
      <c r="K1262" s="127"/>
      <c r="L1262" s="127"/>
    </row>
    <row r="1263" spans="5:12">
      <c r="E1263" s="127"/>
      <c r="I1263" s="127"/>
      <c r="J1263" s="127"/>
      <c r="K1263" s="127"/>
      <c r="L1263" s="127"/>
    </row>
    <row r="1264" spans="5:12">
      <c r="E1264" s="127"/>
      <c r="I1264" s="127"/>
      <c r="J1264" s="127"/>
      <c r="K1264" s="127"/>
      <c r="L1264" s="127"/>
    </row>
    <row r="1265" spans="5:12">
      <c r="E1265" s="127"/>
      <c r="I1265" s="127"/>
      <c r="J1265" s="127"/>
      <c r="K1265" s="127"/>
      <c r="L1265" s="127"/>
    </row>
    <row r="1266" spans="5:12">
      <c r="E1266" s="127"/>
      <c r="I1266" s="127"/>
      <c r="J1266" s="127"/>
      <c r="K1266" s="127"/>
      <c r="L1266" s="127"/>
    </row>
    <row r="1267" spans="5:12">
      <c r="E1267" s="127"/>
      <c r="I1267" s="127"/>
      <c r="J1267" s="127"/>
      <c r="K1267" s="127"/>
      <c r="L1267" s="127"/>
    </row>
    <row r="1268" spans="5:12">
      <c r="E1268" s="127"/>
      <c r="I1268" s="127"/>
      <c r="J1268" s="127"/>
      <c r="K1268" s="127"/>
      <c r="L1268" s="127"/>
    </row>
    <row r="1269" spans="5:12">
      <c r="E1269" s="127"/>
      <c r="I1269" s="127"/>
      <c r="J1269" s="127"/>
      <c r="K1269" s="127"/>
      <c r="L1269" s="127"/>
    </row>
    <row r="1270" spans="5:12">
      <c r="E1270" s="127"/>
      <c r="I1270" s="127"/>
      <c r="J1270" s="127"/>
      <c r="K1270" s="127"/>
      <c r="L1270" s="127"/>
    </row>
    <row r="1271" spans="5:12">
      <c r="E1271" s="127"/>
      <c r="I1271" s="127"/>
      <c r="J1271" s="127"/>
      <c r="K1271" s="127"/>
      <c r="L1271" s="127"/>
    </row>
    <row r="1272" spans="5:12">
      <c r="E1272" s="127"/>
      <c r="I1272" s="127"/>
      <c r="J1272" s="127"/>
      <c r="K1272" s="127"/>
      <c r="L1272" s="127"/>
    </row>
    <row r="1273" spans="5:12">
      <c r="E1273" s="127"/>
      <c r="I1273" s="127"/>
      <c r="J1273" s="127"/>
      <c r="K1273" s="127"/>
      <c r="L1273" s="127"/>
    </row>
    <row r="1274" spans="5:12">
      <c r="E1274" s="127"/>
      <c r="I1274" s="127"/>
      <c r="J1274" s="127"/>
      <c r="K1274" s="127"/>
      <c r="L1274" s="127"/>
    </row>
    <row r="1275" spans="5:12">
      <c r="E1275" s="127"/>
      <c r="I1275" s="127"/>
      <c r="J1275" s="127"/>
      <c r="K1275" s="127"/>
      <c r="L1275" s="127"/>
    </row>
    <row r="1276" spans="5:12">
      <c r="E1276" s="127"/>
      <c r="I1276" s="127"/>
      <c r="J1276" s="127"/>
      <c r="K1276" s="127"/>
      <c r="L1276" s="127"/>
    </row>
    <row r="1277" spans="5:12">
      <c r="E1277" s="127"/>
      <c r="I1277" s="127"/>
      <c r="J1277" s="127"/>
      <c r="K1277" s="127"/>
      <c r="L1277" s="127"/>
    </row>
    <row r="1278" spans="5:12">
      <c r="E1278" s="127"/>
      <c r="I1278" s="127"/>
      <c r="J1278" s="127"/>
      <c r="K1278" s="127"/>
      <c r="L1278" s="127"/>
    </row>
    <row r="1279" spans="5:12">
      <c r="E1279" s="127"/>
      <c r="I1279" s="127"/>
      <c r="J1279" s="127"/>
      <c r="K1279" s="127"/>
      <c r="L1279" s="127"/>
    </row>
    <row r="1280" spans="5:12">
      <c r="E1280" s="127"/>
      <c r="I1280" s="127"/>
      <c r="J1280" s="127"/>
      <c r="K1280" s="127"/>
      <c r="L1280" s="127"/>
    </row>
    <row r="1281" spans="5:12">
      <c r="E1281" s="127"/>
      <c r="I1281" s="127"/>
      <c r="J1281" s="127"/>
      <c r="K1281" s="127"/>
      <c r="L1281" s="127"/>
    </row>
    <row r="1282" spans="5:12">
      <c r="E1282" s="127"/>
      <c r="I1282" s="127"/>
      <c r="J1282" s="127"/>
      <c r="K1282" s="127"/>
      <c r="L1282" s="127"/>
    </row>
    <row r="1283" spans="5:12">
      <c r="E1283" s="127"/>
      <c r="I1283" s="127"/>
      <c r="J1283" s="127"/>
      <c r="K1283" s="127"/>
      <c r="L1283" s="127"/>
    </row>
    <row r="1284" spans="5:12">
      <c r="E1284" s="127"/>
      <c r="I1284" s="127"/>
      <c r="J1284" s="127"/>
      <c r="K1284" s="127"/>
      <c r="L1284" s="127"/>
    </row>
    <row r="1285" spans="5:12">
      <c r="E1285" s="127"/>
      <c r="I1285" s="127"/>
      <c r="J1285" s="127"/>
      <c r="K1285" s="127"/>
      <c r="L1285" s="127"/>
    </row>
    <row r="1286" spans="5:12">
      <c r="E1286" s="127"/>
      <c r="I1286" s="127"/>
      <c r="J1286" s="127"/>
      <c r="K1286" s="127"/>
      <c r="L1286" s="127"/>
    </row>
    <row r="1287" spans="5:12">
      <c r="E1287" s="127"/>
      <c r="I1287" s="127"/>
      <c r="J1287" s="127"/>
      <c r="K1287" s="127"/>
      <c r="L1287" s="127"/>
    </row>
    <row r="1288" spans="5:12">
      <c r="E1288" s="127"/>
      <c r="I1288" s="127"/>
      <c r="J1288" s="127"/>
      <c r="K1288" s="127"/>
      <c r="L1288" s="127"/>
    </row>
    <row r="1289" spans="5:12">
      <c r="E1289" s="127"/>
      <c r="I1289" s="127"/>
      <c r="J1289" s="127"/>
      <c r="K1289" s="127"/>
      <c r="L1289" s="127"/>
    </row>
    <row r="1290" spans="5:12">
      <c r="E1290" s="127"/>
      <c r="I1290" s="127"/>
      <c r="J1290" s="127"/>
      <c r="K1290" s="127"/>
      <c r="L1290" s="127"/>
    </row>
    <row r="1291" spans="5:12">
      <c r="E1291" s="127"/>
      <c r="I1291" s="127"/>
      <c r="J1291" s="127"/>
      <c r="K1291" s="127"/>
      <c r="L1291" s="127"/>
    </row>
    <row r="1292" spans="5:12">
      <c r="E1292" s="127"/>
      <c r="I1292" s="127"/>
      <c r="J1292" s="127"/>
      <c r="K1292" s="127"/>
      <c r="L1292" s="127"/>
    </row>
    <row r="1293" spans="5:12">
      <c r="E1293" s="127"/>
      <c r="I1293" s="127"/>
      <c r="J1293" s="127"/>
      <c r="K1293" s="127"/>
      <c r="L1293" s="127"/>
    </row>
    <row r="1294" spans="5:12">
      <c r="E1294" s="127"/>
      <c r="I1294" s="127"/>
      <c r="J1294" s="127"/>
      <c r="K1294" s="127"/>
      <c r="L1294" s="127"/>
    </row>
    <row r="1295" spans="5:12">
      <c r="E1295" s="127"/>
      <c r="I1295" s="127"/>
      <c r="J1295" s="127"/>
      <c r="K1295" s="127"/>
      <c r="L1295" s="127"/>
    </row>
    <row r="1296" spans="5:12">
      <c r="E1296" s="127"/>
      <c r="I1296" s="127"/>
      <c r="J1296" s="127"/>
      <c r="K1296" s="127"/>
      <c r="L1296" s="127"/>
    </row>
    <row r="1297" spans="5:12">
      <c r="E1297" s="127"/>
      <c r="I1297" s="127"/>
      <c r="J1297" s="127"/>
      <c r="K1297" s="127"/>
      <c r="L1297" s="127"/>
    </row>
    <row r="1298" spans="5:12">
      <c r="E1298" s="127"/>
      <c r="I1298" s="127"/>
      <c r="J1298" s="127"/>
      <c r="K1298" s="127"/>
      <c r="L1298" s="127"/>
    </row>
    <row r="1299" spans="5:12">
      <c r="E1299" s="127"/>
      <c r="I1299" s="127"/>
      <c r="J1299" s="127"/>
      <c r="K1299" s="127"/>
      <c r="L1299" s="127"/>
    </row>
    <row r="1300" spans="5:12">
      <c r="E1300" s="127"/>
      <c r="I1300" s="127"/>
      <c r="J1300" s="127"/>
      <c r="K1300" s="127"/>
      <c r="L1300" s="127"/>
    </row>
    <row r="1301" spans="5:12">
      <c r="E1301" s="127"/>
      <c r="I1301" s="127"/>
      <c r="J1301" s="127"/>
      <c r="K1301" s="127"/>
      <c r="L1301" s="127"/>
    </row>
    <row r="1302" spans="5:12">
      <c r="E1302" s="127"/>
      <c r="I1302" s="127"/>
      <c r="J1302" s="127"/>
      <c r="K1302" s="127"/>
      <c r="L1302" s="127"/>
    </row>
    <row r="1303" spans="5:12">
      <c r="E1303" s="127"/>
      <c r="I1303" s="127"/>
      <c r="J1303" s="127"/>
      <c r="K1303" s="127"/>
      <c r="L1303" s="127"/>
    </row>
    <row r="1304" spans="5:12">
      <c r="E1304" s="127"/>
      <c r="I1304" s="127"/>
      <c r="J1304" s="127"/>
      <c r="K1304" s="127"/>
      <c r="L1304" s="127"/>
    </row>
    <row r="1305" spans="5:12">
      <c r="E1305" s="127"/>
      <c r="I1305" s="127"/>
      <c r="J1305" s="127"/>
      <c r="K1305" s="127"/>
      <c r="L1305" s="127"/>
    </row>
    <row r="1306" spans="5:12">
      <c r="E1306" s="127"/>
      <c r="I1306" s="127"/>
      <c r="J1306" s="127"/>
      <c r="K1306" s="127"/>
      <c r="L1306" s="127"/>
    </row>
    <row r="1307" spans="5:12">
      <c r="E1307" s="127"/>
      <c r="I1307" s="127"/>
      <c r="J1307" s="127"/>
      <c r="K1307" s="127"/>
      <c r="L1307" s="127"/>
    </row>
    <row r="1308" spans="5:12">
      <c r="E1308" s="127"/>
      <c r="I1308" s="127"/>
      <c r="J1308" s="127"/>
      <c r="K1308" s="127"/>
      <c r="L1308" s="127"/>
    </row>
    <row r="1309" spans="5:12">
      <c r="E1309" s="127"/>
      <c r="I1309" s="127"/>
      <c r="J1309" s="127"/>
      <c r="K1309" s="127"/>
      <c r="L1309" s="127"/>
    </row>
    <row r="1310" spans="5:12">
      <c r="E1310" s="127"/>
      <c r="I1310" s="127"/>
      <c r="J1310" s="127"/>
      <c r="K1310" s="127"/>
      <c r="L1310" s="127"/>
    </row>
    <row r="1311" spans="5:12">
      <c r="E1311" s="127"/>
      <c r="I1311" s="127"/>
      <c r="J1311" s="127"/>
      <c r="K1311" s="127"/>
      <c r="L1311" s="127"/>
    </row>
    <row r="1312" spans="5:12">
      <c r="E1312" s="127"/>
      <c r="I1312" s="127"/>
      <c r="J1312" s="127"/>
      <c r="K1312" s="127"/>
      <c r="L1312" s="127"/>
    </row>
    <row r="1313" spans="5:12">
      <c r="E1313" s="127"/>
      <c r="I1313" s="127"/>
      <c r="J1313" s="127"/>
      <c r="K1313" s="127"/>
      <c r="L1313" s="127"/>
    </row>
    <row r="1314" spans="5:12">
      <c r="E1314" s="127"/>
      <c r="I1314" s="127"/>
      <c r="J1314" s="127"/>
      <c r="K1314" s="127"/>
      <c r="L1314" s="127"/>
    </row>
    <row r="1315" spans="5:12">
      <c r="E1315" s="127"/>
      <c r="I1315" s="127"/>
      <c r="J1315" s="127"/>
      <c r="K1315" s="127"/>
      <c r="L1315" s="127"/>
    </row>
    <row r="1316" spans="5:12">
      <c r="E1316" s="127"/>
      <c r="I1316" s="127"/>
      <c r="J1316" s="127"/>
      <c r="K1316" s="127"/>
      <c r="L1316" s="127"/>
    </row>
    <row r="1317" spans="5:12">
      <c r="E1317" s="127"/>
      <c r="I1317" s="127"/>
      <c r="J1317" s="127"/>
      <c r="K1317" s="127"/>
      <c r="L1317" s="127"/>
    </row>
    <row r="1318" spans="5:12">
      <c r="E1318" s="127"/>
      <c r="I1318" s="127"/>
      <c r="J1318" s="127"/>
      <c r="K1318" s="127"/>
      <c r="L1318" s="127"/>
    </row>
    <row r="1319" spans="5:12">
      <c r="E1319" s="127"/>
      <c r="I1319" s="127"/>
      <c r="J1319" s="127"/>
      <c r="K1319" s="127"/>
      <c r="L1319" s="127"/>
    </row>
    <row r="1320" spans="5:12">
      <c r="E1320" s="127"/>
      <c r="I1320" s="127"/>
      <c r="J1320" s="127"/>
      <c r="K1320" s="127"/>
      <c r="L1320" s="127"/>
    </row>
    <row r="1321" spans="5:12">
      <c r="E1321" s="127"/>
      <c r="I1321" s="127"/>
      <c r="J1321" s="127"/>
      <c r="K1321" s="127"/>
      <c r="L1321" s="127"/>
    </row>
    <row r="1322" spans="5:12">
      <c r="E1322" s="127"/>
      <c r="I1322" s="127"/>
      <c r="J1322" s="127"/>
      <c r="K1322" s="127"/>
      <c r="L1322" s="127"/>
    </row>
    <row r="1323" spans="5:12">
      <c r="E1323" s="127"/>
      <c r="I1323" s="127"/>
      <c r="J1323" s="127"/>
      <c r="K1323" s="127"/>
      <c r="L1323" s="127"/>
    </row>
    <row r="1324" spans="5:12">
      <c r="E1324" s="127"/>
      <c r="I1324" s="127"/>
      <c r="J1324" s="127"/>
      <c r="K1324" s="127"/>
    </row>
    <row r="1325" spans="5:12">
      <c r="E1325" s="127"/>
      <c r="I1325" s="127"/>
      <c r="J1325" s="127"/>
      <c r="K1325" s="127"/>
    </row>
    <row r="1326" spans="5:12">
      <c r="E1326" s="127"/>
      <c r="I1326" s="127"/>
      <c r="J1326" s="127"/>
      <c r="K1326" s="127"/>
    </row>
    <row r="1327" spans="5:12">
      <c r="E1327" s="127"/>
      <c r="I1327" s="127"/>
      <c r="J1327" s="127"/>
      <c r="K1327" s="127"/>
    </row>
    <row r="1328" spans="5:12">
      <c r="E1328" s="127"/>
      <c r="I1328" s="127"/>
      <c r="J1328" s="127"/>
      <c r="K1328" s="127"/>
    </row>
    <row r="1329" spans="5:11">
      <c r="E1329" s="127"/>
      <c r="I1329" s="127"/>
      <c r="J1329" s="127"/>
      <c r="K1329" s="127"/>
    </row>
    <row r="1330" spans="5:11">
      <c r="E1330" s="127"/>
      <c r="I1330" s="127"/>
      <c r="J1330" s="127"/>
      <c r="K1330" s="127"/>
    </row>
    <row r="1331" spans="5:11">
      <c r="E1331" s="127"/>
      <c r="I1331" s="127"/>
      <c r="J1331" s="127"/>
      <c r="K1331" s="127"/>
    </row>
    <row r="1332" spans="5:11">
      <c r="E1332" s="127"/>
      <c r="I1332" s="127"/>
      <c r="J1332" s="127"/>
      <c r="K1332" s="127"/>
    </row>
    <row r="1333" spans="5:11">
      <c r="E1333" s="127"/>
      <c r="I1333" s="127"/>
      <c r="J1333" s="127"/>
      <c r="K1333" s="127"/>
    </row>
    <row r="1334" spans="5:11">
      <c r="E1334" s="127"/>
      <c r="I1334" s="127"/>
      <c r="J1334" s="127"/>
      <c r="K1334" s="127"/>
    </row>
    <row r="1335" spans="5:11">
      <c r="E1335" s="127"/>
      <c r="I1335" s="127"/>
      <c r="J1335" s="127"/>
      <c r="K1335" s="127"/>
    </row>
    <row r="1336" spans="5:11">
      <c r="E1336" s="127"/>
      <c r="I1336" s="127"/>
      <c r="J1336" s="127"/>
      <c r="K1336" s="127"/>
    </row>
    <row r="1337" spans="5:11">
      <c r="E1337" s="127"/>
      <c r="I1337" s="127"/>
      <c r="J1337" s="127"/>
      <c r="K1337" s="127"/>
    </row>
    <row r="1338" spans="5:11">
      <c r="E1338" s="127"/>
      <c r="I1338" s="127"/>
      <c r="J1338" s="127"/>
      <c r="K1338" s="127"/>
    </row>
    <row r="1339" spans="5:11">
      <c r="E1339" s="127"/>
      <c r="I1339" s="127"/>
      <c r="J1339" s="127"/>
      <c r="K1339" s="127"/>
    </row>
    <row r="1340" spans="5:11">
      <c r="E1340" s="127"/>
      <c r="I1340" s="127"/>
      <c r="J1340" s="127"/>
      <c r="K1340" s="127"/>
    </row>
    <row r="1341" spans="5:11">
      <c r="E1341" s="127"/>
      <c r="I1341" s="127"/>
      <c r="J1341" s="127"/>
      <c r="K1341" s="127"/>
    </row>
    <row r="1342" spans="5:11">
      <c r="E1342" s="127"/>
      <c r="I1342" s="127"/>
      <c r="J1342" s="127"/>
      <c r="K1342" s="127"/>
    </row>
    <row r="1343" spans="5:11">
      <c r="E1343" s="127"/>
      <c r="I1343" s="127"/>
      <c r="J1343" s="127"/>
      <c r="K1343" s="127"/>
    </row>
    <row r="1344" spans="5:11">
      <c r="E1344" s="127"/>
      <c r="I1344" s="127"/>
      <c r="J1344" s="127"/>
      <c r="K1344" s="127"/>
    </row>
    <row r="1345" spans="5:11">
      <c r="E1345" s="127"/>
      <c r="I1345" s="127"/>
      <c r="J1345" s="127"/>
      <c r="K1345" s="127"/>
    </row>
    <row r="1346" spans="5:11">
      <c r="E1346" s="127"/>
      <c r="I1346" s="127"/>
      <c r="J1346" s="127"/>
      <c r="K1346" s="127"/>
    </row>
    <row r="1347" spans="5:11">
      <c r="E1347" s="127"/>
      <c r="I1347" s="127"/>
      <c r="J1347" s="127"/>
      <c r="K1347" s="127"/>
    </row>
    <row r="1348" spans="5:11">
      <c r="E1348" s="127"/>
      <c r="I1348" s="127"/>
      <c r="J1348" s="127"/>
      <c r="K1348" s="127"/>
    </row>
    <row r="1349" spans="5:11">
      <c r="E1349" s="127"/>
      <c r="I1349" s="127"/>
      <c r="J1349" s="127"/>
      <c r="K1349" s="127"/>
    </row>
    <row r="1350" spans="5:11">
      <c r="E1350" s="127"/>
      <c r="I1350" s="127"/>
      <c r="J1350" s="127"/>
      <c r="K1350" s="127"/>
    </row>
    <row r="1351" spans="5:11">
      <c r="E1351" s="127"/>
      <c r="I1351" s="127"/>
      <c r="J1351" s="127"/>
      <c r="K1351" s="127"/>
    </row>
    <row r="1352" spans="5:11">
      <c r="E1352" s="127"/>
      <c r="I1352" s="127"/>
      <c r="J1352" s="127"/>
      <c r="K1352" s="127"/>
    </row>
    <row r="1353" spans="5:11">
      <c r="E1353" s="127"/>
      <c r="I1353" s="127"/>
      <c r="J1353" s="127"/>
      <c r="K1353" s="127"/>
    </row>
    <row r="1354" spans="5:11">
      <c r="E1354" s="127"/>
      <c r="I1354" s="127"/>
      <c r="J1354" s="127"/>
      <c r="K1354" s="127"/>
    </row>
    <row r="1355" spans="5:11">
      <c r="E1355" s="127"/>
      <c r="I1355" s="127"/>
      <c r="J1355" s="127"/>
      <c r="K1355" s="127"/>
    </row>
    <row r="1356" spans="5:11">
      <c r="E1356" s="127"/>
      <c r="I1356" s="127"/>
      <c r="J1356" s="127"/>
      <c r="K1356" s="127"/>
    </row>
    <row r="1357" spans="5:11">
      <c r="E1357" s="127"/>
      <c r="I1357" s="127"/>
      <c r="J1357" s="127"/>
      <c r="K1357" s="127"/>
    </row>
    <row r="1358" spans="5:11">
      <c r="E1358" s="127"/>
      <c r="I1358" s="127"/>
      <c r="J1358" s="127"/>
      <c r="K1358" s="127"/>
    </row>
    <row r="1359" spans="5:11">
      <c r="E1359" s="127"/>
      <c r="I1359" s="127"/>
      <c r="J1359" s="127"/>
      <c r="K1359" s="127"/>
    </row>
    <row r="1360" spans="5:11">
      <c r="E1360" s="127"/>
      <c r="I1360" s="127"/>
      <c r="J1360" s="127"/>
      <c r="K1360" s="127"/>
    </row>
    <row r="1361" spans="5:11">
      <c r="E1361" s="127"/>
      <c r="I1361" s="127"/>
      <c r="J1361" s="127"/>
      <c r="K1361" s="127"/>
    </row>
    <row r="1362" spans="5:11">
      <c r="E1362" s="127"/>
      <c r="I1362" s="127"/>
      <c r="J1362" s="127"/>
      <c r="K1362" s="127"/>
    </row>
    <row r="1363" spans="5:11">
      <c r="E1363" s="127"/>
      <c r="I1363" s="127"/>
      <c r="J1363" s="127"/>
      <c r="K1363" s="127"/>
    </row>
    <row r="1364" spans="5:11">
      <c r="E1364" s="127"/>
      <c r="I1364" s="127"/>
      <c r="J1364" s="127"/>
      <c r="K1364" s="127"/>
    </row>
    <row r="1365" spans="5:11">
      <c r="E1365" s="127"/>
      <c r="I1365" s="127"/>
      <c r="J1365" s="127"/>
      <c r="K1365" s="127"/>
    </row>
    <row r="1366" spans="5:11">
      <c r="E1366" s="127"/>
      <c r="I1366" s="127"/>
      <c r="J1366" s="127"/>
      <c r="K1366" s="127"/>
    </row>
    <row r="1367" spans="5:11">
      <c r="E1367" s="127"/>
      <c r="I1367" s="127"/>
      <c r="J1367" s="127"/>
      <c r="K1367" s="127"/>
    </row>
    <row r="1368" spans="5:11">
      <c r="E1368" s="127"/>
      <c r="I1368" s="127"/>
      <c r="J1368" s="127"/>
      <c r="K1368" s="127"/>
    </row>
    <row r="1369" spans="5:11">
      <c r="E1369" s="127"/>
      <c r="I1369" s="127"/>
      <c r="J1369" s="127"/>
      <c r="K1369" s="127"/>
    </row>
    <row r="1370" spans="5:11">
      <c r="E1370" s="127"/>
      <c r="I1370" s="127"/>
      <c r="J1370" s="127"/>
      <c r="K1370" s="127"/>
    </row>
    <row r="1371" spans="5:11">
      <c r="E1371" s="127"/>
      <c r="I1371" s="127"/>
      <c r="J1371" s="127"/>
      <c r="K1371" s="127"/>
    </row>
    <row r="1372" spans="5:11">
      <c r="E1372" s="127"/>
      <c r="I1372" s="127"/>
      <c r="J1372" s="127"/>
      <c r="K1372" s="127"/>
    </row>
    <row r="1373" spans="5:11">
      <c r="E1373" s="127"/>
      <c r="I1373" s="127"/>
      <c r="J1373" s="127"/>
      <c r="K1373" s="127"/>
    </row>
    <row r="1374" spans="5:11">
      <c r="E1374" s="127"/>
      <c r="I1374" s="127"/>
      <c r="J1374" s="127"/>
      <c r="K1374" s="127"/>
    </row>
    <row r="1375" spans="5:11">
      <c r="E1375" s="127"/>
      <c r="I1375" s="127"/>
      <c r="J1375" s="127"/>
      <c r="K1375" s="127"/>
    </row>
    <row r="1376" spans="5:11">
      <c r="E1376" s="127"/>
      <c r="I1376" s="127"/>
      <c r="J1376" s="127"/>
      <c r="K1376" s="127"/>
    </row>
    <row r="1377" spans="5:11">
      <c r="E1377" s="127"/>
      <c r="I1377" s="127"/>
      <c r="J1377" s="127"/>
      <c r="K1377" s="127"/>
    </row>
    <row r="1378" spans="5:11">
      <c r="E1378" s="127"/>
      <c r="I1378" s="127"/>
      <c r="J1378" s="127"/>
      <c r="K1378" s="127"/>
    </row>
    <row r="1379" spans="5:11">
      <c r="E1379" s="127"/>
      <c r="I1379" s="127"/>
      <c r="J1379" s="127"/>
      <c r="K1379" s="127"/>
    </row>
    <row r="1380" spans="5:11">
      <c r="E1380" s="127"/>
      <c r="I1380" s="127"/>
      <c r="J1380" s="127"/>
      <c r="K1380" s="127"/>
    </row>
    <row r="1381" spans="5:11">
      <c r="E1381" s="127"/>
      <c r="I1381" s="127"/>
      <c r="J1381" s="127"/>
      <c r="K1381" s="127"/>
    </row>
    <row r="1382" spans="5:11">
      <c r="E1382" s="127"/>
      <c r="I1382" s="127"/>
      <c r="J1382" s="127"/>
      <c r="K1382" s="127"/>
    </row>
    <row r="1383" spans="5:11">
      <c r="E1383" s="127"/>
      <c r="I1383" s="127"/>
      <c r="J1383" s="127"/>
      <c r="K1383" s="127"/>
    </row>
    <row r="1384" spans="5:11">
      <c r="E1384" s="127"/>
      <c r="I1384" s="127"/>
      <c r="J1384" s="127"/>
      <c r="K1384" s="127"/>
    </row>
    <row r="1385" spans="5:11">
      <c r="E1385" s="127"/>
      <c r="I1385" s="127"/>
      <c r="J1385" s="127"/>
      <c r="K1385" s="127"/>
    </row>
    <row r="1386" spans="5:11">
      <c r="E1386" s="127"/>
      <c r="I1386" s="127"/>
      <c r="J1386" s="127"/>
      <c r="K1386" s="127"/>
    </row>
    <row r="1387" spans="5:11">
      <c r="E1387" s="127"/>
      <c r="I1387" s="127"/>
      <c r="J1387" s="127"/>
      <c r="K1387" s="127"/>
    </row>
    <row r="1388" spans="5:11">
      <c r="E1388" s="127"/>
      <c r="I1388" s="127"/>
      <c r="J1388" s="127"/>
      <c r="K1388" s="127"/>
    </row>
    <row r="1389" spans="5:11">
      <c r="E1389" s="127"/>
      <c r="I1389" s="127"/>
      <c r="J1389" s="127"/>
      <c r="K1389" s="127"/>
    </row>
    <row r="1390" spans="5:11">
      <c r="E1390" s="127"/>
      <c r="I1390" s="127"/>
      <c r="J1390" s="127"/>
      <c r="K1390" s="127"/>
    </row>
    <row r="1391" spans="5:11">
      <c r="E1391" s="127"/>
      <c r="I1391" s="127"/>
      <c r="J1391" s="127"/>
      <c r="K1391" s="127"/>
    </row>
    <row r="1392" spans="5:11">
      <c r="E1392" s="127"/>
      <c r="I1392" s="127"/>
      <c r="J1392" s="127"/>
      <c r="K1392" s="127"/>
    </row>
    <row r="1393" spans="5:11">
      <c r="E1393" s="127"/>
      <c r="I1393" s="127"/>
      <c r="J1393" s="127"/>
      <c r="K1393" s="127"/>
    </row>
    <row r="1394" spans="5:11">
      <c r="E1394" s="127"/>
      <c r="I1394" s="127"/>
      <c r="J1394" s="127"/>
      <c r="K1394" s="127"/>
    </row>
    <row r="1395" spans="5:11">
      <c r="E1395" s="127"/>
      <c r="I1395" s="127"/>
      <c r="J1395" s="127"/>
      <c r="K1395" s="127"/>
    </row>
    <row r="1396" spans="5:11">
      <c r="E1396" s="127"/>
      <c r="I1396" s="127"/>
      <c r="J1396" s="127"/>
      <c r="K1396" s="127"/>
    </row>
    <row r="1397" spans="5:11">
      <c r="E1397" s="127"/>
      <c r="I1397" s="127"/>
      <c r="J1397" s="127"/>
      <c r="K1397" s="127"/>
    </row>
    <row r="1398" spans="5:11">
      <c r="E1398" s="127"/>
      <c r="I1398" s="127"/>
      <c r="J1398" s="127"/>
      <c r="K1398" s="127"/>
    </row>
    <row r="1399" spans="5:11">
      <c r="E1399" s="127"/>
      <c r="I1399" s="127"/>
      <c r="J1399" s="127"/>
      <c r="K1399" s="127"/>
    </row>
    <row r="1400" spans="5:11">
      <c r="E1400" s="127"/>
      <c r="I1400" s="127"/>
      <c r="J1400" s="127"/>
      <c r="K1400" s="127"/>
    </row>
    <row r="1401" spans="5:11">
      <c r="E1401" s="127"/>
      <c r="I1401" s="127"/>
      <c r="J1401" s="127"/>
      <c r="K1401" s="127"/>
    </row>
    <row r="1402" spans="5:11">
      <c r="E1402" s="127"/>
      <c r="I1402" s="127"/>
      <c r="J1402" s="127"/>
      <c r="K1402" s="127"/>
    </row>
    <row r="1403" spans="5:11">
      <c r="E1403" s="127"/>
      <c r="I1403" s="127"/>
      <c r="J1403" s="127"/>
      <c r="K1403" s="127"/>
    </row>
    <row r="1404" spans="5:11">
      <c r="E1404" s="127"/>
      <c r="I1404" s="127"/>
      <c r="J1404" s="127"/>
      <c r="K1404" s="127"/>
    </row>
    <row r="1405" spans="5:11">
      <c r="E1405" s="127"/>
      <c r="I1405" s="127"/>
      <c r="J1405" s="127"/>
      <c r="K1405" s="127"/>
    </row>
    <row r="1406" spans="5:11">
      <c r="E1406" s="127"/>
      <c r="I1406" s="127"/>
      <c r="J1406" s="127"/>
      <c r="K1406" s="127"/>
    </row>
    <row r="1407" spans="5:11">
      <c r="E1407" s="127"/>
      <c r="I1407" s="127"/>
      <c r="J1407" s="127"/>
      <c r="K1407" s="127"/>
    </row>
    <row r="1408" spans="5:11">
      <c r="E1408" s="127"/>
      <c r="I1408" s="127"/>
      <c r="J1408" s="127"/>
      <c r="K1408" s="127"/>
    </row>
    <row r="1409" spans="5:11">
      <c r="E1409" s="127"/>
      <c r="I1409" s="127"/>
      <c r="J1409" s="127"/>
      <c r="K1409" s="127"/>
    </row>
    <row r="1410" spans="5:11">
      <c r="E1410" s="127"/>
      <c r="I1410" s="127"/>
      <c r="J1410" s="127"/>
      <c r="K1410" s="127"/>
    </row>
    <row r="1411" spans="5:11">
      <c r="E1411" s="127"/>
      <c r="I1411" s="127"/>
      <c r="J1411" s="127"/>
      <c r="K1411" s="127"/>
    </row>
    <row r="1412" spans="5:11">
      <c r="E1412" s="127"/>
      <c r="I1412" s="127"/>
      <c r="J1412" s="127"/>
      <c r="K1412" s="127"/>
    </row>
    <row r="1413" spans="5:11">
      <c r="E1413" s="127"/>
      <c r="I1413" s="127"/>
      <c r="J1413" s="127"/>
      <c r="K1413" s="127"/>
    </row>
    <row r="1414" spans="5:11">
      <c r="E1414" s="127"/>
      <c r="I1414" s="127"/>
      <c r="J1414" s="127"/>
      <c r="K1414" s="127"/>
    </row>
    <row r="1415" spans="5:11">
      <c r="E1415" s="127"/>
      <c r="I1415" s="127"/>
      <c r="J1415" s="127"/>
      <c r="K1415" s="127"/>
    </row>
    <row r="1416" spans="5:11">
      <c r="E1416" s="127"/>
      <c r="I1416" s="127"/>
      <c r="J1416" s="127"/>
      <c r="K1416" s="127"/>
    </row>
    <row r="1417" spans="5:11">
      <c r="E1417" s="127"/>
      <c r="I1417" s="127"/>
      <c r="J1417" s="127"/>
      <c r="K1417" s="127"/>
    </row>
    <row r="1418" spans="5:11">
      <c r="E1418" s="127"/>
      <c r="I1418" s="127"/>
      <c r="J1418" s="127"/>
      <c r="K1418" s="127"/>
    </row>
    <row r="1419" spans="5:11">
      <c r="E1419" s="127"/>
      <c r="I1419" s="127"/>
      <c r="J1419" s="127"/>
      <c r="K1419" s="127"/>
    </row>
    <row r="1420" spans="5:11">
      <c r="E1420" s="127"/>
      <c r="I1420" s="127"/>
      <c r="J1420" s="127"/>
      <c r="K1420" s="127"/>
    </row>
    <row r="1421" spans="5:11">
      <c r="E1421" s="127"/>
      <c r="I1421" s="127"/>
      <c r="J1421" s="127"/>
      <c r="K1421" s="127"/>
    </row>
    <row r="1422" spans="5:11">
      <c r="E1422" s="127"/>
      <c r="I1422" s="127"/>
      <c r="J1422" s="127"/>
      <c r="K1422" s="127"/>
    </row>
    <row r="1423" spans="5:11">
      <c r="E1423" s="127"/>
      <c r="I1423" s="127"/>
      <c r="J1423" s="127"/>
      <c r="K1423" s="127"/>
    </row>
    <row r="1424" spans="5:11">
      <c r="E1424" s="127"/>
      <c r="I1424" s="127"/>
      <c r="J1424" s="127"/>
      <c r="K1424" s="127"/>
    </row>
    <row r="1425" spans="5:11">
      <c r="E1425" s="127"/>
      <c r="I1425" s="127"/>
      <c r="J1425" s="127"/>
      <c r="K1425" s="127"/>
    </row>
    <row r="1426" spans="5:11">
      <c r="E1426" s="127"/>
      <c r="I1426" s="127"/>
      <c r="J1426" s="127"/>
      <c r="K1426" s="127"/>
    </row>
    <row r="1427" spans="5:11">
      <c r="E1427" s="127"/>
      <c r="I1427" s="127"/>
      <c r="J1427" s="127"/>
      <c r="K1427" s="127"/>
    </row>
    <row r="1428" spans="5:11">
      <c r="E1428" s="127"/>
      <c r="I1428" s="127"/>
      <c r="J1428" s="127"/>
      <c r="K1428" s="127"/>
    </row>
    <row r="1429" spans="5:11">
      <c r="E1429" s="127"/>
      <c r="I1429" s="127"/>
      <c r="J1429" s="127"/>
      <c r="K1429" s="127"/>
    </row>
    <row r="1430" spans="5:11">
      <c r="E1430" s="127"/>
      <c r="I1430" s="127"/>
      <c r="J1430" s="127"/>
      <c r="K1430" s="127"/>
    </row>
    <row r="1431" spans="5:11">
      <c r="E1431" s="127"/>
      <c r="I1431" s="127"/>
      <c r="J1431" s="127"/>
      <c r="K1431" s="127"/>
    </row>
    <row r="1432" spans="5:11">
      <c r="E1432" s="127"/>
      <c r="I1432" s="127"/>
      <c r="J1432" s="127"/>
      <c r="K1432" s="127"/>
    </row>
    <row r="1433" spans="5:11">
      <c r="E1433" s="127"/>
      <c r="I1433" s="127"/>
      <c r="J1433" s="127"/>
      <c r="K1433" s="127"/>
    </row>
    <row r="1434" spans="5:11">
      <c r="E1434" s="127"/>
      <c r="I1434" s="127"/>
      <c r="J1434" s="127"/>
      <c r="K1434" s="127"/>
    </row>
    <row r="1435" spans="5:11">
      <c r="E1435" s="127"/>
      <c r="I1435" s="127"/>
      <c r="J1435" s="127"/>
      <c r="K1435" s="127"/>
    </row>
    <row r="1436" spans="5:11">
      <c r="E1436" s="127"/>
      <c r="I1436" s="127"/>
      <c r="J1436" s="127"/>
      <c r="K1436" s="127"/>
    </row>
    <row r="1437" spans="5:11">
      <c r="E1437" s="127"/>
      <c r="I1437" s="127"/>
      <c r="J1437" s="127"/>
      <c r="K1437" s="127"/>
    </row>
    <row r="1438" spans="5:11">
      <c r="E1438" s="127"/>
      <c r="I1438" s="127"/>
      <c r="J1438" s="127"/>
      <c r="K1438" s="127"/>
    </row>
    <row r="1439" spans="5:11">
      <c r="E1439" s="127"/>
      <c r="I1439" s="127"/>
      <c r="J1439" s="127"/>
      <c r="K1439" s="127"/>
    </row>
    <row r="1440" spans="5:11">
      <c r="E1440" s="127"/>
      <c r="I1440" s="127"/>
      <c r="J1440" s="127"/>
      <c r="K1440" s="127"/>
    </row>
    <row r="1441" spans="5:11">
      <c r="E1441" s="127"/>
      <c r="I1441" s="127"/>
      <c r="J1441" s="127"/>
      <c r="K1441" s="127"/>
    </row>
    <row r="1442" spans="5:11">
      <c r="E1442" s="127"/>
      <c r="I1442" s="127"/>
      <c r="J1442" s="127"/>
      <c r="K1442" s="127"/>
    </row>
    <row r="1443" spans="5:11">
      <c r="E1443" s="127"/>
      <c r="I1443" s="127"/>
      <c r="J1443" s="127"/>
      <c r="K1443" s="127"/>
    </row>
    <row r="1444" spans="5:11">
      <c r="E1444" s="127"/>
      <c r="I1444" s="127"/>
      <c r="J1444" s="127"/>
      <c r="K1444" s="127"/>
    </row>
    <row r="1445" spans="5:11">
      <c r="E1445" s="127"/>
      <c r="I1445" s="127"/>
      <c r="J1445" s="127"/>
      <c r="K1445" s="127"/>
    </row>
    <row r="1446" spans="5:11">
      <c r="E1446" s="127"/>
      <c r="I1446" s="127"/>
      <c r="J1446" s="127"/>
      <c r="K1446" s="127"/>
    </row>
    <row r="1447" spans="5:11">
      <c r="E1447" s="127"/>
      <c r="I1447" s="127"/>
      <c r="J1447" s="127"/>
      <c r="K1447" s="127"/>
    </row>
    <row r="1448" spans="5:11">
      <c r="E1448" s="127"/>
      <c r="I1448" s="127"/>
      <c r="J1448" s="127"/>
      <c r="K1448" s="127"/>
    </row>
    <row r="1449" spans="5:11">
      <c r="E1449" s="127"/>
      <c r="I1449" s="127"/>
      <c r="J1449" s="127"/>
      <c r="K1449" s="127"/>
    </row>
    <row r="1450" spans="5:11">
      <c r="E1450" s="127"/>
      <c r="I1450" s="127"/>
      <c r="J1450" s="127"/>
      <c r="K1450" s="127"/>
    </row>
    <row r="1451" spans="5:11">
      <c r="E1451" s="127"/>
      <c r="I1451" s="127"/>
      <c r="J1451" s="127"/>
      <c r="K1451" s="127"/>
    </row>
    <row r="1452" spans="5:11">
      <c r="E1452" s="127"/>
      <c r="I1452" s="127"/>
      <c r="J1452" s="127"/>
      <c r="K1452" s="127"/>
    </row>
    <row r="1453" spans="5:11">
      <c r="E1453" s="127"/>
      <c r="I1453" s="127"/>
      <c r="J1453" s="127"/>
      <c r="K1453" s="127"/>
    </row>
    <row r="1454" spans="5:11">
      <c r="E1454" s="127"/>
      <c r="I1454" s="127"/>
      <c r="J1454" s="127"/>
      <c r="K1454" s="127"/>
    </row>
    <row r="1455" spans="5:11">
      <c r="E1455" s="127"/>
      <c r="I1455" s="127"/>
      <c r="J1455" s="127"/>
      <c r="K1455" s="127"/>
    </row>
    <row r="1456" spans="5:11">
      <c r="E1456" s="127"/>
      <c r="I1456" s="127"/>
      <c r="J1456" s="127"/>
      <c r="K1456" s="127"/>
    </row>
    <row r="1457" spans="5:11">
      <c r="E1457" s="127"/>
      <c r="I1457" s="127"/>
      <c r="J1457" s="127"/>
      <c r="K1457" s="127"/>
    </row>
    <row r="1458" spans="5:11">
      <c r="E1458" s="127"/>
      <c r="I1458" s="127"/>
      <c r="J1458" s="127"/>
      <c r="K1458" s="127"/>
    </row>
    <row r="1459" spans="5:11">
      <c r="E1459" s="127"/>
      <c r="I1459" s="127"/>
      <c r="J1459" s="127"/>
      <c r="K1459" s="127"/>
    </row>
    <row r="1460" spans="5:11">
      <c r="E1460" s="127"/>
      <c r="I1460" s="127"/>
      <c r="J1460" s="127"/>
      <c r="K1460" s="127"/>
    </row>
    <row r="1461" spans="5:11">
      <c r="E1461" s="127"/>
      <c r="I1461" s="127"/>
      <c r="J1461" s="127"/>
      <c r="K1461" s="127"/>
    </row>
    <row r="1462" spans="5:11">
      <c r="E1462" s="127"/>
      <c r="I1462" s="127"/>
      <c r="J1462" s="127"/>
      <c r="K1462" s="127"/>
    </row>
    <row r="1463" spans="5:11">
      <c r="E1463" s="127"/>
      <c r="I1463" s="127"/>
      <c r="J1463" s="127"/>
      <c r="K1463" s="127"/>
    </row>
    <row r="1464" spans="5:11">
      <c r="E1464" s="127"/>
      <c r="I1464" s="127"/>
      <c r="J1464" s="127"/>
      <c r="K1464" s="127"/>
    </row>
    <row r="1465" spans="5:11">
      <c r="E1465" s="127"/>
      <c r="I1465" s="127"/>
      <c r="J1465" s="127"/>
      <c r="K1465" s="127"/>
    </row>
    <row r="1466" spans="5:11">
      <c r="E1466" s="127"/>
      <c r="I1466" s="127"/>
      <c r="J1466" s="127"/>
      <c r="K1466" s="127"/>
    </row>
    <row r="1467" spans="5:11">
      <c r="E1467" s="127"/>
      <c r="I1467" s="127"/>
      <c r="J1467" s="127"/>
      <c r="K1467" s="127"/>
    </row>
    <row r="1468" spans="5:11">
      <c r="E1468" s="127"/>
      <c r="I1468" s="127"/>
      <c r="J1468" s="127"/>
      <c r="K1468" s="127"/>
    </row>
    <row r="1469" spans="5:11">
      <c r="E1469" s="127"/>
      <c r="I1469" s="127"/>
      <c r="J1469" s="127"/>
      <c r="K1469" s="127"/>
    </row>
    <row r="1470" spans="5:11">
      <c r="E1470" s="127"/>
      <c r="I1470" s="127"/>
      <c r="J1470" s="127"/>
      <c r="K1470" s="127"/>
    </row>
    <row r="1471" spans="5:11">
      <c r="E1471" s="127"/>
      <c r="I1471" s="127"/>
      <c r="J1471" s="127"/>
      <c r="K1471" s="127"/>
    </row>
    <row r="1472" spans="5:11">
      <c r="E1472" s="127"/>
      <c r="I1472" s="127"/>
      <c r="J1472" s="127"/>
      <c r="K1472" s="127"/>
    </row>
    <row r="1473" spans="5:11">
      <c r="E1473" s="127"/>
      <c r="I1473" s="127"/>
      <c r="J1473" s="127"/>
      <c r="K1473" s="127"/>
    </row>
    <row r="1474" spans="5:11">
      <c r="E1474" s="127"/>
      <c r="I1474" s="127"/>
      <c r="J1474" s="127"/>
      <c r="K1474" s="127"/>
    </row>
    <row r="1475" spans="5:11">
      <c r="E1475" s="127"/>
      <c r="I1475" s="127"/>
      <c r="J1475" s="127"/>
      <c r="K1475" s="127"/>
    </row>
    <row r="1476" spans="5:11">
      <c r="E1476" s="127"/>
      <c r="I1476" s="127"/>
      <c r="J1476" s="127"/>
      <c r="K1476" s="127"/>
    </row>
    <row r="1477" spans="5:11">
      <c r="E1477" s="127"/>
      <c r="I1477" s="127"/>
      <c r="J1477" s="127"/>
      <c r="K1477" s="127"/>
    </row>
    <row r="1478" spans="5:11">
      <c r="E1478" s="127"/>
      <c r="I1478" s="127"/>
      <c r="J1478" s="127"/>
      <c r="K1478" s="127"/>
    </row>
    <row r="1479" spans="5:11">
      <c r="E1479" s="127"/>
      <c r="I1479" s="127"/>
      <c r="J1479" s="127"/>
      <c r="K1479" s="127"/>
    </row>
    <row r="1480" spans="5:11">
      <c r="E1480" s="127"/>
      <c r="I1480" s="127"/>
      <c r="J1480" s="127"/>
      <c r="K1480" s="127"/>
    </row>
    <row r="1481" spans="5:11">
      <c r="E1481" s="127"/>
      <c r="I1481" s="127"/>
      <c r="J1481" s="127"/>
      <c r="K1481" s="127"/>
    </row>
    <row r="1482" spans="5:11">
      <c r="E1482" s="127"/>
      <c r="I1482" s="127"/>
      <c r="J1482" s="127"/>
      <c r="K1482" s="127"/>
    </row>
    <row r="1483" spans="5:11">
      <c r="E1483" s="127"/>
      <c r="I1483" s="127"/>
      <c r="J1483" s="127"/>
      <c r="K1483" s="127"/>
    </row>
    <row r="1484" spans="5:11">
      <c r="E1484" s="127"/>
      <c r="I1484" s="127"/>
      <c r="J1484" s="127"/>
      <c r="K1484" s="127"/>
    </row>
    <row r="1485" spans="5:11">
      <c r="E1485" s="127"/>
      <c r="I1485" s="127"/>
      <c r="J1485" s="127"/>
      <c r="K1485" s="127"/>
    </row>
    <row r="1486" spans="5:11">
      <c r="E1486" s="127"/>
      <c r="I1486" s="127"/>
      <c r="J1486" s="127"/>
      <c r="K1486" s="127"/>
    </row>
    <row r="1487" spans="5:11">
      <c r="E1487" s="127"/>
      <c r="I1487" s="127"/>
      <c r="J1487" s="127"/>
      <c r="K1487" s="127"/>
    </row>
    <row r="1488" spans="5:11">
      <c r="E1488" s="127"/>
      <c r="I1488" s="127"/>
      <c r="J1488" s="127"/>
      <c r="K1488" s="127"/>
    </row>
    <row r="1489" spans="5:11">
      <c r="E1489" s="127"/>
      <c r="I1489" s="127"/>
      <c r="J1489" s="127"/>
      <c r="K1489" s="127"/>
    </row>
    <row r="1490" spans="5:11">
      <c r="E1490" s="127"/>
      <c r="I1490" s="127"/>
      <c r="J1490" s="127"/>
      <c r="K1490" s="127"/>
    </row>
    <row r="1491" spans="5:11">
      <c r="E1491" s="127"/>
      <c r="I1491" s="127"/>
      <c r="J1491" s="127"/>
      <c r="K1491" s="127"/>
    </row>
    <row r="1492" spans="5:11">
      <c r="E1492" s="127"/>
      <c r="I1492" s="127"/>
      <c r="J1492" s="127"/>
      <c r="K1492" s="127"/>
    </row>
    <row r="1493" spans="5:11">
      <c r="E1493" s="127"/>
      <c r="I1493" s="127"/>
      <c r="J1493" s="127"/>
      <c r="K1493" s="127"/>
    </row>
    <row r="1494" spans="5:11">
      <c r="E1494" s="127"/>
      <c r="I1494" s="127"/>
      <c r="J1494" s="127"/>
      <c r="K1494" s="127"/>
    </row>
    <row r="1495" spans="5:11">
      <c r="E1495" s="127"/>
      <c r="I1495" s="127"/>
      <c r="J1495" s="127"/>
      <c r="K1495" s="127"/>
    </row>
    <row r="1496" spans="5:11">
      <c r="E1496" s="127"/>
      <c r="I1496" s="127"/>
      <c r="J1496" s="127"/>
      <c r="K1496" s="127"/>
    </row>
    <row r="1497" spans="5:11">
      <c r="E1497" s="127"/>
      <c r="I1497" s="127"/>
      <c r="J1497" s="127"/>
      <c r="K1497" s="127"/>
    </row>
    <row r="1498" spans="5:11">
      <c r="E1498" s="127"/>
      <c r="I1498" s="127"/>
      <c r="J1498" s="127"/>
      <c r="K1498" s="127"/>
    </row>
    <row r="1499" spans="5:11">
      <c r="E1499" s="127"/>
      <c r="I1499" s="127"/>
      <c r="J1499" s="127"/>
      <c r="K1499" s="127"/>
    </row>
    <row r="1500" spans="5:11">
      <c r="E1500" s="127"/>
      <c r="I1500" s="127"/>
      <c r="J1500" s="127"/>
      <c r="K1500" s="127"/>
    </row>
    <row r="1501" spans="5:11">
      <c r="E1501" s="127"/>
      <c r="I1501" s="127"/>
      <c r="J1501" s="127"/>
      <c r="K1501" s="127"/>
    </row>
    <row r="1502" spans="5:11">
      <c r="E1502" s="127"/>
      <c r="I1502" s="127"/>
      <c r="J1502" s="127"/>
      <c r="K1502" s="127"/>
    </row>
    <row r="1503" spans="5:11">
      <c r="E1503" s="127"/>
      <c r="I1503" s="127"/>
      <c r="J1503" s="127"/>
      <c r="K1503" s="127"/>
    </row>
    <row r="1504" spans="5:11">
      <c r="E1504" s="127"/>
      <c r="I1504" s="127"/>
      <c r="J1504" s="127"/>
      <c r="K1504" s="127"/>
    </row>
    <row r="1505" spans="5:11">
      <c r="E1505" s="127"/>
      <c r="I1505" s="127"/>
      <c r="J1505" s="127"/>
      <c r="K1505" s="127"/>
    </row>
    <row r="1506" spans="5:11">
      <c r="E1506" s="127"/>
      <c r="I1506" s="127"/>
      <c r="J1506" s="127"/>
      <c r="K1506" s="127"/>
    </row>
    <row r="1507" spans="5:11">
      <c r="E1507" s="127"/>
      <c r="I1507" s="127"/>
      <c r="J1507" s="127"/>
      <c r="K1507" s="127"/>
    </row>
    <row r="1508" spans="5:11">
      <c r="E1508" s="127"/>
      <c r="I1508" s="127"/>
      <c r="J1508" s="127"/>
      <c r="K1508" s="127"/>
    </row>
    <row r="1509" spans="5:11">
      <c r="E1509" s="127"/>
      <c r="I1509" s="127"/>
      <c r="J1509" s="127"/>
      <c r="K1509" s="127"/>
    </row>
    <row r="1510" spans="5:11">
      <c r="E1510" s="127"/>
      <c r="I1510" s="127"/>
      <c r="J1510" s="127"/>
      <c r="K1510" s="127"/>
    </row>
    <row r="1511" spans="5:11">
      <c r="E1511" s="127"/>
      <c r="I1511" s="127"/>
      <c r="J1511" s="127"/>
      <c r="K1511" s="127"/>
    </row>
    <row r="1512" spans="5:11">
      <c r="E1512" s="127"/>
      <c r="I1512" s="127"/>
      <c r="J1512" s="127"/>
      <c r="K1512" s="127"/>
    </row>
    <row r="1513" spans="5:11">
      <c r="E1513" s="127"/>
      <c r="I1513" s="127"/>
      <c r="J1513" s="127"/>
      <c r="K1513" s="127"/>
    </row>
    <row r="1514" spans="5:11">
      <c r="E1514" s="127"/>
      <c r="I1514" s="127"/>
      <c r="J1514" s="127"/>
      <c r="K1514" s="127"/>
    </row>
    <row r="1515" spans="5:11">
      <c r="E1515" s="127"/>
      <c r="I1515" s="127"/>
      <c r="J1515" s="127"/>
      <c r="K1515" s="127"/>
    </row>
    <row r="1516" spans="5:11">
      <c r="E1516" s="127"/>
      <c r="I1516" s="127"/>
      <c r="J1516" s="127"/>
      <c r="K1516" s="127"/>
    </row>
    <row r="1517" spans="5:11">
      <c r="E1517" s="127"/>
      <c r="I1517" s="127"/>
      <c r="J1517" s="127"/>
      <c r="K1517" s="127"/>
    </row>
    <row r="1518" spans="5:11">
      <c r="E1518" s="127"/>
      <c r="I1518" s="127"/>
      <c r="J1518" s="127"/>
      <c r="K1518" s="127"/>
    </row>
    <row r="1519" spans="5:11">
      <c r="E1519" s="127"/>
      <c r="I1519" s="127"/>
      <c r="J1519" s="127"/>
      <c r="K1519" s="127"/>
    </row>
    <row r="1520" spans="5:11">
      <c r="E1520" s="127"/>
      <c r="I1520" s="127"/>
      <c r="J1520" s="127"/>
      <c r="K1520" s="127"/>
    </row>
    <row r="1521" spans="5:11">
      <c r="E1521" s="127"/>
      <c r="I1521" s="127"/>
      <c r="J1521" s="127"/>
      <c r="K1521" s="127"/>
    </row>
    <row r="1522" spans="5:11">
      <c r="E1522" s="127"/>
      <c r="I1522" s="127"/>
      <c r="J1522" s="127"/>
      <c r="K1522" s="127"/>
    </row>
    <row r="1523" spans="5:11">
      <c r="E1523" s="127"/>
      <c r="I1523" s="127"/>
      <c r="J1523" s="127"/>
      <c r="K1523" s="127"/>
    </row>
    <row r="1524" spans="5:11">
      <c r="E1524" s="127"/>
      <c r="I1524" s="127"/>
      <c r="J1524" s="127"/>
      <c r="K1524" s="127"/>
    </row>
    <row r="1525" spans="5:11">
      <c r="E1525" s="127"/>
      <c r="I1525" s="127"/>
      <c r="J1525" s="127"/>
      <c r="K1525" s="127"/>
    </row>
    <row r="1526" spans="5:11">
      <c r="E1526" s="127"/>
      <c r="I1526" s="127"/>
      <c r="J1526" s="127"/>
      <c r="K1526" s="127"/>
    </row>
    <row r="1527" spans="5:11">
      <c r="E1527" s="127"/>
      <c r="I1527" s="127"/>
      <c r="J1527" s="127"/>
      <c r="K1527" s="127"/>
    </row>
    <row r="1528" spans="5:11">
      <c r="E1528" s="127"/>
      <c r="I1528" s="127"/>
      <c r="J1528" s="127"/>
      <c r="K1528" s="127"/>
    </row>
    <row r="1529" spans="5:11">
      <c r="E1529" s="127"/>
      <c r="I1529" s="127"/>
      <c r="J1529" s="127"/>
      <c r="K1529" s="127"/>
    </row>
    <row r="1530" spans="5:11">
      <c r="E1530" s="127"/>
      <c r="I1530" s="127"/>
      <c r="J1530" s="127"/>
      <c r="K1530" s="127"/>
    </row>
    <row r="1531" spans="5:11">
      <c r="E1531" s="127"/>
      <c r="I1531" s="127"/>
      <c r="J1531" s="127"/>
      <c r="K1531" s="127"/>
    </row>
    <row r="1532" spans="5:11">
      <c r="E1532" s="127"/>
      <c r="I1532" s="127"/>
      <c r="J1532" s="127"/>
      <c r="K1532" s="127"/>
    </row>
    <row r="1533" spans="5:11">
      <c r="E1533" s="127"/>
      <c r="I1533" s="127"/>
      <c r="J1533" s="127"/>
      <c r="K1533" s="127"/>
    </row>
    <row r="1534" spans="5:11">
      <c r="E1534" s="127"/>
      <c r="I1534" s="127"/>
      <c r="J1534" s="127"/>
      <c r="K1534" s="127"/>
    </row>
    <row r="1535" spans="5:11">
      <c r="E1535" s="127"/>
      <c r="I1535" s="127"/>
      <c r="J1535" s="127"/>
      <c r="K1535" s="127"/>
    </row>
    <row r="1536" spans="5:11">
      <c r="E1536" s="127"/>
      <c r="I1536" s="127"/>
      <c r="J1536" s="127"/>
      <c r="K1536" s="127"/>
    </row>
    <row r="1537" spans="5:11">
      <c r="E1537" s="127"/>
      <c r="I1537" s="127"/>
      <c r="J1537" s="127"/>
      <c r="K1537" s="127"/>
    </row>
    <row r="1538" spans="5:11">
      <c r="E1538" s="127"/>
      <c r="I1538" s="127"/>
      <c r="J1538" s="127"/>
      <c r="K1538" s="127"/>
    </row>
    <row r="1539" spans="5:11">
      <c r="E1539" s="127"/>
      <c r="I1539" s="127"/>
      <c r="J1539" s="127"/>
      <c r="K1539" s="127"/>
    </row>
    <row r="1540" spans="5:11">
      <c r="E1540" s="127"/>
      <c r="I1540" s="127"/>
      <c r="J1540" s="127"/>
      <c r="K1540" s="127"/>
    </row>
    <row r="1541" spans="5:11">
      <c r="E1541" s="127"/>
      <c r="I1541" s="127"/>
      <c r="J1541" s="127"/>
      <c r="K1541" s="127"/>
    </row>
    <row r="1542" spans="5:11">
      <c r="E1542" s="127"/>
      <c r="I1542" s="127"/>
      <c r="J1542" s="127"/>
      <c r="K1542" s="127"/>
    </row>
    <row r="1543" spans="5:11">
      <c r="E1543" s="127"/>
      <c r="I1543" s="127"/>
      <c r="J1543" s="127"/>
      <c r="K1543" s="127"/>
    </row>
    <row r="1544" spans="5:11">
      <c r="E1544" s="127"/>
      <c r="I1544" s="127"/>
      <c r="J1544" s="127"/>
      <c r="K1544" s="127"/>
    </row>
    <row r="1545" spans="5:11">
      <c r="E1545" s="127"/>
      <c r="I1545" s="127"/>
      <c r="J1545" s="127"/>
      <c r="K1545" s="127"/>
    </row>
    <row r="1546" spans="5:11">
      <c r="E1546" s="127"/>
      <c r="I1546" s="127"/>
      <c r="J1546" s="127"/>
      <c r="K1546" s="127"/>
    </row>
    <row r="1547" spans="5:11">
      <c r="E1547" s="127"/>
      <c r="I1547" s="127"/>
      <c r="J1547" s="127"/>
      <c r="K1547" s="127"/>
    </row>
    <row r="1548" spans="5:11">
      <c r="E1548" s="127"/>
      <c r="I1548" s="127"/>
      <c r="J1548" s="127"/>
      <c r="K1548" s="127"/>
    </row>
    <row r="1549" spans="5:11">
      <c r="E1549" s="127"/>
      <c r="I1549" s="127"/>
      <c r="J1549" s="127"/>
      <c r="K1549" s="127"/>
    </row>
    <row r="1550" spans="5:11">
      <c r="E1550" s="127"/>
      <c r="I1550" s="127"/>
      <c r="J1550" s="127"/>
      <c r="K1550" s="127"/>
    </row>
    <row r="1551" spans="5:11">
      <c r="E1551" s="127"/>
      <c r="I1551" s="127"/>
      <c r="J1551" s="127"/>
      <c r="K1551" s="127"/>
    </row>
    <row r="1552" spans="5:11">
      <c r="E1552" s="127"/>
      <c r="I1552" s="127"/>
      <c r="J1552" s="127"/>
      <c r="K1552" s="127"/>
    </row>
    <row r="1553" spans="5:11">
      <c r="E1553" s="127"/>
      <c r="I1553" s="127"/>
      <c r="J1553" s="127"/>
      <c r="K1553" s="127"/>
    </row>
    <row r="1554" spans="5:11">
      <c r="E1554" s="127"/>
      <c r="I1554" s="127"/>
      <c r="J1554" s="127"/>
      <c r="K1554" s="127"/>
    </row>
    <row r="1555" spans="5:11">
      <c r="E1555" s="127"/>
      <c r="I1555" s="127"/>
      <c r="J1555" s="127"/>
      <c r="K1555" s="127"/>
    </row>
    <row r="1556" spans="5:11">
      <c r="E1556" s="127"/>
      <c r="I1556" s="127"/>
      <c r="J1556" s="127"/>
      <c r="K1556" s="127"/>
    </row>
    <row r="1557" spans="5:11">
      <c r="E1557" s="127"/>
      <c r="I1557" s="127"/>
      <c r="J1557" s="127"/>
      <c r="K1557" s="127"/>
    </row>
    <row r="1558" spans="5:11">
      <c r="E1558" s="127"/>
      <c r="I1558" s="127"/>
      <c r="J1558" s="127"/>
      <c r="K1558" s="127"/>
    </row>
    <row r="1559" spans="5:11">
      <c r="E1559" s="127"/>
      <c r="I1559" s="127"/>
      <c r="J1559" s="127"/>
      <c r="K1559" s="127"/>
    </row>
    <row r="1560" spans="5:11">
      <c r="E1560" s="127"/>
      <c r="I1560" s="127"/>
      <c r="J1560" s="127"/>
      <c r="K1560" s="127"/>
    </row>
    <row r="1561" spans="5:11">
      <c r="E1561" s="127"/>
      <c r="I1561" s="127"/>
      <c r="J1561" s="127"/>
      <c r="K1561" s="127"/>
    </row>
    <row r="1562" spans="5:11">
      <c r="E1562" s="127"/>
      <c r="I1562" s="127"/>
      <c r="J1562" s="127"/>
      <c r="K1562" s="127"/>
    </row>
    <row r="1563" spans="5:11">
      <c r="E1563" s="127"/>
      <c r="I1563" s="127"/>
      <c r="J1563" s="127"/>
      <c r="K1563" s="127"/>
    </row>
    <row r="1564" spans="5:11">
      <c r="E1564" s="127"/>
      <c r="I1564" s="127"/>
      <c r="J1564" s="127"/>
      <c r="K1564" s="127"/>
    </row>
    <row r="1565" spans="5:11">
      <c r="E1565" s="127"/>
      <c r="I1565" s="127"/>
      <c r="J1565" s="127"/>
      <c r="K1565" s="127"/>
    </row>
    <row r="1566" spans="5:11">
      <c r="E1566" s="127"/>
      <c r="I1566" s="127"/>
      <c r="J1566" s="127"/>
      <c r="K1566" s="127"/>
    </row>
    <row r="1567" spans="5:11">
      <c r="E1567" s="127"/>
      <c r="I1567" s="127"/>
      <c r="J1567" s="127"/>
      <c r="K1567" s="127"/>
    </row>
    <row r="1568" spans="5:11">
      <c r="E1568" s="127"/>
      <c r="I1568" s="127"/>
      <c r="J1568" s="127"/>
      <c r="K1568" s="127"/>
    </row>
    <row r="1569" spans="5:11">
      <c r="E1569" s="127"/>
      <c r="I1569" s="127"/>
      <c r="J1569" s="127"/>
      <c r="K1569" s="127"/>
    </row>
    <row r="1570" spans="5:11">
      <c r="E1570" s="127"/>
      <c r="I1570" s="127"/>
      <c r="J1570" s="127"/>
      <c r="K1570" s="127"/>
    </row>
    <row r="1571" spans="5:11">
      <c r="E1571" s="127"/>
      <c r="I1571" s="127"/>
      <c r="J1571" s="127"/>
      <c r="K1571" s="127"/>
    </row>
    <row r="1572" spans="5:11">
      <c r="E1572" s="127"/>
      <c r="I1572" s="127"/>
      <c r="J1572" s="127"/>
      <c r="K1572" s="127"/>
    </row>
    <row r="1573" spans="5:11">
      <c r="E1573" s="127"/>
      <c r="I1573" s="127"/>
      <c r="J1573" s="127"/>
      <c r="K1573" s="127"/>
    </row>
    <row r="1574" spans="5:11">
      <c r="E1574" s="127"/>
      <c r="I1574" s="127"/>
      <c r="J1574" s="127"/>
      <c r="K1574" s="127"/>
    </row>
    <row r="1575" spans="5:11">
      <c r="E1575" s="127"/>
      <c r="I1575" s="127"/>
      <c r="J1575" s="127"/>
      <c r="K1575" s="127"/>
    </row>
    <row r="1576" spans="5:11">
      <c r="E1576" s="127"/>
      <c r="I1576" s="127"/>
      <c r="J1576" s="127"/>
      <c r="K1576" s="127"/>
    </row>
    <row r="1577" spans="5:11">
      <c r="E1577" s="127"/>
      <c r="I1577" s="127"/>
      <c r="J1577" s="127"/>
      <c r="K1577" s="127"/>
    </row>
    <row r="1578" spans="5:11">
      <c r="E1578" s="127"/>
      <c r="I1578" s="127"/>
      <c r="J1578" s="127"/>
      <c r="K1578" s="127"/>
    </row>
    <row r="1579" spans="5:11">
      <c r="E1579" s="127"/>
      <c r="I1579" s="127"/>
      <c r="J1579" s="127"/>
      <c r="K1579" s="127"/>
    </row>
    <row r="1580" spans="5:11">
      <c r="E1580" s="127"/>
      <c r="I1580" s="127"/>
      <c r="J1580" s="127"/>
      <c r="K1580" s="127"/>
    </row>
    <row r="1581" spans="5:11">
      <c r="E1581" s="127"/>
      <c r="I1581" s="127"/>
      <c r="J1581" s="127"/>
      <c r="K1581" s="127"/>
    </row>
    <row r="1582" spans="5:11">
      <c r="E1582" s="127"/>
      <c r="I1582" s="127"/>
      <c r="J1582" s="127"/>
      <c r="K1582" s="127"/>
    </row>
    <row r="1583" spans="5:11">
      <c r="E1583" s="127"/>
      <c r="I1583" s="127"/>
      <c r="J1583" s="127"/>
      <c r="K1583" s="127"/>
    </row>
    <row r="1584" spans="5:11">
      <c r="E1584" s="127"/>
      <c r="I1584" s="127"/>
      <c r="J1584" s="127"/>
      <c r="K1584" s="127"/>
    </row>
    <row r="1585" spans="5:11">
      <c r="E1585" s="127"/>
      <c r="I1585" s="127"/>
      <c r="J1585" s="127"/>
      <c r="K1585" s="127"/>
    </row>
    <row r="1586" spans="5:11">
      <c r="E1586" s="127"/>
      <c r="I1586" s="127"/>
      <c r="J1586" s="127"/>
      <c r="K1586" s="127"/>
    </row>
    <row r="1587" spans="5:11">
      <c r="E1587" s="127"/>
      <c r="I1587" s="127"/>
      <c r="J1587" s="127"/>
      <c r="K1587" s="127"/>
    </row>
    <row r="1588" spans="5:11">
      <c r="E1588" s="127"/>
      <c r="I1588" s="127"/>
      <c r="J1588" s="127"/>
      <c r="K1588" s="127"/>
    </row>
    <row r="1589" spans="5:11">
      <c r="E1589" s="127"/>
      <c r="I1589" s="127"/>
      <c r="J1589" s="127"/>
      <c r="K1589" s="127"/>
    </row>
    <row r="1590" spans="5:11">
      <c r="E1590" s="127"/>
      <c r="I1590" s="127"/>
      <c r="J1590" s="127"/>
      <c r="K1590" s="127"/>
    </row>
    <row r="1591" spans="5:11">
      <c r="E1591" s="127"/>
      <c r="I1591" s="127"/>
      <c r="J1591" s="127"/>
      <c r="K1591" s="127"/>
    </row>
    <row r="1592" spans="5:11">
      <c r="E1592" s="127"/>
      <c r="I1592" s="127"/>
      <c r="J1592" s="127"/>
      <c r="K1592" s="127"/>
    </row>
    <row r="1593" spans="5:11">
      <c r="E1593" s="127"/>
      <c r="I1593" s="127"/>
      <c r="J1593" s="127"/>
      <c r="K1593" s="127"/>
    </row>
    <row r="1594" spans="5:11">
      <c r="E1594" s="127"/>
      <c r="I1594" s="127"/>
      <c r="J1594" s="127"/>
      <c r="K1594" s="127"/>
    </row>
    <row r="1595" spans="5:11">
      <c r="E1595" s="127"/>
      <c r="I1595" s="127"/>
      <c r="J1595" s="127"/>
      <c r="K1595" s="127"/>
    </row>
    <row r="1596" spans="5:11">
      <c r="E1596" s="127"/>
      <c r="I1596" s="127"/>
      <c r="J1596" s="127"/>
      <c r="K1596" s="127"/>
    </row>
    <row r="1597" spans="5:11">
      <c r="E1597" s="127"/>
      <c r="I1597" s="127"/>
      <c r="J1597" s="127"/>
      <c r="K1597" s="127"/>
    </row>
    <row r="1598" spans="5:11">
      <c r="E1598" s="127"/>
      <c r="I1598" s="127"/>
      <c r="J1598" s="127"/>
      <c r="K1598" s="127"/>
    </row>
    <row r="1599" spans="5:11">
      <c r="E1599" s="127"/>
      <c r="I1599" s="127"/>
      <c r="J1599" s="127"/>
      <c r="K1599" s="127"/>
    </row>
    <row r="1600" spans="5:11">
      <c r="E1600" s="127"/>
      <c r="I1600" s="127"/>
      <c r="J1600" s="127"/>
      <c r="K1600" s="127"/>
    </row>
    <row r="1601" spans="5:11">
      <c r="E1601" s="127"/>
      <c r="I1601" s="127"/>
      <c r="J1601" s="127"/>
      <c r="K1601" s="127"/>
    </row>
    <row r="1602" spans="5:11">
      <c r="E1602" s="127"/>
      <c r="I1602" s="127"/>
      <c r="J1602" s="127"/>
      <c r="K1602" s="127"/>
    </row>
    <row r="1603" spans="5:11">
      <c r="E1603" s="127"/>
      <c r="I1603" s="127"/>
      <c r="J1603" s="127"/>
      <c r="K1603" s="127"/>
    </row>
    <row r="1604" spans="5:11">
      <c r="E1604" s="127"/>
      <c r="I1604" s="127"/>
      <c r="J1604" s="127"/>
      <c r="K1604" s="127"/>
    </row>
    <row r="1605" spans="5:11">
      <c r="E1605" s="127"/>
      <c r="I1605" s="127"/>
      <c r="J1605" s="127"/>
      <c r="K1605" s="127"/>
    </row>
    <row r="1606" spans="5:11">
      <c r="E1606" s="127"/>
      <c r="I1606" s="127"/>
      <c r="J1606" s="127"/>
      <c r="K1606" s="127"/>
    </row>
    <row r="1607" spans="5:11">
      <c r="E1607" s="127"/>
      <c r="I1607" s="127"/>
      <c r="J1607" s="127"/>
      <c r="K1607" s="127"/>
    </row>
    <row r="1608" spans="5:11">
      <c r="E1608" s="127"/>
      <c r="I1608" s="127"/>
      <c r="J1608" s="127"/>
      <c r="K1608" s="127"/>
    </row>
    <row r="1609" spans="5:11">
      <c r="E1609" s="127"/>
      <c r="I1609" s="127"/>
      <c r="J1609" s="127"/>
      <c r="K1609" s="127"/>
    </row>
    <row r="1610" spans="5:11">
      <c r="E1610" s="127"/>
      <c r="I1610" s="127"/>
      <c r="J1610" s="127"/>
      <c r="K1610" s="127"/>
    </row>
    <row r="1611" spans="5:11">
      <c r="E1611" s="127"/>
      <c r="I1611" s="127"/>
      <c r="J1611" s="127"/>
      <c r="K1611" s="127"/>
    </row>
    <row r="1612" spans="5:11">
      <c r="E1612" s="127"/>
      <c r="I1612" s="127"/>
      <c r="J1612" s="127"/>
      <c r="K1612" s="127"/>
    </row>
    <row r="1613" spans="5:11">
      <c r="E1613" s="127"/>
      <c r="I1613" s="127"/>
      <c r="J1613" s="127"/>
      <c r="K1613" s="127"/>
    </row>
    <row r="1614" spans="5:11">
      <c r="E1614" s="127"/>
      <c r="I1614" s="127"/>
      <c r="J1614" s="127"/>
      <c r="K1614" s="127"/>
    </row>
    <row r="1615" spans="5:11">
      <c r="E1615" s="127"/>
      <c r="I1615" s="127"/>
      <c r="J1615" s="127"/>
      <c r="K1615" s="127"/>
    </row>
    <row r="1616" spans="5:11">
      <c r="E1616" s="127"/>
      <c r="I1616" s="127"/>
      <c r="J1616" s="127"/>
      <c r="K1616" s="127"/>
    </row>
    <row r="1617" spans="5:11">
      <c r="E1617" s="127"/>
      <c r="I1617" s="127"/>
      <c r="J1617" s="127"/>
      <c r="K1617" s="127"/>
    </row>
    <row r="1618" spans="5:11">
      <c r="E1618" s="127"/>
      <c r="I1618" s="127"/>
      <c r="J1618" s="127"/>
      <c r="K1618" s="127"/>
    </row>
    <row r="1619" spans="5:11">
      <c r="E1619" s="127"/>
      <c r="I1619" s="127"/>
      <c r="J1619" s="127"/>
      <c r="K1619" s="127"/>
    </row>
    <row r="1620" spans="5:11">
      <c r="E1620" s="127"/>
      <c r="I1620" s="127"/>
      <c r="J1620" s="127"/>
      <c r="K1620" s="127"/>
    </row>
    <row r="1621" spans="5:11">
      <c r="E1621" s="127"/>
      <c r="I1621" s="127"/>
      <c r="J1621" s="127"/>
      <c r="K1621" s="127"/>
    </row>
    <row r="1622" spans="5:11">
      <c r="E1622" s="127"/>
      <c r="I1622" s="127"/>
      <c r="J1622" s="127"/>
      <c r="K1622" s="127"/>
    </row>
    <row r="1623" spans="5:11">
      <c r="E1623" s="127"/>
      <c r="I1623" s="127"/>
      <c r="J1623" s="127"/>
      <c r="K1623" s="127"/>
    </row>
    <row r="1624" spans="5:11">
      <c r="E1624" s="127"/>
      <c r="I1624" s="127"/>
      <c r="J1624" s="127"/>
      <c r="K1624" s="127"/>
    </row>
    <row r="1625" spans="5:11">
      <c r="E1625" s="127"/>
      <c r="I1625" s="127"/>
      <c r="J1625" s="127"/>
      <c r="K1625" s="127"/>
    </row>
    <row r="1626" spans="5:11">
      <c r="E1626" s="127"/>
      <c r="I1626" s="127"/>
      <c r="J1626" s="127"/>
      <c r="K1626" s="127"/>
    </row>
    <row r="1627" spans="5:11">
      <c r="E1627" s="127"/>
      <c r="I1627" s="127"/>
      <c r="J1627" s="127"/>
      <c r="K1627" s="127"/>
    </row>
    <row r="1628" spans="5:11">
      <c r="E1628" s="127"/>
      <c r="I1628" s="127"/>
      <c r="J1628" s="127"/>
      <c r="K1628" s="127"/>
    </row>
    <row r="1629" spans="5:11">
      <c r="E1629" s="127"/>
      <c r="I1629" s="127"/>
      <c r="J1629" s="127"/>
      <c r="K1629" s="127"/>
    </row>
    <row r="1630" spans="5:11">
      <c r="E1630" s="127"/>
      <c r="I1630" s="127"/>
      <c r="J1630" s="127"/>
      <c r="K1630" s="127"/>
    </row>
    <row r="1631" spans="5:11">
      <c r="E1631" s="127"/>
      <c r="I1631" s="127"/>
      <c r="J1631" s="127"/>
      <c r="K1631" s="127"/>
    </row>
    <row r="1632" spans="5:11">
      <c r="E1632" s="127"/>
      <c r="I1632" s="127"/>
      <c r="J1632" s="127"/>
      <c r="K1632" s="127"/>
    </row>
    <row r="1633" spans="5:11">
      <c r="E1633" s="127"/>
      <c r="I1633" s="127"/>
      <c r="J1633" s="127"/>
      <c r="K1633" s="127"/>
    </row>
    <row r="1634" spans="5:11">
      <c r="E1634" s="127"/>
      <c r="I1634" s="127"/>
      <c r="J1634" s="127"/>
      <c r="K1634" s="127"/>
    </row>
    <row r="1635" spans="5:11">
      <c r="E1635" s="127"/>
      <c r="I1635" s="127"/>
      <c r="J1635" s="127"/>
      <c r="K1635" s="127"/>
    </row>
    <row r="1636" spans="5:11">
      <c r="E1636" s="127"/>
      <c r="I1636" s="127"/>
      <c r="J1636" s="127"/>
      <c r="K1636" s="127"/>
    </row>
    <row r="1637" spans="5:11">
      <c r="E1637" s="127"/>
      <c r="I1637" s="127"/>
      <c r="J1637" s="127"/>
      <c r="K1637" s="127"/>
    </row>
    <row r="1638" spans="5:11">
      <c r="E1638" s="127"/>
      <c r="I1638" s="127"/>
      <c r="J1638" s="127"/>
      <c r="K1638" s="127"/>
    </row>
    <row r="1639" spans="5:11">
      <c r="E1639" s="127"/>
      <c r="I1639" s="127"/>
      <c r="J1639" s="127"/>
      <c r="K1639" s="127"/>
    </row>
    <row r="1640" spans="5:11">
      <c r="E1640" s="127"/>
      <c r="I1640" s="127"/>
      <c r="J1640" s="127"/>
      <c r="K1640" s="127"/>
    </row>
    <row r="1641" spans="5:11">
      <c r="E1641" s="127"/>
      <c r="I1641" s="127"/>
      <c r="J1641" s="127"/>
      <c r="K1641" s="127"/>
    </row>
    <row r="1642" spans="5:11">
      <c r="E1642" s="127"/>
      <c r="I1642" s="127"/>
      <c r="J1642" s="127"/>
      <c r="K1642" s="127"/>
    </row>
    <row r="1643" spans="5:11">
      <c r="E1643" s="127"/>
      <c r="I1643" s="127"/>
      <c r="J1643" s="127"/>
      <c r="K1643" s="127"/>
    </row>
    <row r="1644" spans="5:11">
      <c r="E1644" s="127"/>
      <c r="I1644" s="127"/>
      <c r="J1644" s="127"/>
      <c r="K1644" s="127"/>
    </row>
    <row r="1645" spans="5:11">
      <c r="E1645" s="127"/>
      <c r="I1645" s="127"/>
      <c r="J1645" s="127"/>
      <c r="K1645" s="127"/>
    </row>
    <row r="1646" spans="5:11">
      <c r="E1646" s="127"/>
      <c r="I1646" s="127"/>
      <c r="J1646" s="127"/>
      <c r="K1646" s="127"/>
    </row>
    <row r="1647" spans="5:11">
      <c r="E1647" s="127"/>
      <c r="I1647" s="127"/>
      <c r="J1647" s="127"/>
      <c r="K1647" s="127"/>
    </row>
    <row r="1648" spans="5:11">
      <c r="E1648" s="127"/>
      <c r="I1648" s="127"/>
      <c r="J1648" s="127"/>
      <c r="K1648" s="127"/>
    </row>
    <row r="1649" spans="5:11">
      <c r="E1649" s="127"/>
      <c r="I1649" s="127"/>
      <c r="J1649" s="127"/>
      <c r="K1649" s="127"/>
    </row>
    <row r="1650" spans="5:11">
      <c r="E1650" s="127"/>
      <c r="I1650" s="127"/>
      <c r="J1650" s="127"/>
      <c r="K1650" s="127"/>
    </row>
    <row r="1651" spans="5:11">
      <c r="E1651" s="127"/>
      <c r="I1651" s="127"/>
      <c r="J1651" s="127"/>
      <c r="K1651" s="127"/>
    </row>
    <row r="1652" spans="5:11">
      <c r="E1652" s="127"/>
      <c r="I1652" s="127"/>
      <c r="J1652" s="127"/>
      <c r="K1652" s="127"/>
    </row>
    <row r="1653" spans="5:11">
      <c r="E1653" s="127"/>
      <c r="I1653" s="127"/>
      <c r="J1653" s="127"/>
      <c r="K1653" s="127"/>
    </row>
    <row r="1654" spans="5:11">
      <c r="E1654" s="127"/>
      <c r="I1654" s="127"/>
      <c r="J1654" s="127"/>
      <c r="K1654" s="127"/>
    </row>
    <row r="1655" spans="5:11">
      <c r="E1655" s="127"/>
      <c r="I1655" s="127"/>
      <c r="J1655" s="127"/>
      <c r="K1655" s="127"/>
    </row>
    <row r="1656" spans="5:11">
      <c r="E1656" s="127"/>
      <c r="I1656" s="127"/>
      <c r="J1656" s="127"/>
      <c r="K1656" s="127"/>
    </row>
    <row r="1657" spans="5:11">
      <c r="E1657" s="127"/>
      <c r="I1657" s="127"/>
      <c r="J1657" s="127"/>
      <c r="K1657" s="127"/>
    </row>
    <row r="1658" spans="5:11">
      <c r="E1658" s="127"/>
      <c r="I1658" s="127"/>
      <c r="J1658" s="127"/>
      <c r="K1658" s="127"/>
    </row>
    <row r="1659" spans="5:11">
      <c r="E1659" s="127"/>
      <c r="I1659" s="127"/>
      <c r="J1659" s="127"/>
      <c r="K1659" s="127"/>
    </row>
    <row r="1660" spans="5:11">
      <c r="E1660" s="127"/>
      <c r="I1660" s="127"/>
      <c r="J1660" s="127"/>
      <c r="K1660" s="127"/>
    </row>
    <row r="1661" spans="5:11">
      <c r="E1661" s="127"/>
      <c r="I1661" s="127"/>
      <c r="J1661" s="127"/>
      <c r="K1661" s="127"/>
    </row>
    <row r="1662" spans="5:11">
      <c r="E1662" s="127"/>
      <c r="I1662" s="127"/>
      <c r="J1662" s="127"/>
      <c r="K1662" s="127"/>
    </row>
    <row r="1663" spans="5:11">
      <c r="E1663" s="127"/>
      <c r="I1663" s="127"/>
      <c r="J1663" s="127"/>
      <c r="K1663" s="127"/>
    </row>
    <row r="1664" spans="5:11">
      <c r="E1664" s="127"/>
      <c r="I1664" s="127"/>
      <c r="J1664" s="127"/>
      <c r="K1664" s="127"/>
    </row>
    <row r="1665" spans="5:11">
      <c r="E1665" s="127"/>
      <c r="I1665" s="127"/>
      <c r="J1665" s="127"/>
      <c r="K1665" s="127"/>
    </row>
    <row r="1666" spans="5:11">
      <c r="E1666" s="127"/>
      <c r="I1666" s="127"/>
      <c r="J1666" s="127"/>
      <c r="K1666" s="127"/>
    </row>
    <row r="1667" spans="5:11">
      <c r="E1667" s="127"/>
      <c r="I1667" s="127"/>
      <c r="J1667" s="127"/>
      <c r="K1667" s="127"/>
    </row>
    <row r="1668" spans="5:11">
      <c r="E1668" s="127"/>
      <c r="I1668" s="127"/>
      <c r="J1668" s="127"/>
      <c r="K1668" s="127"/>
    </row>
    <row r="1669" spans="5:11">
      <c r="E1669" s="127"/>
      <c r="I1669" s="127"/>
      <c r="J1669" s="127"/>
      <c r="K1669" s="127"/>
    </row>
    <row r="1670" spans="5:11">
      <c r="E1670" s="127"/>
      <c r="I1670" s="127"/>
      <c r="J1670" s="127"/>
      <c r="K1670" s="127"/>
    </row>
    <row r="1671" spans="5:11">
      <c r="E1671" s="127"/>
      <c r="I1671" s="127"/>
      <c r="J1671" s="127"/>
      <c r="K1671" s="127"/>
    </row>
    <row r="1672" spans="5:11">
      <c r="E1672" s="127"/>
      <c r="I1672" s="127"/>
      <c r="J1672" s="127"/>
      <c r="K1672" s="127"/>
    </row>
    <row r="1673" spans="5:11">
      <c r="E1673" s="127"/>
      <c r="I1673" s="127"/>
      <c r="J1673" s="127"/>
      <c r="K1673" s="127"/>
    </row>
    <row r="1674" spans="5:11">
      <c r="E1674" s="127"/>
      <c r="I1674" s="127"/>
      <c r="J1674" s="127"/>
      <c r="K1674" s="127"/>
    </row>
    <row r="1675" spans="5:11">
      <c r="E1675" s="127"/>
      <c r="I1675" s="127"/>
      <c r="J1675" s="127"/>
      <c r="K1675" s="127"/>
    </row>
    <row r="1676" spans="5:11">
      <c r="E1676" s="127"/>
      <c r="I1676" s="127"/>
      <c r="J1676" s="127"/>
      <c r="K1676" s="127"/>
    </row>
    <row r="1677" spans="5:11">
      <c r="E1677" s="127"/>
      <c r="I1677" s="127"/>
      <c r="J1677" s="127"/>
      <c r="K1677" s="127"/>
    </row>
    <row r="1678" spans="5:11">
      <c r="E1678" s="127"/>
      <c r="I1678" s="127"/>
      <c r="J1678" s="127"/>
      <c r="K1678" s="127"/>
    </row>
    <row r="1679" spans="5:11">
      <c r="E1679" s="127"/>
      <c r="I1679" s="127"/>
      <c r="J1679" s="127"/>
      <c r="K1679" s="127"/>
    </row>
    <row r="1680" spans="5:11">
      <c r="E1680" s="127"/>
      <c r="I1680" s="127"/>
      <c r="J1680" s="127"/>
      <c r="K1680" s="127"/>
    </row>
    <row r="1681" spans="5:11">
      <c r="E1681" s="127"/>
      <c r="I1681" s="127"/>
      <c r="J1681" s="127"/>
      <c r="K1681" s="127"/>
    </row>
    <row r="1682" spans="5:11">
      <c r="E1682" s="127"/>
      <c r="I1682" s="127"/>
      <c r="J1682" s="127"/>
      <c r="K1682" s="127"/>
    </row>
    <row r="1683" spans="5:11">
      <c r="E1683" s="127"/>
      <c r="I1683" s="127"/>
      <c r="J1683" s="127"/>
      <c r="K1683" s="127"/>
    </row>
    <row r="1684" spans="5:11">
      <c r="E1684" s="127"/>
      <c r="I1684" s="127"/>
      <c r="J1684" s="127"/>
      <c r="K1684" s="127"/>
    </row>
    <row r="1685" spans="5:11">
      <c r="E1685" s="127"/>
      <c r="I1685" s="127"/>
      <c r="J1685" s="127"/>
      <c r="K1685" s="127"/>
    </row>
    <row r="1686" spans="5:11">
      <c r="E1686" s="127"/>
      <c r="I1686" s="127"/>
      <c r="J1686" s="127"/>
      <c r="K1686" s="127"/>
    </row>
    <row r="1687" spans="5:11">
      <c r="E1687" s="127"/>
      <c r="I1687" s="127"/>
      <c r="J1687" s="127"/>
      <c r="K1687" s="127"/>
    </row>
    <row r="1688" spans="5:11">
      <c r="E1688" s="127"/>
      <c r="I1688" s="127"/>
      <c r="J1688" s="127"/>
      <c r="K1688" s="127"/>
    </row>
    <row r="1689" spans="5:11">
      <c r="E1689" s="127"/>
      <c r="I1689" s="127"/>
      <c r="J1689" s="127"/>
      <c r="K1689" s="127"/>
    </row>
    <row r="1690" spans="5:11">
      <c r="E1690" s="127"/>
      <c r="I1690" s="127"/>
      <c r="J1690" s="127"/>
      <c r="K1690" s="127"/>
    </row>
    <row r="1691" spans="5:11">
      <c r="E1691" s="127"/>
      <c r="I1691" s="127"/>
      <c r="J1691" s="127"/>
      <c r="K1691" s="127"/>
    </row>
    <row r="1692" spans="5:11">
      <c r="E1692" s="127"/>
      <c r="I1692" s="127"/>
      <c r="J1692" s="127"/>
      <c r="K1692" s="127"/>
    </row>
    <row r="1693" spans="5:11">
      <c r="E1693" s="127"/>
      <c r="I1693" s="127"/>
      <c r="J1693" s="127"/>
      <c r="K1693" s="127"/>
    </row>
    <row r="1694" spans="5:11">
      <c r="E1694" s="127"/>
      <c r="I1694" s="127"/>
      <c r="J1694" s="127"/>
      <c r="K1694" s="127"/>
    </row>
    <row r="1695" spans="5:11">
      <c r="E1695" s="127"/>
      <c r="I1695" s="127"/>
      <c r="J1695" s="127"/>
      <c r="K1695" s="127"/>
    </row>
    <row r="1696" spans="5:11">
      <c r="E1696" s="127"/>
      <c r="I1696" s="127"/>
      <c r="J1696" s="127"/>
      <c r="K1696" s="127"/>
    </row>
    <row r="1697" spans="5:11">
      <c r="E1697" s="127"/>
      <c r="I1697" s="127"/>
      <c r="J1697" s="127"/>
      <c r="K1697" s="127"/>
    </row>
    <row r="1698" spans="5:11">
      <c r="E1698" s="127"/>
      <c r="I1698" s="127"/>
      <c r="J1698" s="127"/>
      <c r="K1698" s="127"/>
    </row>
    <row r="1699" spans="5:11">
      <c r="E1699" s="127"/>
      <c r="I1699" s="127"/>
      <c r="J1699" s="127"/>
      <c r="K1699" s="127"/>
    </row>
    <row r="1700" spans="5:11">
      <c r="E1700" s="127"/>
      <c r="I1700" s="127"/>
      <c r="J1700" s="127"/>
      <c r="K1700" s="127"/>
    </row>
    <row r="1701" spans="5:11">
      <c r="E1701" s="127"/>
      <c r="I1701" s="127"/>
      <c r="J1701" s="127"/>
      <c r="K1701" s="127"/>
    </row>
    <row r="1702" spans="5:11">
      <c r="E1702" s="127"/>
      <c r="I1702" s="127"/>
      <c r="J1702" s="127"/>
      <c r="K1702" s="127"/>
    </row>
    <row r="1703" spans="5:11">
      <c r="E1703" s="127"/>
      <c r="I1703" s="127"/>
      <c r="J1703" s="127"/>
      <c r="K1703" s="127"/>
    </row>
    <row r="1704" spans="5:11">
      <c r="E1704" s="127"/>
      <c r="I1704" s="127"/>
      <c r="J1704" s="127"/>
      <c r="K1704" s="127"/>
    </row>
    <row r="1705" spans="5:11">
      <c r="E1705" s="127"/>
      <c r="I1705" s="127"/>
      <c r="J1705" s="127"/>
      <c r="K1705" s="127"/>
    </row>
    <row r="1706" spans="5:11">
      <c r="E1706" s="127"/>
      <c r="I1706" s="127"/>
      <c r="J1706" s="127"/>
      <c r="K1706" s="127"/>
    </row>
    <row r="1707" spans="5:11">
      <c r="E1707" s="127"/>
      <c r="I1707" s="127"/>
      <c r="J1707" s="127"/>
      <c r="K1707" s="127"/>
    </row>
    <row r="1708" spans="5:11">
      <c r="E1708" s="127"/>
      <c r="I1708" s="127"/>
      <c r="J1708" s="127"/>
      <c r="K1708" s="127"/>
    </row>
    <row r="1709" spans="5:11">
      <c r="E1709" s="127"/>
      <c r="I1709" s="127"/>
      <c r="J1709" s="127"/>
      <c r="K1709" s="127"/>
    </row>
    <row r="1710" spans="5:11">
      <c r="E1710" s="127"/>
      <c r="I1710" s="127"/>
      <c r="J1710" s="127"/>
      <c r="K1710" s="127"/>
    </row>
    <row r="1711" spans="5:11">
      <c r="E1711" s="127"/>
      <c r="I1711" s="127"/>
      <c r="J1711" s="127"/>
      <c r="K1711" s="127"/>
    </row>
    <row r="1712" spans="5:11">
      <c r="E1712" s="127"/>
      <c r="I1712" s="127"/>
      <c r="J1712" s="127"/>
      <c r="K1712" s="127"/>
    </row>
    <row r="1713" spans="5:11">
      <c r="E1713" s="127"/>
      <c r="I1713" s="127"/>
      <c r="J1713" s="127"/>
      <c r="K1713" s="127"/>
    </row>
    <row r="1714" spans="5:11">
      <c r="E1714" s="127"/>
      <c r="I1714" s="127"/>
      <c r="J1714" s="127"/>
      <c r="K1714" s="127"/>
    </row>
    <row r="1715" spans="5:11">
      <c r="E1715" s="127"/>
      <c r="I1715" s="127"/>
      <c r="J1715" s="127"/>
      <c r="K1715" s="127"/>
    </row>
    <row r="1716" spans="5:11">
      <c r="E1716" s="127"/>
      <c r="I1716" s="127"/>
      <c r="J1716" s="127"/>
      <c r="K1716" s="127"/>
    </row>
    <row r="1717" spans="5:11">
      <c r="E1717" s="127"/>
      <c r="I1717" s="127"/>
      <c r="J1717" s="127"/>
      <c r="K1717" s="127"/>
    </row>
    <row r="1718" spans="5:11">
      <c r="E1718" s="127"/>
      <c r="I1718" s="127"/>
      <c r="J1718" s="127"/>
      <c r="K1718" s="127"/>
    </row>
    <row r="1719" spans="5:11">
      <c r="E1719" s="127"/>
      <c r="I1719" s="127"/>
      <c r="J1719" s="127"/>
      <c r="K1719" s="127"/>
    </row>
    <row r="1720" spans="5:11">
      <c r="E1720" s="127"/>
      <c r="I1720" s="127"/>
      <c r="J1720" s="127"/>
      <c r="K1720" s="127"/>
    </row>
    <row r="1721" spans="5:11">
      <c r="E1721" s="127"/>
      <c r="I1721" s="127"/>
      <c r="J1721" s="127"/>
      <c r="K1721" s="127"/>
    </row>
    <row r="1722" spans="5:11">
      <c r="E1722" s="127"/>
      <c r="I1722" s="127"/>
      <c r="J1722" s="127"/>
      <c r="K1722" s="127"/>
    </row>
    <row r="1723" spans="5:11">
      <c r="E1723" s="127"/>
      <c r="I1723" s="127"/>
      <c r="J1723" s="127"/>
      <c r="K1723" s="127"/>
    </row>
    <row r="1724" spans="5:11">
      <c r="E1724" s="127"/>
      <c r="I1724" s="127"/>
      <c r="J1724" s="127"/>
      <c r="K1724" s="127"/>
    </row>
    <row r="1725" spans="5:11">
      <c r="E1725" s="127"/>
      <c r="I1725" s="127"/>
      <c r="J1725" s="127"/>
      <c r="K1725" s="127"/>
    </row>
    <row r="1726" spans="5:11">
      <c r="E1726" s="127"/>
      <c r="I1726" s="127"/>
      <c r="J1726" s="127"/>
      <c r="K1726" s="127"/>
    </row>
    <row r="1727" spans="5:11">
      <c r="E1727" s="127"/>
      <c r="I1727" s="127"/>
      <c r="J1727" s="127"/>
      <c r="K1727" s="127"/>
    </row>
    <row r="1728" spans="5:11">
      <c r="E1728" s="127"/>
      <c r="I1728" s="127"/>
      <c r="J1728" s="127"/>
      <c r="K1728" s="127"/>
    </row>
    <row r="1729" spans="5:11">
      <c r="E1729" s="127"/>
      <c r="I1729" s="127"/>
      <c r="J1729" s="127"/>
      <c r="K1729" s="127"/>
    </row>
    <row r="1730" spans="5:11">
      <c r="E1730" s="127"/>
      <c r="I1730" s="127"/>
      <c r="J1730" s="127"/>
      <c r="K1730" s="127"/>
    </row>
    <row r="1731" spans="5:11">
      <c r="E1731" s="127"/>
      <c r="I1731" s="127"/>
      <c r="J1731" s="127"/>
      <c r="K1731" s="127"/>
    </row>
    <row r="1732" spans="5:11">
      <c r="E1732" s="127"/>
      <c r="I1732" s="127"/>
      <c r="J1732" s="127"/>
      <c r="K1732" s="127"/>
    </row>
  </sheetData>
  <sheetProtection selectLockedCells="1" sort="0" autoFilter="0"/>
  <protectedRanges>
    <protectedRange password="CEAF" sqref="K7 B20:J24 H8:K8 B6:G19 H6:K6 K9 H11:K19" name="서식"/>
    <protectedRange password="CEAF" sqref="K20:K24" name="서식_1"/>
    <protectedRange password="CEAF" sqref="H7:J7 H9:J9" name="서식_2"/>
  </protectedRanges>
  <autoFilter ref="B28:L28" xr:uid="{00000000-0009-0000-0000-000003000000}">
    <sortState xmlns:xlrd2="http://schemas.microsoft.com/office/spreadsheetml/2017/richdata2" ref="B30:L199">
      <sortCondition descending="1" ref="E29"/>
    </sortState>
  </autoFilter>
  <mergeCells count="1">
    <mergeCell ref="B3:F3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E9493-C24B-43BC-A8FB-40B9AE4860FF}">
  <sheetPr codeName="Sheet5"/>
  <dimension ref="A1:M1732"/>
  <sheetViews>
    <sheetView showGridLines="0" showZeros="0" topLeftCell="A12" zoomScaleNormal="100" workbookViewId="0">
      <selection activeCell="G32" sqref="G32"/>
    </sheetView>
  </sheetViews>
  <sheetFormatPr defaultColWidth="0" defaultRowHeight="16.5"/>
  <cols>
    <col min="1" max="1" customWidth="true" style="3" width="2.5"/>
    <col min="2" max="2" bestFit="true" customWidth="true" style="103" width="24.5"/>
    <col min="3" max="3" customWidth="true" style="103" width="16.25"/>
    <col min="4" max="7" customWidth="true" style="126" width="16.25"/>
    <col min="8" max="8" bestFit="true" customWidth="true" style="104" width="15.25"/>
    <col min="9" max="9" bestFit="true" customWidth="true" style="126" width="22.875"/>
    <col min="10" max="10" bestFit="true" customWidth="true" style="126" width="27.125"/>
    <col min="11" max="12" bestFit="true" customWidth="true" style="126" width="25.75"/>
    <col min="13" max="13" customWidth="true" style="3" width="2.5"/>
    <col min="14" max="16384" hidden="true" style="3" width="9.0"/>
  </cols>
  <sheetData>
    <row r="1" spans="1:13">
      <c r="B1" s="3"/>
      <c r="C1" s="3"/>
      <c r="D1" s="3"/>
      <c r="E1" s="3"/>
      <c r="F1" s="13"/>
      <c r="G1" s="13"/>
      <c r="H1" s="3"/>
      <c r="I1" s="3"/>
      <c r="J1" s="13"/>
      <c r="K1" s="3"/>
      <c r="L1" s="3"/>
    </row>
    <row r="2" spans="1:13">
      <c r="B2" s="5" t="s">
        <v>0</v>
      </c>
      <c r="C2" s="3"/>
      <c r="D2" s="3"/>
      <c r="E2" s="3"/>
      <c r="F2" s="13"/>
      <c r="G2" s="13"/>
      <c r="H2" s="3"/>
      <c r="I2" s="3"/>
      <c r="J2" s="13"/>
      <c r="K2" s="3"/>
      <c r="L2" s="3"/>
    </row>
    <row r="3" spans="1:13">
      <c r="A3" s="1"/>
      <c r="B3" s="1"/>
      <c r="C3" s="1"/>
      <c r="D3" s="1"/>
      <c r="E3" s="1"/>
      <c r="F3" s="2"/>
      <c r="G3" s="2"/>
      <c r="H3" s="1"/>
      <c r="I3" s="1"/>
      <c r="J3" s="2"/>
      <c r="K3" s="1"/>
      <c r="L3" s="1"/>
      <c r="M3" s="1"/>
    </row>
    <row r="4" spans="1:13">
      <c r="A4" s="1"/>
      <c r="B4" s="4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>
      <c r="A5" s="1"/>
      <c r="B5" s="3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3">
      <c r="A6" s="1"/>
      <c r="B6" s="1"/>
      <c r="C6" s="1"/>
      <c r="D6" s="1"/>
      <c r="E6" s="1"/>
      <c r="F6" s="1"/>
      <c r="G6" s="1"/>
      <c r="H6" s="17" t="s">
        <v>1</v>
      </c>
      <c r="I6" s="18" t="s">
        <v>2</v>
      </c>
      <c r="J6" s="18" t="s">
        <v>3</v>
      </c>
      <c r="K6" s="19" t="s">
        <v>4</v>
      </c>
      <c r="L6" s="1"/>
      <c r="M6" s="1"/>
    </row>
    <row r="7" spans="1:13">
      <c r="A7" s="1"/>
      <c r="B7" s="1"/>
      <c r="C7" s="1"/>
      <c r="D7" s="1"/>
      <c r="E7" s="1"/>
      <c r="F7" s="1"/>
      <c r="G7" s="1"/>
      <c r="H7" s="6" t="s">
        <v>6</v>
      </c>
      <c r="I7" s="15">
        <f>SUMIF($C$29:$C$999972,$I$6,$E$29:$E$999972)</f>
        <v>0</v>
      </c>
      <c r="J7" s="15">
        <f>SUMIF($C$29:$C$999972,$J$6,$E$29:$E$999972)</f>
        <v>0</v>
      </c>
      <c r="K7" s="16">
        <f>SUM(I7+J7)</f>
        <v>0</v>
      </c>
      <c r="L7" s="1"/>
      <c r="M7" s="1"/>
    </row>
    <row r="8" spans="1:13">
      <c r="A8" s="1"/>
      <c r="B8" s="1"/>
      <c r="C8" s="1"/>
      <c r="D8" s="1"/>
      <c r="E8" s="1"/>
      <c r="F8" s="1"/>
      <c r="G8" s="1"/>
      <c r="H8" s="6" t="s">
        <v>7</v>
      </c>
      <c r="I8" s="15">
        <f>SUMIF($C$29:$C$999972,$I$6,$G$29:$G$999972)</f>
        <v>0</v>
      </c>
      <c r="J8" s="15">
        <f>SUMIF($C$29:$C$999972,$J$6,$G$29:$G$999972)</f>
        <v>0</v>
      </c>
      <c r="K8" s="16">
        <f>SUM(I8+J8)</f>
        <v>0</v>
      </c>
      <c r="L8" s="1"/>
      <c r="M8" s="1"/>
    </row>
    <row r="9" spans="1:13">
      <c r="A9" s="1"/>
      <c r="B9" s="1"/>
      <c r="C9" s="1"/>
      <c r="D9" s="1"/>
      <c r="E9" s="1"/>
      <c r="F9" s="1"/>
      <c r="G9" s="1"/>
      <c r="H9" s="6" t="s">
        <v>109</v>
      </c>
      <c r="I9" s="7">
        <f>SUMIF($C$29:$C$999972,$I$6,$L$29:$L$999972)</f>
        <v>0</v>
      </c>
      <c r="J9" s="7">
        <f>SUMIF($C$29:$C$999972,$J$6,$L$29:$L$999972)</f>
        <v>0</v>
      </c>
      <c r="K9" s="8">
        <f>SUM(I9+J9)</f>
        <v>0</v>
      </c>
      <c r="L9" s="1"/>
      <c r="M9" s="1"/>
    </row>
    <row r="10" spans="1:1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</row>
    <row r="11" spans="1:13">
      <c r="A11" s="1"/>
      <c r="B11" s="5" t="s">
        <v>8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</row>
    <row r="12" spans="1:13">
      <c r="A12" s="1"/>
      <c r="B12" s="1"/>
      <c r="C12" s="1"/>
      <c r="D12" s="1"/>
      <c r="E12" s="1"/>
      <c r="F12" s="1"/>
      <c r="G12" s="1"/>
      <c r="H12" s="17" t="s">
        <v>20</v>
      </c>
      <c r="I12" s="18" t="s">
        <v>21</v>
      </c>
      <c r="J12" s="18" t="s">
        <v>215</v>
      </c>
      <c r="K12" s="19" t="s">
        <v>6</v>
      </c>
      <c r="L12" s="1"/>
      <c r="M12" s="1"/>
    </row>
    <row r="13" spans="1:13">
      <c r="A13" s="1"/>
      <c r="B13" s="1"/>
      <c r="C13" s="1"/>
      <c r="D13" s="1"/>
      <c r="E13" s="1"/>
      <c r="F13" s="1"/>
      <c r="G13" s="1"/>
      <c r="H13" s="6">
        <v>1</v>
      </c>
      <c r="I13" s="6">
        <f>IFERROR(INDEX(C$29:C$999972,1/LARGE(INDEX(($E$29:$E$999972=$K13)/(ROW($E$29:$E$999972)-ROW($E$29)+1),),COUNTIF($K13:$K$17,$K13))),"")</f>
        <v>0</v>
      </c>
      <c r="J13" s="6">
        <f>IFERROR(INDEX(B$29:B$999972,1/LARGE(INDEX(($E$29:$E$999972=$K13)/(ROW($E$29:$E$999972)-ROW($E$29)+1),),COUNTIF($K13:$K$17,$K13))),"")</f>
        <v>0</v>
      </c>
      <c r="K13" s="20" t="str">
        <f>IFERROR(LARGE($E$29:$E$999972,$H13),"")</f>
        <v/>
      </c>
      <c r="L13" s="1"/>
      <c r="M13" s="1"/>
    </row>
    <row r="14" spans="1:13">
      <c r="A14" s="1"/>
      <c r="B14" s="1"/>
      <c r="C14" s="1"/>
      <c r="D14" s="1"/>
      <c r="E14" s="1"/>
      <c r="F14" s="1"/>
      <c r="G14" s="1"/>
      <c r="H14" s="6">
        <v>2</v>
      </c>
      <c r="I14" s="6">
        <f>IFERROR(INDEX(C$29:C$999972,1/LARGE(INDEX(($E$29:$E$999972=$K14)/(ROW($E$29:$E$999972)-ROW($E$29)+1),),COUNTIF($K14:$K$17,$K14))),"")</f>
        <v>0</v>
      </c>
      <c r="J14" s="6">
        <f>IFERROR(INDEX(B$29:B$999972,1/LARGE(INDEX(($E$29:$E$999972=$K14)/(ROW($E$29:$E$999972)-ROW($E$29)+1),),COUNTIF($K14:$K$17,$K14))),"")</f>
        <v>0</v>
      </c>
      <c r="K14" s="20" t="str">
        <f>IFERROR(LARGE($E$29:$E$999972,$H14),"")</f>
        <v/>
      </c>
      <c r="L14" s="1"/>
      <c r="M14" s="1"/>
    </row>
    <row r="15" spans="1:13">
      <c r="A15" s="1"/>
      <c r="B15" s="1"/>
      <c r="C15" s="1"/>
      <c r="D15" s="1"/>
      <c r="E15" s="1"/>
      <c r="F15" s="1"/>
      <c r="G15" s="1"/>
      <c r="H15" s="6">
        <v>3</v>
      </c>
      <c r="I15" s="6">
        <f>IFERROR(INDEX(C$29:C$999972,1/LARGE(INDEX(($E$29:$E$999972=$K15)/(ROW($E$29:$E$999972)-ROW($E$29)+1),),COUNTIF($K15:$K$17,$K15))),"")</f>
        <v>0</v>
      </c>
      <c r="J15" s="6">
        <f>IFERROR(INDEX(B$29:B$999972,1/LARGE(INDEX(($E$29:$E$999972=$K15)/(ROW($E$29:$E$999972)-ROW($E$29)+1),),COUNTIF($K15:$K$17,$K15))),"")</f>
        <v>0</v>
      </c>
      <c r="K15" s="20" t="str">
        <f>IFERROR(LARGE($E$29:$E$999972,$H15),"")</f>
        <v/>
      </c>
      <c r="L15" s="1"/>
      <c r="M15" s="1"/>
    </row>
    <row r="16" spans="1:13">
      <c r="A16" s="1"/>
      <c r="B16" s="1"/>
      <c r="C16" s="1"/>
      <c r="D16" s="1"/>
      <c r="E16" s="1"/>
      <c r="F16" s="1"/>
      <c r="G16" s="1"/>
      <c r="H16" s="6">
        <v>4</v>
      </c>
      <c r="I16" s="6">
        <f>IFERROR(INDEX(C$29:C$999972,1/LARGE(INDEX(($E$29:$E$999972=$K16)/(ROW($E$29:$E$999972)-ROW($E$29)+1),),COUNTIF($K16:$K$17,$K16))),"")</f>
        <v>0</v>
      </c>
      <c r="J16" s="6">
        <f>IFERROR(INDEX(B$29:B$999972,1/LARGE(INDEX(($E$29:$E$999972=$K16)/(ROW($E$29:$E$999972)-ROW($E$29)+1),),COUNTIF($K16:$K$17,$K16))),"")</f>
        <v>0</v>
      </c>
      <c r="K16" s="20" t="str">
        <f>IFERROR(LARGE($E$29:$E$999972,$H16),"")</f>
        <v/>
      </c>
      <c r="L16" s="1"/>
      <c r="M16" s="1"/>
    </row>
    <row r="17" spans="1:13">
      <c r="A17" s="1"/>
      <c r="B17" s="1"/>
      <c r="C17" s="1"/>
      <c r="D17" s="1"/>
      <c r="E17" s="1"/>
      <c r="F17" s="1"/>
      <c r="G17" s="1"/>
      <c r="H17" s="6">
        <v>5</v>
      </c>
      <c r="I17" s="6">
        <f>IFERROR(INDEX(C$29:C$999972,1/LARGE(INDEX(($E$29:$E$999972=$K17)/(ROW($E$29:$E$999972)-ROW($E$29)+1),),COUNTIF($K17:$K$17,$K17))),"")</f>
        <v>0</v>
      </c>
      <c r="J17" s="6">
        <f>IFERROR(INDEX(B$29:B$999972,1/LARGE(INDEX(($E$29:$E$999972=$K17)/(ROW($E$29:$E$999972)-ROW($E$29)+1),),COUNTIF($K17:$K$17,$K17))),"")</f>
        <v>0</v>
      </c>
      <c r="K17" s="20" t="str">
        <f>IFERROR(LARGE($E$29:$E$999972,$H17),"")</f>
        <v/>
      </c>
      <c r="L17" s="1"/>
      <c r="M17" s="1"/>
    </row>
    <row r="18" spans="1:1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</row>
    <row r="19" spans="1:13">
      <c r="A19" s="1"/>
      <c r="B19" s="1"/>
      <c r="C19" s="1"/>
      <c r="D19" s="1"/>
      <c r="E19" s="1"/>
      <c r="F19" s="1"/>
      <c r="G19" s="1"/>
      <c r="H19" s="17" t="s">
        <v>20</v>
      </c>
      <c r="I19" s="18" t="s">
        <v>21</v>
      </c>
      <c r="J19" s="18" t="s">
        <v>219</v>
      </c>
      <c r="K19" s="19" t="s">
        <v>7</v>
      </c>
      <c r="L19" s="1"/>
      <c r="M19" s="1"/>
    </row>
    <row r="20" spans="1:13">
      <c r="A20" s="1"/>
      <c r="B20" s="1"/>
      <c r="C20" s="1"/>
      <c r="D20" s="1"/>
      <c r="E20" s="1"/>
      <c r="F20" s="1"/>
      <c r="G20" s="1"/>
      <c r="H20" s="6">
        <v>1</v>
      </c>
      <c r="I20" s="9">
        <f>IFERROR(INDEX(C$29:C$999972,1/LARGE(INDEX(($G$29:$G$999972=$K20)/(ROW($G$29:$G$999972)-ROW($E$29)+1),),COUNTIF($K20:$K$24,$K20))),"")</f>
        <v>0</v>
      </c>
      <c r="J20" s="6">
        <f>IFERROR(INDEX(B$29:B$999972,1/LARGE(INDEX(($G$29:$G$999972=$K20)/(ROW($G$29:$G$999972)-ROW($E$29)+1),),COUNTIF($K20:$K$24,$K20))),"")</f>
        <v>0</v>
      </c>
      <c r="K20" s="10" t="str">
        <f>IFERROR(LARGE($G$29:$G$999972,$H20),"")</f>
        <v/>
      </c>
      <c r="L20" s="1"/>
      <c r="M20" s="1"/>
    </row>
    <row r="21" spans="1:13">
      <c r="A21" s="1"/>
      <c r="B21" s="1"/>
      <c r="C21" s="1"/>
      <c r="D21" s="1"/>
      <c r="E21" s="1"/>
      <c r="F21" s="1"/>
      <c r="G21" s="1"/>
      <c r="H21" s="6">
        <v>2</v>
      </c>
      <c r="I21" s="9">
        <f>IFERROR(INDEX(C$29:C$999972,1/LARGE(INDEX(($G$29:$G$999972=$K21)/(ROW($G$29:$G$999972)-ROW($E$29)+1),),COUNTIF($K21:$K$24,$K21))),"")</f>
        <v>0</v>
      </c>
      <c r="J21" s="6">
        <f>IFERROR(INDEX(B$29:B$999972,1/LARGE(INDEX(($G$29:$G$999972=$K21)/(ROW($G$29:$G$999972)-ROW($E$29)+1),),COUNTIF($K21:$K$24,$K21))),"")</f>
        <v>0</v>
      </c>
      <c r="K21" s="10" t="str">
        <f>IFERROR(LARGE($G$29:$G$999972,$H21),"")</f>
        <v/>
      </c>
      <c r="L21" s="1"/>
      <c r="M21" s="1"/>
    </row>
    <row r="22" spans="1:13">
      <c r="A22" s="1"/>
      <c r="B22" s="1"/>
      <c r="C22" s="1"/>
      <c r="D22" s="1"/>
      <c r="E22" s="1"/>
      <c r="F22" s="1"/>
      <c r="G22" s="1"/>
      <c r="H22" s="6">
        <v>3</v>
      </c>
      <c r="I22" s="9">
        <f>IFERROR(INDEX(C$29:C$999972,1/LARGE(INDEX(($G$29:$G$999972=$K22)/(ROW($G$29:$G$999972)-ROW($E$29)+1),),COUNTIF($K22:$K$24,$K22))),"")</f>
        <v>0</v>
      </c>
      <c r="J22" s="6">
        <f>IFERROR(INDEX(B$29:B$999972,1/LARGE(INDEX(($G$29:$G$999972=$K22)/(ROW($G$29:$G$999972)-ROW($E$29)+1),),COUNTIF($K22:$K$24,$K22))),"")</f>
        <v>0</v>
      </c>
      <c r="K22" s="10" t="str">
        <f>IFERROR(LARGE($G$29:$G$999972,$H22),"")</f>
        <v/>
      </c>
      <c r="L22" s="1"/>
      <c r="M22" s="1"/>
    </row>
    <row r="23" spans="1:13">
      <c r="A23" s="1"/>
      <c r="B23" s="1"/>
      <c r="C23" s="1"/>
      <c r="D23" s="1"/>
      <c r="E23" s="1"/>
      <c r="F23" s="1"/>
      <c r="G23" s="1"/>
      <c r="H23" s="6">
        <v>4</v>
      </c>
      <c r="I23" s="9">
        <f>IFERROR(INDEX(C$29:C$999972,1/LARGE(INDEX(($G$29:$G$999972=$K23)/(ROW($G$29:$G$999972)-ROW($E$29)+1),),COUNTIF($K23:$K$24,$K23))),"")</f>
        <v>0</v>
      </c>
      <c r="J23" s="6">
        <f>IFERROR(INDEX(B$29:B$999972,1/LARGE(INDEX(($G$29:$G$999972=$K23)/(ROW($G$29:$G$999972)-ROW($E$29)+1),),COUNTIF($K23:$K$24,$K23))),"")</f>
        <v>0</v>
      </c>
      <c r="K23" s="10" t="str">
        <f>IFERROR(LARGE($G$29:$G$999972,$H23),"")</f>
        <v/>
      </c>
      <c r="L23" s="1"/>
      <c r="M23" s="1"/>
    </row>
    <row r="24" spans="1:13">
      <c r="A24" s="1"/>
      <c r="B24" s="1"/>
      <c r="C24" s="1"/>
      <c r="D24" s="1"/>
      <c r="E24" s="1"/>
      <c r="F24" s="1"/>
      <c r="G24" s="1"/>
      <c r="H24" s="6">
        <v>5</v>
      </c>
      <c r="I24" s="9">
        <f>IFERROR(INDEX(C$29:C$999972,1/LARGE(INDEX(($G$29:$G$999972=$K24)/(ROW($G$29:$G$999972)-ROW($E$29)+1),),COUNTIF($K24:$K$24,$K24))),"")</f>
        <v>0</v>
      </c>
      <c r="J24" s="6">
        <f>IFERROR(INDEX(B$29:B$999972,1/LARGE(INDEX(($G$29:$G$999972=$K24)/(ROW($G$29:$G$999972)-ROW($E$29)+1),),COUNTIF($K24:$K$24,$K24))),"")</f>
        <v>0</v>
      </c>
      <c r="K24" s="10" t="str">
        <f>IFERROR(LARGE($G$29:$G$999972,$H24),"")</f>
        <v/>
      </c>
      <c r="L24" s="1"/>
      <c r="M24" s="1"/>
    </row>
    <row r="25" spans="1:1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1:13" ht="2.4500000000000002" customHeight="1">
      <c r="A26" s="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"/>
    </row>
    <row r="27" spans="1:1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1:13" s="12" customFormat="1">
      <c r="B28" s="82" t="s">
        <v>215</v>
      </c>
      <c r="C28" s="82" t="s">
        <v>10</v>
      </c>
      <c r="D28" s="82" t="s">
        <v>11</v>
      </c>
      <c r="E28" s="82" t="s">
        <v>12</v>
      </c>
      <c r="F28" s="82" t="s">
        <v>13</v>
      </c>
      <c r="G28" s="82" t="s">
        <v>14</v>
      </c>
      <c r="H28" s="82" t="s">
        <v>15</v>
      </c>
      <c r="I28" s="82" t="s">
        <v>16</v>
      </c>
      <c r="J28" s="82" t="s">
        <v>17</v>
      </c>
      <c r="K28" s="82" t="s">
        <v>18</v>
      </c>
      <c r="L28" s="82" t="s">
        <v>19</v>
      </c>
    </row>
    <row r="29" spans="1:13">
      <c r="B29" s="119"/>
      <c r="C29" s="119"/>
      <c r="D29" s="125"/>
      <c r="E29" s="125"/>
      <c r="F29" s="125"/>
      <c r="G29" s="125"/>
      <c r="H29" s="120"/>
      <c r="I29" s="125"/>
      <c r="J29" s="125"/>
      <c r="K29" s="125"/>
      <c r="L29" s="125"/>
    </row>
    <row r="30" spans="1:13">
      <c r="B30" s="119"/>
      <c r="C30" s="119"/>
      <c r="D30" s="125"/>
      <c r="E30" s="125"/>
      <c r="F30" s="125"/>
      <c r="G30" s="125"/>
      <c r="H30" s="120"/>
      <c r="I30" s="125"/>
      <c r="J30" s="125"/>
      <c r="K30" s="125"/>
      <c r="L30" s="125"/>
    </row>
    <row r="31" spans="1:13">
      <c r="B31" s="119"/>
      <c r="C31" s="119"/>
      <c r="D31" s="125"/>
      <c r="E31" s="125"/>
      <c r="F31" s="125"/>
      <c r="G31" s="125"/>
      <c r="H31" s="120"/>
      <c r="I31" s="125"/>
      <c r="J31" s="125"/>
      <c r="K31" s="125"/>
      <c r="L31" s="125"/>
    </row>
    <row r="32" spans="1:13">
      <c r="B32" s="119"/>
      <c r="C32" s="119"/>
      <c r="D32" s="125"/>
      <c r="E32" s="125"/>
      <c r="F32" s="125"/>
      <c r="G32" s="125"/>
      <c r="H32" s="120"/>
      <c r="I32" s="125"/>
      <c r="J32" s="125"/>
      <c r="K32" s="125"/>
      <c r="L32" s="125"/>
    </row>
    <row r="33" spans="2:12">
      <c r="B33" s="119"/>
      <c r="C33" s="119"/>
      <c r="D33" s="125"/>
      <c r="E33" s="125"/>
      <c r="F33" s="125"/>
      <c r="G33" s="125"/>
      <c r="H33" s="120"/>
      <c r="I33" s="125"/>
      <c r="J33" s="125"/>
      <c r="K33" s="125"/>
      <c r="L33" s="125"/>
    </row>
    <row r="34" spans="2:12">
      <c r="B34" s="119"/>
      <c r="C34" s="119"/>
      <c r="D34" s="125"/>
      <c r="E34" s="125"/>
      <c r="F34" s="125"/>
      <c r="G34" s="125"/>
      <c r="H34" s="120"/>
      <c r="I34" s="125"/>
      <c r="J34" s="125"/>
      <c r="K34" s="125"/>
      <c r="L34" s="125"/>
    </row>
    <row r="35" spans="2:12">
      <c r="B35" s="119"/>
      <c r="C35" s="119"/>
      <c r="D35" s="125"/>
      <c r="E35" s="125"/>
      <c r="F35" s="125"/>
      <c r="G35" s="125"/>
      <c r="H35" s="120"/>
      <c r="I35" s="125"/>
      <c r="J35" s="125"/>
      <c r="K35" s="125"/>
      <c r="L35" s="125"/>
    </row>
    <row r="36" spans="2:12">
      <c r="B36" s="119"/>
      <c r="C36" s="119"/>
      <c r="D36" s="125"/>
      <c r="E36" s="125"/>
      <c r="F36" s="125"/>
      <c r="G36" s="125"/>
      <c r="H36" s="120"/>
      <c r="I36" s="125"/>
      <c r="J36" s="125"/>
      <c r="K36" s="125"/>
      <c r="L36" s="125"/>
    </row>
    <row r="37" spans="2:12">
      <c r="B37" s="119"/>
      <c r="C37" s="119"/>
      <c r="D37" s="125"/>
      <c r="E37" s="125"/>
      <c r="F37" s="125"/>
      <c r="G37" s="125"/>
      <c r="H37" s="120"/>
      <c r="I37" s="125"/>
      <c r="J37" s="125"/>
      <c r="K37" s="125"/>
      <c r="L37" s="125"/>
    </row>
    <row r="38" spans="2:12">
      <c r="B38" s="119"/>
      <c r="C38" s="119"/>
      <c r="D38" s="125"/>
      <c r="E38" s="125"/>
      <c r="F38" s="125"/>
      <c r="G38" s="125"/>
      <c r="H38" s="120"/>
      <c r="I38" s="125"/>
      <c r="J38" s="125"/>
      <c r="K38" s="125"/>
      <c r="L38" s="125"/>
    </row>
    <row r="39" spans="2:12">
      <c r="B39" s="119"/>
      <c r="C39" s="119"/>
      <c r="D39" s="125"/>
      <c r="E39" s="125"/>
      <c r="F39" s="125"/>
      <c r="G39" s="125"/>
      <c r="H39" s="120"/>
      <c r="I39" s="125"/>
      <c r="J39" s="125"/>
      <c r="K39" s="125"/>
      <c r="L39" s="125"/>
    </row>
    <row r="40" spans="2:12">
      <c r="B40" s="119"/>
      <c r="C40" s="119"/>
      <c r="D40" s="125"/>
      <c r="E40" s="125"/>
      <c r="F40" s="125"/>
      <c r="G40" s="125"/>
      <c r="H40" s="120"/>
      <c r="I40" s="125"/>
      <c r="J40" s="125"/>
      <c r="K40" s="125"/>
      <c r="L40" s="125"/>
    </row>
    <row r="41" spans="2:12">
      <c r="B41" s="119"/>
      <c r="C41" s="119"/>
      <c r="D41" s="125"/>
      <c r="E41" s="125"/>
      <c r="F41" s="125"/>
      <c r="G41" s="125"/>
      <c r="H41" s="120"/>
      <c r="I41" s="125"/>
      <c r="J41" s="125"/>
      <c r="K41" s="125"/>
      <c r="L41" s="125"/>
    </row>
    <row r="42" spans="2:12">
      <c r="B42" s="119"/>
      <c r="C42" s="119"/>
      <c r="D42" s="125"/>
      <c r="E42" s="125"/>
      <c r="F42" s="125"/>
      <c r="G42" s="125"/>
      <c r="H42" s="120"/>
      <c r="I42" s="125"/>
      <c r="J42" s="125"/>
      <c r="K42" s="125"/>
      <c r="L42" s="125"/>
    </row>
    <row r="43" spans="2:12">
      <c r="B43" s="119"/>
      <c r="C43" s="119"/>
      <c r="D43" s="125"/>
      <c r="E43" s="125"/>
      <c r="F43" s="125"/>
      <c r="G43" s="125"/>
      <c r="H43" s="120"/>
      <c r="I43" s="125"/>
      <c r="J43" s="125"/>
      <c r="K43" s="125"/>
      <c r="L43" s="125"/>
    </row>
    <row r="44" spans="2:12">
      <c r="B44" s="119"/>
      <c r="C44" s="119"/>
      <c r="D44" s="125"/>
      <c r="E44" s="125"/>
      <c r="F44" s="125"/>
      <c r="G44" s="125"/>
      <c r="H44" s="120"/>
      <c r="I44" s="125"/>
      <c r="J44" s="125"/>
      <c r="K44" s="125"/>
      <c r="L44" s="125"/>
    </row>
    <row r="45" spans="2:12">
      <c r="B45" s="119"/>
      <c r="C45" s="119"/>
      <c r="D45" s="125"/>
      <c r="E45" s="125"/>
      <c r="F45" s="125"/>
      <c r="G45" s="125"/>
      <c r="H45" s="120"/>
      <c r="I45" s="125"/>
      <c r="J45" s="125"/>
      <c r="K45" s="125"/>
      <c r="L45" s="125"/>
    </row>
    <row r="46" spans="2:12">
      <c r="B46" s="119"/>
      <c r="C46" s="119"/>
      <c r="D46" s="125"/>
      <c r="E46" s="125"/>
      <c r="F46" s="125"/>
      <c r="G46" s="125"/>
      <c r="H46" s="120"/>
      <c r="I46" s="125"/>
      <c r="J46" s="125"/>
      <c r="K46" s="125"/>
      <c r="L46" s="125"/>
    </row>
    <row r="47" spans="2:12">
      <c r="B47" s="119"/>
      <c r="C47" s="119"/>
      <c r="D47" s="125"/>
      <c r="E47" s="125"/>
      <c r="F47" s="125"/>
      <c r="G47" s="125"/>
      <c r="H47" s="120"/>
      <c r="I47" s="125"/>
      <c r="J47" s="125"/>
      <c r="K47" s="125"/>
      <c r="L47" s="125"/>
    </row>
    <row r="48" spans="2:12">
      <c r="B48" s="119"/>
      <c r="C48" s="119"/>
      <c r="D48" s="125"/>
      <c r="E48" s="125"/>
      <c r="F48" s="125"/>
      <c r="G48" s="125"/>
      <c r="H48" s="120"/>
      <c r="I48" s="125"/>
      <c r="J48" s="125"/>
      <c r="K48" s="125"/>
      <c r="L48" s="125"/>
    </row>
    <row r="49" spans="2:12">
      <c r="B49" s="119"/>
      <c r="C49" s="119"/>
      <c r="D49" s="125"/>
      <c r="E49" s="125"/>
      <c r="F49" s="125"/>
      <c r="G49" s="125"/>
      <c r="H49" s="120"/>
      <c r="I49" s="125"/>
      <c r="J49" s="125"/>
      <c r="K49" s="125"/>
      <c r="L49" s="125"/>
    </row>
    <row r="50" spans="2:12">
      <c r="B50" s="119"/>
      <c r="C50" s="119"/>
      <c r="D50" s="125"/>
      <c r="E50" s="125"/>
      <c r="F50" s="125"/>
      <c r="G50" s="125"/>
      <c r="H50" s="120"/>
      <c r="I50" s="125"/>
      <c r="J50" s="125"/>
      <c r="K50" s="125"/>
      <c r="L50" s="125"/>
    </row>
    <row r="51" spans="2:12">
      <c r="B51" s="119"/>
      <c r="C51" s="119"/>
      <c r="D51" s="125"/>
      <c r="E51" s="125"/>
      <c r="F51" s="125"/>
      <c r="G51" s="125"/>
      <c r="H51" s="120"/>
      <c r="I51" s="125"/>
      <c r="J51" s="125"/>
      <c r="K51" s="125"/>
      <c r="L51" s="125"/>
    </row>
    <row r="52" spans="2:12">
      <c r="B52" s="119"/>
      <c r="C52" s="119"/>
      <c r="D52" s="125"/>
      <c r="E52" s="125"/>
      <c r="F52" s="125"/>
      <c r="G52" s="125"/>
      <c r="H52" s="120"/>
      <c r="I52" s="125"/>
      <c r="J52" s="125"/>
      <c r="K52" s="125"/>
      <c r="L52" s="125"/>
    </row>
    <row r="53" spans="2:12">
      <c r="B53" s="119"/>
      <c r="C53" s="119"/>
      <c r="D53" s="125"/>
      <c r="E53" s="125"/>
      <c r="F53" s="125"/>
      <c r="G53" s="125"/>
      <c r="H53" s="120"/>
      <c r="I53" s="125"/>
      <c r="J53" s="125"/>
      <c r="K53" s="125"/>
      <c r="L53" s="125"/>
    </row>
    <row r="54" spans="2:12">
      <c r="B54" s="119"/>
      <c r="C54" s="119"/>
      <c r="D54" s="125"/>
      <c r="E54" s="125"/>
      <c r="F54" s="125"/>
      <c r="G54" s="125"/>
      <c r="H54" s="120"/>
      <c r="I54" s="125"/>
      <c r="J54" s="125"/>
      <c r="K54" s="125"/>
      <c r="L54" s="125"/>
    </row>
    <row r="55" spans="2:12">
      <c r="B55" s="119"/>
      <c r="C55" s="119"/>
      <c r="D55" s="125"/>
      <c r="E55" s="125"/>
      <c r="F55" s="125"/>
      <c r="G55" s="125"/>
      <c r="H55" s="120"/>
      <c r="I55" s="125"/>
      <c r="J55" s="125"/>
      <c r="K55" s="125"/>
      <c r="L55" s="125"/>
    </row>
    <row r="56" spans="2:12">
      <c r="B56" s="119"/>
      <c r="C56" s="119"/>
      <c r="D56" s="125"/>
      <c r="E56" s="125"/>
      <c r="F56" s="125"/>
      <c r="G56" s="125"/>
      <c r="H56" s="120"/>
      <c r="I56" s="125"/>
      <c r="J56" s="125"/>
      <c r="K56" s="125"/>
      <c r="L56" s="125"/>
    </row>
    <row r="57" spans="2:12">
      <c r="B57" s="119"/>
      <c r="C57" s="119"/>
      <c r="D57" s="125"/>
      <c r="E57" s="125"/>
      <c r="F57" s="125"/>
      <c r="G57" s="125"/>
      <c r="H57" s="120"/>
      <c r="I57" s="125"/>
      <c r="J57" s="125"/>
      <c r="K57" s="125"/>
      <c r="L57" s="125"/>
    </row>
    <row r="58" spans="2:12">
      <c r="B58" s="119"/>
      <c r="C58" s="119"/>
      <c r="D58" s="125"/>
      <c r="E58" s="125"/>
      <c r="F58" s="125"/>
      <c r="G58" s="125"/>
      <c r="H58" s="120"/>
      <c r="I58" s="125"/>
      <c r="J58" s="125"/>
      <c r="K58" s="125"/>
      <c r="L58" s="125"/>
    </row>
    <row r="59" spans="2:12">
      <c r="B59" s="119"/>
      <c r="C59" s="119"/>
      <c r="D59" s="125"/>
      <c r="E59" s="125"/>
      <c r="F59" s="125"/>
      <c r="G59" s="125"/>
      <c r="H59" s="120"/>
      <c r="I59" s="125"/>
      <c r="J59" s="125"/>
      <c r="K59" s="125"/>
      <c r="L59" s="125"/>
    </row>
    <row r="60" spans="2:12">
      <c r="B60" s="119"/>
      <c r="C60" s="119"/>
      <c r="D60" s="125"/>
      <c r="E60" s="125"/>
      <c r="F60" s="125"/>
      <c r="G60" s="125"/>
      <c r="H60" s="120"/>
      <c r="I60" s="125"/>
      <c r="J60" s="125"/>
      <c r="K60" s="125"/>
      <c r="L60" s="125"/>
    </row>
    <row r="61" spans="2:12">
      <c r="B61" s="119"/>
      <c r="C61" s="119"/>
      <c r="D61" s="125"/>
      <c r="E61" s="125"/>
      <c r="F61" s="125"/>
      <c r="G61" s="125"/>
      <c r="H61" s="120"/>
      <c r="I61" s="125"/>
      <c r="J61" s="125"/>
      <c r="K61" s="125"/>
      <c r="L61" s="125"/>
    </row>
    <row r="62" spans="2:12">
      <c r="B62" s="119"/>
      <c r="C62" s="119"/>
      <c r="D62" s="125"/>
      <c r="E62" s="125"/>
      <c r="F62" s="125"/>
      <c r="G62" s="125"/>
      <c r="H62" s="120"/>
      <c r="I62" s="125"/>
      <c r="J62" s="125"/>
      <c r="K62" s="125"/>
      <c r="L62" s="125"/>
    </row>
    <row r="63" spans="2:12">
      <c r="B63" s="119"/>
      <c r="C63" s="119"/>
      <c r="D63" s="125"/>
      <c r="E63" s="125"/>
      <c r="F63" s="125"/>
      <c r="G63" s="125"/>
      <c r="H63" s="120"/>
      <c r="I63" s="125"/>
      <c r="J63" s="125"/>
      <c r="K63" s="125"/>
      <c r="L63" s="125"/>
    </row>
    <row r="64" spans="2:12">
      <c r="B64" s="119"/>
      <c r="C64" s="119"/>
      <c r="D64" s="125"/>
      <c r="E64" s="125"/>
      <c r="F64" s="125"/>
      <c r="G64" s="125"/>
      <c r="H64" s="120"/>
      <c r="I64" s="125"/>
      <c r="J64" s="125"/>
      <c r="K64" s="125"/>
      <c r="L64" s="125"/>
    </row>
    <row r="65" spans="2:12">
      <c r="B65" s="119"/>
      <c r="C65" s="119"/>
      <c r="D65" s="125"/>
      <c r="E65" s="125"/>
      <c r="F65" s="125"/>
      <c r="G65" s="125"/>
      <c r="H65" s="120"/>
      <c r="I65" s="125"/>
      <c r="J65" s="125"/>
      <c r="K65" s="125"/>
      <c r="L65" s="125"/>
    </row>
    <row r="66" spans="2:12">
      <c r="B66" s="119"/>
      <c r="C66" s="119"/>
      <c r="D66" s="125"/>
      <c r="E66" s="125"/>
      <c r="F66" s="125"/>
      <c r="G66" s="125"/>
      <c r="H66" s="120"/>
      <c r="I66" s="125"/>
      <c r="J66" s="125"/>
      <c r="K66" s="125"/>
      <c r="L66" s="125"/>
    </row>
    <row r="67" spans="2:12">
      <c r="B67" s="119"/>
      <c r="C67" s="119"/>
      <c r="D67" s="125"/>
      <c r="E67" s="125"/>
      <c r="F67" s="125"/>
      <c r="G67" s="125"/>
      <c r="H67" s="120"/>
      <c r="I67" s="125"/>
      <c r="J67" s="125"/>
      <c r="K67" s="125"/>
      <c r="L67" s="125"/>
    </row>
    <row r="68" spans="2:12">
      <c r="B68" s="119"/>
      <c r="C68" s="119"/>
      <c r="D68" s="125"/>
      <c r="E68" s="125"/>
      <c r="F68" s="125"/>
      <c r="G68" s="125"/>
      <c r="H68" s="120"/>
      <c r="I68" s="125"/>
      <c r="J68" s="125"/>
      <c r="K68" s="125"/>
      <c r="L68" s="125"/>
    </row>
    <row r="69" spans="2:12">
      <c r="B69" s="119"/>
      <c r="C69" s="119"/>
      <c r="D69" s="125"/>
      <c r="E69" s="125"/>
      <c r="F69" s="125"/>
      <c r="G69" s="125"/>
      <c r="H69" s="120"/>
      <c r="I69" s="125"/>
      <c r="J69" s="125"/>
      <c r="K69" s="125"/>
      <c r="L69" s="125"/>
    </row>
    <row r="70" spans="2:12">
      <c r="B70" s="119"/>
      <c r="C70" s="119"/>
      <c r="D70" s="125"/>
      <c r="E70" s="125"/>
      <c r="F70" s="125"/>
      <c r="G70" s="125"/>
      <c r="H70" s="120"/>
      <c r="I70" s="125"/>
      <c r="J70" s="125"/>
      <c r="K70" s="125"/>
      <c r="L70" s="125"/>
    </row>
    <row r="71" spans="2:12">
      <c r="B71" s="119"/>
      <c r="C71" s="119"/>
      <c r="D71" s="125"/>
      <c r="E71" s="125"/>
      <c r="F71" s="125"/>
      <c r="G71" s="125"/>
      <c r="H71" s="120"/>
      <c r="I71" s="125"/>
      <c r="J71" s="125"/>
      <c r="K71" s="125"/>
      <c r="L71" s="125"/>
    </row>
    <row r="72" spans="2:12">
      <c r="B72" s="119"/>
      <c r="C72" s="119"/>
      <c r="D72" s="125"/>
      <c r="E72" s="125"/>
      <c r="F72" s="125"/>
      <c r="G72" s="125"/>
      <c r="H72" s="120"/>
      <c r="I72" s="125"/>
      <c r="J72" s="125"/>
      <c r="K72" s="125"/>
      <c r="L72" s="125"/>
    </row>
    <row r="73" spans="2:12">
      <c r="B73" s="119"/>
      <c r="C73" s="119"/>
      <c r="D73" s="125"/>
      <c r="E73" s="125"/>
      <c r="F73" s="125"/>
      <c r="G73" s="125"/>
      <c r="H73" s="120"/>
      <c r="I73" s="125"/>
      <c r="J73" s="125"/>
      <c r="K73" s="125"/>
      <c r="L73" s="125"/>
    </row>
    <row r="74" spans="2:12">
      <c r="B74" s="119"/>
      <c r="C74" s="119"/>
      <c r="D74" s="125"/>
      <c r="E74" s="125"/>
      <c r="F74" s="125"/>
      <c r="G74" s="125"/>
      <c r="H74" s="120"/>
      <c r="I74" s="125"/>
      <c r="J74" s="125"/>
      <c r="K74" s="125"/>
      <c r="L74" s="125"/>
    </row>
    <row r="75" spans="2:12">
      <c r="B75" s="119"/>
      <c r="C75" s="119"/>
      <c r="D75" s="125"/>
      <c r="E75" s="125"/>
      <c r="F75" s="125"/>
      <c r="G75" s="125"/>
      <c r="H75" s="120"/>
      <c r="I75" s="125"/>
      <c r="J75" s="125"/>
      <c r="K75" s="125"/>
      <c r="L75" s="125"/>
    </row>
    <row r="76" spans="2:12">
      <c r="B76" s="119"/>
      <c r="C76" s="119"/>
      <c r="D76" s="125"/>
      <c r="E76" s="125"/>
      <c r="F76" s="125"/>
      <c r="G76" s="125"/>
      <c r="H76" s="120"/>
      <c r="I76" s="125"/>
      <c r="J76" s="125"/>
      <c r="K76" s="125"/>
      <c r="L76" s="125"/>
    </row>
    <row r="77" spans="2:12">
      <c r="B77" s="119"/>
      <c r="C77" s="119"/>
      <c r="D77" s="125"/>
      <c r="E77" s="125"/>
      <c r="F77" s="125"/>
      <c r="G77" s="125"/>
      <c r="H77" s="120"/>
      <c r="I77" s="125"/>
      <c r="J77" s="125"/>
      <c r="K77" s="125"/>
      <c r="L77" s="125"/>
    </row>
    <row r="78" spans="2:12">
      <c r="B78" s="119"/>
      <c r="C78" s="119"/>
      <c r="D78" s="125"/>
      <c r="E78" s="125"/>
      <c r="F78" s="125"/>
      <c r="G78" s="125"/>
      <c r="H78" s="120"/>
      <c r="I78" s="125"/>
      <c r="J78" s="125"/>
      <c r="K78" s="125"/>
      <c r="L78" s="125"/>
    </row>
    <row r="79" spans="2:12">
      <c r="B79" s="119"/>
      <c r="C79" s="119"/>
      <c r="D79" s="125"/>
      <c r="E79" s="125"/>
      <c r="F79" s="125"/>
      <c r="G79" s="125"/>
      <c r="H79" s="120"/>
      <c r="I79" s="125"/>
      <c r="J79" s="125"/>
      <c r="K79" s="125"/>
      <c r="L79" s="125"/>
    </row>
    <row r="80" spans="2:12">
      <c r="B80" s="119"/>
      <c r="C80" s="119"/>
      <c r="D80" s="125"/>
      <c r="E80" s="125"/>
      <c r="F80" s="125"/>
      <c r="G80" s="125"/>
      <c r="H80" s="120"/>
      <c r="I80" s="125"/>
      <c r="J80" s="125"/>
      <c r="K80" s="125"/>
      <c r="L80" s="125"/>
    </row>
    <row r="81" spans="2:12">
      <c r="B81" s="119"/>
      <c r="C81" s="119"/>
      <c r="D81" s="125"/>
      <c r="E81" s="125"/>
      <c r="F81" s="125"/>
      <c r="G81" s="125"/>
      <c r="H81" s="120"/>
      <c r="I81" s="125"/>
      <c r="J81" s="125"/>
      <c r="K81" s="125"/>
      <c r="L81" s="125"/>
    </row>
    <row r="82" spans="2:12">
      <c r="B82" s="119"/>
      <c r="C82" s="119"/>
      <c r="D82" s="125"/>
      <c r="E82" s="125"/>
      <c r="F82" s="125"/>
      <c r="G82" s="125"/>
      <c r="H82" s="120"/>
      <c r="I82" s="125"/>
      <c r="J82" s="125"/>
      <c r="K82" s="125"/>
      <c r="L82" s="125"/>
    </row>
    <row r="83" spans="2:12">
      <c r="B83" s="119"/>
      <c r="C83" s="119"/>
      <c r="D83" s="125"/>
      <c r="E83" s="125"/>
      <c r="F83" s="125"/>
      <c r="G83" s="125"/>
      <c r="H83" s="120"/>
      <c r="I83" s="125"/>
      <c r="J83" s="125"/>
      <c r="K83" s="125"/>
      <c r="L83" s="125"/>
    </row>
    <row r="84" spans="2:12">
      <c r="B84" s="119"/>
      <c r="C84" s="119"/>
      <c r="D84" s="125"/>
      <c r="E84" s="125"/>
      <c r="F84" s="125"/>
      <c r="G84" s="125"/>
      <c r="H84" s="120"/>
      <c r="I84" s="125"/>
      <c r="J84" s="125"/>
      <c r="K84" s="125"/>
      <c r="L84" s="125"/>
    </row>
    <row r="85" spans="2:12">
      <c r="B85" s="119"/>
      <c r="C85" s="119"/>
      <c r="D85" s="125"/>
      <c r="E85" s="125"/>
      <c r="F85" s="125"/>
      <c r="G85" s="125"/>
      <c r="H85" s="120"/>
      <c r="I85" s="125"/>
      <c r="J85" s="125"/>
      <c r="K85" s="125"/>
      <c r="L85" s="125"/>
    </row>
    <row r="86" spans="2:12">
      <c r="B86" s="119"/>
      <c r="C86" s="119"/>
      <c r="D86" s="125"/>
      <c r="E86" s="125"/>
      <c r="F86" s="125"/>
      <c r="G86" s="125"/>
      <c r="H86" s="120"/>
      <c r="I86" s="125"/>
      <c r="J86" s="125"/>
      <c r="K86" s="125"/>
      <c r="L86" s="125"/>
    </row>
    <row r="87" spans="2:12">
      <c r="B87" s="119"/>
      <c r="C87" s="119"/>
      <c r="D87" s="125"/>
      <c r="E87" s="125"/>
      <c r="F87" s="125"/>
      <c r="G87" s="125"/>
      <c r="H87" s="120"/>
      <c r="I87" s="125"/>
      <c r="J87" s="125"/>
      <c r="K87" s="125"/>
      <c r="L87" s="125"/>
    </row>
    <row r="88" spans="2:12">
      <c r="B88" s="119"/>
      <c r="C88" s="119"/>
      <c r="D88" s="125"/>
      <c r="E88" s="125"/>
      <c r="F88" s="125"/>
      <c r="G88" s="125"/>
      <c r="H88" s="120"/>
      <c r="I88" s="125"/>
      <c r="J88" s="125"/>
      <c r="K88" s="125"/>
      <c r="L88" s="125"/>
    </row>
    <row r="89" spans="2:12">
      <c r="B89" s="119"/>
      <c r="C89" s="119"/>
      <c r="D89" s="125"/>
      <c r="E89" s="125"/>
      <c r="F89" s="125"/>
      <c r="G89" s="125"/>
      <c r="H89" s="120"/>
      <c r="I89" s="125"/>
      <c r="J89" s="125"/>
      <c r="K89" s="125"/>
      <c r="L89" s="125"/>
    </row>
    <row r="90" spans="2:12">
      <c r="B90" s="119"/>
      <c r="C90" s="119"/>
      <c r="D90" s="125"/>
      <c r="E90" s="125"/>
      <c r="F90" s="125"/>
      <c r="G90" s="125"/>
      <c r="H90" s="120"/>
      <c r="I90" s="125"/>
      <c r="J90" s="125"/>
      <c r="K90" s="125"/>
      <c r="L90" s="125"/>
    </row>
    <row r="91" spans="2:12">
      <c r="B91" s="119"/>
      <c r="C91" s="119"/>
      <c r="D91" s="125"/>
      <c r="E91" s="125"/>
      <c r="F91" s="125"/>
      <c r="G91" s="125"/>
      <c r="H91" s="120"/>
      <c r="I91" s="125"/>
      <c r="J91" s="125"/>
      <c r="K91" s="125"/>
      <c r="L91" s="125"/>
    </row>
    <row r="92" spans="2:12">
      <c r="B92" s="119"/>
      <c r="C92" s="119"/>
      <c r="D92" s="125"/>
      <c r="E92" s="125"/>
      <c r="F92" s="125"/>
      <c r="G92" s="125"/>
      <c r="H92" s="120"/>
      <c r="I92" s="125"/>
      <c r="J92" s="125"/>
      <c r="K92" s="125"/>
      <c r="L92" s="125"/>
    </row>
    <row r="93" spans="2:12">
      <c r="B93" s="119"/>
      <c r="C93" s="119"/>
      <c r="D93" s="125"/>
      <c r="E93" s="125"/>
      <c r="F93" s="125"/>
      <c r="G93" s="125"/>
      <c r="H93" s="120"/>
      <c r="I93" s="125"/>
      <c r="J93" s="125"/>
      <c r="K93" s="125"/>
      <c r="L93" s="125"/>
    </row>
    <row r="94" spans="2:12">
      <c r="B94" s="119"/>
      <c r="C94" s="119"/>
      <c r="D94" s="125"/>
      <c r="E94" s="125"/>
      <c r="F94" s="125"/>
      <c r="G94" s="125"/>
      <c r="H94" s="120"/>
      <c r="I94" s="125"/>
      <c r="J94" s="125"/>
      <c r="K94" s="125"/>
      <c r="L94" s="125"/>
    </row>
    <row r="95" spans="2:12">
      <c r="B95" s="119"/>
      <c r="C95" s="119"/>
      <c r="D95" s="125"/>
      <c r="E95" s="125"/>
      <c r="F95" s="125"/>
      <c r="G95" s="125"/>
      <c r="H95" s="120"/>
      <c r="I95" s="125"/>
      <c r="J95" s="125"/>
      <c r="K95" s="125"/>
      <c r="L95" s="125"/>
    </row>
    <row r="96" spans="2:12">
      <c r="B96" s="119"/>
      <c r="C96" s="119"/>
      <c r="D96" s="125"/>
      <c r="E96" s="125"/>
      <c r="F96" s="125"/>
      <c r="G96" s="125"/>
      <c r="H96" s="120"/>
      <c r="I96" s="125"/>
      <c r="J96" s="125"/>
      <c r="K96" s="125"/>
      <c r="L96" s="125"/>
    </row>
    <row r="97" spans="2:12">
      <c r="B97" s="119"/>
      <c r="C97" s="119"/>
      <c r="D97" s="125"/>
      <c r="E97" s="125"/>
      <c r="F97" s="125"/>
      <c r="G97" s="125"/>
      <c r="H97" s="120"/>
      <c r="I97" s="125"/>
      <c r="J97" s="125"/>
      <c r="K97" s="125"/>
      <c r="L97" s="125"/>
    </row>
    <row r="98" spans="2:12">
      <c r="B98" s="119"/>
      <c r="C98" s="119"/>
      <c r="D98" s="125"/>
      <c r="E98" s="125"/>
      <c r="F98" s="125"/>
      <c r="G98" s="125"/>
      <c r="H98" s="120"/>
      <c r="I98" s="125"/>
      <c r="J98" s="125"/>
      <c r="K98" s="125"/>
      <c r="L98" s="125"/>
    </row>
    <row r="99" spans="2:12">
      <c r="B99" s="119"/>
      <c r="C99" s="119"/>
      <c r="D99" s="125"/>
      <c r="E99" s="125"/>
      <c r="F99" s="125"/>
      <c r="G99" s="125"/>
      <c r="H99" s="120"/>
      <c r="I99" s="125"/>
      <c r="J99" s="125"/>
      <c r="K99" s="125"/>
      <c r="L99" s="125"/>
    </row>
    <row r="100" spans="2:12">
      <c r="B100" s="119"/>
      <c r="C100" s="119"/>
      <c r="D100" s="125"/>
      <c r="E100" s="125"/>
      <c r="F100" s="125"/>
      <c r="G100" s="125"/>
      <c r="H100" s="120"/>
      <c r="I100" s="125"/>
      <c r="J100" s="125"/>
      <c r="K100" s="125"/>
      <c r="L100" s="125"/>
    </row>
    <row r="101" spans="2:12">
      <c r="B101" s="119"/>
      <c r="C101" s="119"/>
      <c r="D101" s="125"/>
      <c r="E101" s="125"/>
      <c r="F101" s="125"/>
      <c r="G101" s="125"/>
      <c r="H101" s="120"/>
      <c r="I101" s="125"/>
      <c r="J101" s="125"/>
      <c r="K101" s="125"/>
      <c r="L101" s="125"/>
    </row>
    <row r="102" spans="2:12">
      <c r="B102" s="119"/>
      <c r="C102" s="119"/>
      <c r="D102" s="125"/>
      <c r="E102" s="125"/>
      <c r="F102" s="125"/>
      <c r="G102" s="125"/>
      <c r="H102" s="120"/>
      <c r="I102" s="125"/>
      <c r="J102" s="125"/>
      <c r="K102" s="125"/>
      <c r="L102" s="125"/>
    </row>
    <row r="103" spans="2:12">
      <c r="B103" s="119"/>
      <c r="C103" s="119"/>
      <c r="D103" s="125"/>
      <c r="E103" s="125"/>
      <c r="F103" s="125"/>
      <c r="G103" s="125"/>
      <c r="H103" s="120"/>
      <c r="I103" s="125"/>
      <c r="J103" s="125"/>
      <c r="K103" s="125"/>
      <c r="L103" s="125"/>
    </row>
    <row r="104" spans="2:12">
      <c r="B104" s="119"/>
      <c r="C104" s="119"/>
      <c r="D104" s="125"/>
      <c r="E104" s="125"/>
      <c r="F104" s="125"/>
      <c r="G104" s="125"/>
      <c r="H104" s="120"/>
      <c r="I104" s="125"/>
      <c r="J104" s="125"/>
      <c r="K104" s="125"/>
      <c r="L104" s="125"/>
    </row>
    <row r="105" spans="2:12">
      <c r="B105" s="119"/>
      <c r="C105" s="119"/>
      <c r="D105" s="125"/>
      <c r="E105" s="125"/>
      <c r="F105" s="125"/>
      <c r="G105" s="125"/>
      <c r="H105" s="120"/>
      <c r="I105" s="125"/>
      <c r="J105" s="125"/>
      <c r="K105" s="125"/>
      <c r="L105" s="125"/>
    </row>
    <row r="106" spans="2:12">
      <c r="B106" s="119"/>
      <c r="C106" s="119"/>
      <c r="D106" s="125"/>
      <c r="E106" s="125"/>
      <c r="F106" s="125"/>
      <c r="G106" s="125"/>
      <c r="H106" s="120"/>
      <c r="I106" s="125"/>
      <c r="J106" s="125"/>
      <c r="K106" s="125"/>
      <c r="L106" s="125"/>
    </row>
    <row r="107" spans="2:12">
      <c r="B107" s="119"/>
      <c r="C107" s="119"/>
      <c r="D107" s="125"/>
      <c r="E107" s="125"/>
      <c r="F107" s="125"/>
      <c r="G107" s="125"/>
      <c r="H107" s="120"/>
      <c r="I107" s="125"/>
      <c r="J107" s="125"/>
      <c r="K107" s="125"/>
      <c r="L107" s="125"/>
    </row>
    <row r="108" spans="2:12">
      <c r="B108" s="119"/>
      <c r="C108" s="119"/>
      <c r="D108" s="125"/>
      <c r="E108" s="125"/>
      <c r="F108" s="125"/>
      <c r="G108" s="125"/>
      <c r="H108" s="120"/>
      <c r="I108" s="125"/>
      <c r="J108" s="125"/>
      <c r="K108" s="125"/>
      <c r="L108" s="125"/>
    </row>
    <row r="109" spans="2:12">
      <c r="B109" s="119"/>
      <c r="C109" s="119"/>
      <c r="D109" s="125"/>
      <c r="E109" s="125"/>
      <c r="F109" s="125"/>
      <c r="G109" s="125"/>
      <c r="H109" s="120"/>
      <c r="I109" s="125"/>
      <c r="J109" s="125"/>
      <c r="K109" s="125"/>
      <c r="L109" s="125"/>
    </row>
    <row r="110" spans="2:12">
      <c r="B110" s="119"/>
      <c r="C110" s="119"/>
      <c r="D110" s="125"/>
      <c r="E110" s="125"/>
      <c r="F110" s="125"/>
      <c r="G110" s="125"/>
      <c r="H110" s="120"/>
      <c r="I110" s="125"/>
      <c r="J110" s="125"/>
      <c r="K110" s="125"/>
      <c r="L110" s="125"/>
    </row>
    <row r="111" spans="2:12">
      <c r="B111" s="119"/>
      <c r="C111" s="119"/>
      <c r="D111" s="125"/>
      <c r="E111" s="125"/>
      <c r="F111" s="125"/>
      <c r="G111" s="125"/>
      <c r="H111" s="120"/>
      <c r="I111" s="125"/>
      <c r="J111" s="125"/>
      <c r="K111" s="125"/>
      <c r="L111" s="125"/>
    </row>
    <row r="112" spans="2:12">
      <c r="B112" s="119"/>
      <c r="C112" s="119"/>
      <c r="D112" s="125"/>
      <c r="E112" s="125"/>
      <c r="F112" s="125"/>
      <c r="G112" s="125"/>
      <c r="H112" s="120"/>
      <c r="I112" s="125"/>
      <c r="J112" s="125"/>
      <c r="K112" s="125"/>
      <c r="L112" s="125"/>
    </row>
    <row r="113" spans="2:12">
      <c r="B113" s="119"/>
      <c r="C113" s="119"/>
      <c r="D113" s="125"/>
      <c r="E113" s="125"/>
      <c r="F113" s="125"/>
      <c r="G113" s="125"/>
      <c r="H113" s="120"/>
      <c r="I113" s="125"/>
      <c r="J113" s="125"/>
      <c r="K113" s="125"/>
      <c r="L113" s="125"/>
    </row>
    <row r="114" spans="2:12">
      <c r="B114" s="119"/>
      <c r="C114" s="119"/>
      <c r="D114" s="125"/>
      <c r="E114" s="125"/>
      <c r="F114" s="125"/>
      <c r="G114" s="125"/>
      <c r="H114" s="120"/>
      <c r="I114" s="125"/>
      <c r="J114" s="125"/>
      <c r="K114" s="125"/>
      <c r="L114" s="125"/>
    </row>
    <row r="115" spans="2:12">
      <c r="B115" s="119"/>
      <c r="C115" s="119"/>
      <c r="D115" s="125"/>
      <c r="E115" s="125"/>
      <c r="F115" s="125"/>
      <c r="G115" s="125"/>
      <c r="H115" s="120"/>
      <c r="I115" s="125"/>
      <c r="J115" s="125"/>
      <c r="K115" s="125"/>
      <c r="L115" s="125"/>
    </row>
    <row r="116" spans="2:12">
      <c r="B116" s="119"/>
      <c r="C116" s="119"/>
      <c r="D116" s="125"/>
      <c r="E116" s="125"/>
      <c r="F116" s="125"/>
      <c r="G116" s="125"/>
      <c r="H116" s="120"/>
      <c r="I116" s="125"/>
      <c r="J116" s="125"/>
      <c r="K116" s="125"/>
      <c r="L116" s="125"/>
    </row>
    <row r="117" spans="2:12">
      <c r="B117" s="119"/>
      <c r="C117" s="119"/>
      <c r="D117" s="125"/>
      <c r="E117" s="125"/>
      <c r="F117" s="125"/>
      <c r="G117" s="125"/>
      <c r="H117" s="120"/>
      <c r="I117" s="125"/>
      <c r="J117" s="125"/>
      <c r="K117" s="125"/>
      <c r="L117" s="125"/>
    </row>
    <row r="118" spans="2:12">
      <c r="B118" s="119"/>
      <c r="C118" s="119"/>
      <c r="D118" s="125"/>
      <c r="E118" s="125"/>
      <c r="F118" s="125"/>
      <c r="G118" s="125"/>
      <c r="H118" s="120"/>
      <c r="I118" s="125"/>
      <c r="J118" s="125"/>
      <c r="K118" s="125"/>
      <c r="L118" s="125"/>
    </row>
    <row r="119" spans="2:12">
      <c r="B119" s="119"/>
      <c r="C119" s="119"/>
      <c r="D119" s="125"/>
      <c r="E119" s="125"/>
      <c r="F119" s="125"/>
      <c r="G119" s="125"/>
      <c r="H119" s="120"/>
      <c r="I119" s="125"/>
      <c r="J119" s="125"/>
      <c r="K119" s="125"/>
      <c r="L119" s="125"/>
    </row>
    <row r="120" spans="2:12">
      <c r="B120" s="119"/>
      <c r="C120" s="119"/>
      <c r="D120" s="125"/>
      <c r="E120" s="125"/>
      <c r="F120" s="125"/>
      <c r="G120" s="125"/>
      <c r="H120" s="120"/>
      <c r="I120" s="125"/>
      <c r="J120" s="125"/>
      <c r="K120" s="125"/>
      <c r="L120" s="125"/>
    </row>
    <row r="121" spans="2:12">
      <c r="B121" s="119"/>
      <c r="C121" s="119"/>
      <c r="D121" s="125"/>
      <c r="E121" s="125"/>
      <c r="F121" s="125"/>
      <c r="G121" s="125"/>
      <c r="H121" s="120"/>
      <c r="I121" s="125"/>
      <c r="J121" s="125"/>
      <c r="K121" s="125"/>
      <c r="L121" s="125"/>
    </row>
    <row r="122" spans="2:12">
      <c r="B122" s="119"/>
      <c r="C122" s="119"/>
      <c r="D122" s="125"/>
      <c r="E122" s="125"/>
      <c r="F122" s="125"/>
      <c r="G122" s="125"/>
      <c r="H122" s="120"/>
      <c r="I122" s="125"/>
      <c r="J122" s="125"/>
      <c r="K122" s="125"/>
      <c r="L122" s="125"/>
    </row>
    <row r="123" spans="2:12">
      <c r="B123" s="119"/>
      <c r="C123" s="119"/>
      <c r="D123" s="125"/>
      <c r="E123" s="125"/>
      <c r="F123" s="125"/>
      <c r="G123" s="125"/>
      <c r="H123" s="120"/>
      <c r="I123" s="125"/>
      <c r="J123" s="125"/>
      <c r="K123" s="125"/>
      <c r="L123" s="125"/>
    </row>
    <row r="124" spans="2:12">
      <c r="B124" s="119"/>
      <c r="C124" s="119"/>
      <c r="D124" s="125"/>
      <c r="E124" s="125"/>
      <c r="F124" s="125"/>
      <c r="G124" s="125"/>
      <c r="H124" s="120"/>
      <c r="I124" s="125"/>
      <c r="J124" s="125"/>
      <c r="K124" s="125"/>
      <c r="L124" s="125"/>
    </row>
    <row r="125" spans="2:12">
      <c r="B125" s="119"/>
      <c r="C125" s="119"/>
      <c r="D125" s="125"/>
      <c r="E125" s="125"/>
      <c r="F125" s="125"/>
      <c r="G125" s="125"/>
      <c r="H125" s="120"/>
      <c r="I125" s="125"/>
      <c r="J125" s="125"/>
      <c r="K125" s="125"/>
      <c r="L125" s="125"/>
    </row>
    <row r="126" spans="2:12">
      <c r="B126" s="119"/>
      <c r="C126" s="119"/>
      <c r="D126" s="125"/>
      <c r="E126" s="125"/>
      <c r="F126" s="125"/>
      <c r="G126" s="125"/>
      <c r="H126" s="120"/>
      <c r="I126" s="125"/>
      <c r="J126" s="125"/>
      <c r="K126" s="125"/>
      <c r="L126" s="125"/>
    </row>
    <row r="127" spans="2:12">
      <c r="B127" s="119"/>
      <c r="C127" s="119"/>
      <c r="D127" s="125"/>
      <c r="E127" s="125"/>
      <c r="F127" s="125"/>
      <c r="G127" s="125"/>
      <c r="H127" s="120"/>
      <c r="I127" s="125"/>
      <c r="J127" s="125"/>
      <c r="K127" s="125"/>
      <c r="L127" s="125"/>
    </row>
    <row r="128" spans="2:12">
      <c r="B128" s="119"/>
      <c r="C128" s="119"/>
      <c r="D128" s="125"/>
      <c r="E128" s="125"/>
      <c r="F128" s="125"/>
      <c r="G128" s="125"/>
      <c r="H128" s="120"/>
      <c r="I128" s="125"/>
      <c r="J128" s="125"/>
      <c r="K128" s="125"/>
      <c r="L128" s="125"/>
    </row>
    <row r="129" spans="2:12">
      <c r="B129" s="119"/>
      <c r="C129" s="119"/>
      <c r="D129" s="125"/>
      <c r="E129" s="125"/>
      <c r="F129" s="125"/>
      <c r="G129" s="125"/>
      <c r="H129" s="120"/>
      <c r="I129" s="125"/>
      <c r="J129" s="125"/>
      <c r="K129" s="125"/>
      <c r="L129" s="125"/>
    </row>
    <row r="130" spans="2:12">
      <c r="B130" s="119"/>
      <c r="C130" s="119"/>
      <c r="D130" s="125"/>
      <c r="E130" s="125"/>
      <c r="F130" s="125"/>
      <c r="G130" s="125"/>
      <c r="H130" s="120"/>
      <c r="I130" s="125"/>
      <c r="J130" s="125"/>
      <c r="K130" s="125"/>
      <c r="L130" s="125"/>
    </row>
    <row r="131" spans="2:12">
      <c r="B131" s="119"/>
      <c r="C131" s="119"/>
      <c r="D131" s="125"/>
      <c r="E131" s="125"/>
      <c r="F131" s="125"/>
      <c r="G131" s="125"/>
      <c r="H131" s="120"/>
      <c r="I131" s="125"/>
      <c r="J131" s="125"/>
      <c r="K131" s="125"/>
      <c r="L131" s="125"/>
    </row>
    <row r="132" spans="2:12">
      <c r="B132" s="119"/>
      <c r="C132" s="119"/>
      <c r="D132" s="125"/>
      <c r="E132" s="125"/>
      <c r="F132" s="125"/>
      <c r="G132" s="125"/>
      <c r="H132" s="120"/>
      <c r="I132" s="125"/>
      <c r="J132" s="125"/>
      <c r="K132" s="125"/>
      <c r="L132" s="125"/>
    </row>
    <row r="133" spans="2:12">
      <c r="B133" s="119"/>
      <c r="C133" s="119"/>
      <c r="D133" s="125"/>
      <c r="E133" s="125"/>
      <c r="F133" s="125"/>
      <c r="G133" s="125"/>
      <c r="H133" s="120"/>
      <c r="I133" s="125"/>
      <c r="J133" s="125"/>
      <c r="K133" s="125"/>
      <c r="L133" s="125"/>
    </row>
    <row r="134" spans="2:12">
      <c r="B134" s="119"/>
      <c r="C134" s="119"/>
      <c r="D134" s="125"/>
      <c r="E134" s="125"/>
      <c r="F134" s="125"/>
      <c r="G134" s="125"/>
      <c r="H134" s="120"/>
      <c r="I134" s="125"/>
      <c r="J134" s="125"/>
      <c r="K134" s="125"/>
      <c r="L134" s="125"/>
    </row>
    <row r="135" spans="2:12">
      <c r="B135" s="119"/>
      <c r="C135" s="119"/>
      <c r="D135" s="125"/>
      <c r="E135" s="125"/>
      <c r="F135" s="125"/>
      <c r="G135" s="125"/>
      <c r="H135" s="120"/>
      <c r="I135" s="125"/>
      <c r="J135" s="125"/>
      <c r="K135" s="125"/>
      <c r="L135" s="125"/>
    </row>
    <row r="136" spans="2:12">
      <c r="B136" s="119"/>
      <c r="C136" s="119"/>
      <c r="D136" s="125"/>
      <c r="E136" s="125"/>
      <c r="F136" s="125"/>
      <c r="G136" s="125"/>
      <c r="H136" s="120"/>
      <c r="I136" s="125"/>
      <c r="J136" s="125"/>
      <c r="K136" s="125"/>
      <c r="L136" s="125"/>
    </row>
    <row r="137" spans="2:12">
      <c r="B137" s="119"/>
      <c r="C137" s="119"/>
      <c r="D137" s="125"/>
      <c r="E137" s="125"/>
      <c r="F137" s="125"/>
      <c r="G137" s="125"/>
      <c r="H137" s="120"/>
      <c r="I137" s="125"/>
      <c r="J137" s="125"/>
      <c r="K137" s="125"/>
      <c r="L137" s="125"/>
    </row>
    <row r="138" spans="2:12">
      <c r="B138" s="119"/>
      <c r="C138" s="119"/>
      <c r="D138" s="125"/>
      <c r="E138" s="125"/>
      <c r="F138" s="125"/>
      <c r="G138" s="125"/>
      <c r="H138" s="120"/>
      <c r="I138" s="125"/>
      <c r="J138" s="125"/>
      <c r="K138" s="125"/>
      <c r="L138" s="125"/>
    </row>
    <row r="139" spans="2:12">
      <c r="B139" s="119"/>
      <c r="C139" s="119"/>
      <c r="D139" s="125"/>
      <c r="E139" s="125"/>
      <c r="F139" s="125"/>
      <c r="G139" s="125"/>
      <c r="H139" s="120"/>
      <c r="I139" s="125"/>
      <c r="J139" s="125"/>
      <c r="K139" s="125"/>
      <c r="L139" s="125"/>
    </row>
    <row r="140" spans="2:12">
      <c r="B140" s="119"/>
      <c r="C140" s="119"/>
      <c r="D140" s="125"/>
      <c r="E140" s="125"/>
      <c r="F140" s="125"/>
      <c r="G140" s="125"/>
      <c r="H140" s="120"/>
      <c r="I140" s="125"/>
      <c r="J140" s="125"/>
      <c r="K140" s="125"/>
      <c r="L140" s="125"/>
    </row>
    <row r="141" spans="2:12">
      <c r="B141" s="119"/>
      <c r="C141" s="119"/>
      <c r="D141" s="125"/>
      <c r="E141" s="125"/>
      <c r="F141" s="125"/>
      <c r="G141" s="125"/>
      <c r="H141" s="120"/>
      <c r="I141" s="125"/>
      <c r="J141" s="125"/>
      <c r="K141" s="125"/>
      <c r="L141" s="125"/>
    </row>
    <row r="142" spans="2:12">
      <c r="B142" s="119"/>
      <c r="C142" s="119"/>
      <c r="D142" s="125"/>
      <c r="E142" s="125"/>
      <c r="F142" s="125"/>
      <c r="G142" s="125"/>
      <c r="H142" s="120"/>
      <c r="I142" s="125"/>
      <c r="J142" s="125"/>
      <c r="K142" s="125"/>
      <c r="L142" s="125"/>
    </row>
    <row r="143" spans="2:12">
      <c r="B143" s="119"/>
      <c r="C143" s="119"/>
      <c r="D143" s="125"/>
      <c r="E143" s="125"/>
      <c r="F143" s="125"/>
      <c r="G143" s="125"/>
      <c r="H143" s="120"/>
      <c r="I143" s="125"/>
      <c r="J143" s="125"/>
      <c r="K143" s="125"/>
      <c r="L143" s="125"/>
    </row>
    <row r="144" spans="2:12">
      <c r="B144" s="119"/>
      <c r="C144" s="119"/>
      <c r="D144" s="125"/>
      <c r="E144" s="125"/>
      <c r="F144" s="125"/>
      <c r="G144" s="125"/>
      <c r="H144" s="120"/>
      <c r="I144" s="125"/>
      <c r="J144" s="125"/>
      <c r="K144" s="125"/>
      <c r="L144" s="125"/>
    </row>
    <row r="145" spans="2:12">
      <c r="B145" s="119"/>
      <c r="C145" s="119"/>
      <c r="D145" s="125"/>
      <c r="E145" s="125"/>
      <c r="F145" s="125"/>
      <c r="G145" s="125"/>
      <c r="H145" s="120"/>
      <c r="I145" s="125"/>
      <c r="J145" s="125"/>
      <c r="K145" s="125"/>
      <c r="L145" s="125"/>
    </row>
    <row r="146" spans="2:12">
      <c r="B146" s="119"/>
      <c r="C146" s="119"/>
      <c r="D146" s="125"/>
      <c r="E146" s="125"/>
      <c r="F146" s="125"/>
      <c r="G146" s="125"/>
      <c r="H146" s="120"/>
      <c r="I146" s="125"/>
      <c r="J146" s="125"/>
      <c r="K146" s="125"/>
      <c r="L146" s="125"/>
    </row>
    <row r="147" spans="2:12">
      <c r="B147" s="119"/>
      <c r="C147" s="119"/>
      <c r="D147" s="125"/>
      <c r="E147" s="125"/>
      <c r="F147" s="125"/>
      <c r="G147" s="125"/>
      <c r="H147" s="120"/>
      <c r="I147" s="125"/>
      <c r="J147" s="125"/>
      <c r="K147" s="125"/>
      <c r="L147" s="125"/>
    </row>
    <row r="148" spans="2:12">
      <c r="B148" s="119"/>
      <c r="C148" s="119"/>
      <c r="D148" s="125"/>
      <c r="E148" s="125"/>
      <c r="F148" s="125"/>
      <c r="G148" s="125"/>
      <c r="H148" s="120"/>
      <c r="I148" s="125"/>
      <c r="J148" s="125"/>
      <c r="K148" s="125"/>
      <c r="L148" s="125"/>
    </row>
    <row r="149" spans="2:12">
      <c r="B149" s="119"/>
      <c r="C149" s="119"/>
      <c r="D149" s="125"/>
      <c r="E149" s="125"/>
      <c r="F149" s="125"/>
      <c r="G149" s="125"/>
      <c r="H149" s="120"/>
      <c r="I149" s="125"/>
      <c r="J149" s="125"/>
      <c r="K149" s="125"/>
      <c r="L149" s="125"/>
    </row>
    <row r="150" spans="2:12">
      <c r="B150" s="119"/>
      <c r="C150" s="119"/>
      <c r="D150" s="125"/>
      <c r="E150" s="125"/>
      <c r="F150" s="125"/>
      <c r="G150" s="125"/>
      <c r="H150" s="120"/>
      <c r="I150" s="125"/>
      <c r="J150" s="125"/>
      <c r="K150" s="125"/>
      <c r="L150" s="125"/>
    </row>
    <row r="151" spans="2:12">
      <c r="B151" s="119"/>
      <c r="C151" s="119"/>
      <c r="D151" s="125"/>
      <c r="E151" s="125"/>
      <c r="F151" s="125"/>
      <c r="G151" s="125"/>
      <c r="H151" s="120"/>
      <c r="I151" s="125"/>
      <c r="J151" s="125"/>
      <c r="K151" s="125"/>
      <c r="L151" s="125"/>
    </row>
    <row r="152" spans="2:12">
      <c r="B152" s="119"/>
      <c r="C152" s="119"/>
      <c r="D152" s="125"/>
      <c r="E152" s="125"/>
      <c r="F152" s="125"/>
      <c r="G152" s="125"/>
      <c r="H152" s="120"/>
      <c r="I152" s="125"/>
      <c r="J152" s="125"/>
      <c r="K152" s="125"/>
      <c r="L152" s="125"/>
    </row>
    <row r="153" spans="2:12">
      <c r="B153" s="119"/>
      <c r="C153" s="119"/>
      <c r="D153" s="125"/>
      <c r="E153" s="125"/>
      <c r="F153" s="125"/>
      <c r="G153" s="125"/>
      <c r="H153" s="120"/>
      <c r="I153" s="125"/>
      <c r="J153" s="125"/>
      <c r="K153" s="125"/>
      <c r="L153" s="125"/>
    </row>
    <row r="154" spans="2:12">
      <c r="B154" s="119"/>
      <c r="C154" s="119"/>
      <c r="D154" s="125"/>
      <c r="E154" s="125"/>
      <c r="F154" s="125"/>
      <c r="G154" s="125"/>
      <c r="H154" s="120"/>
      <c r="I154" s="125"/>
      <c r="J154" s="125"/>
      <c r="K154" s="125"/>
      <c r="L154" s="125"/>
    </row>
    <row r="155" spans="2:12">
      <c r="B155" s="119"/>
      <c r="C155" s="119"/>
      <c r="D155" s="125"/>
      <c r="E155" s="125"/>
      <c r="F155" s="125"/>
      <c r="G155" s="125"/>
      <c r="H155" s="120"/>
      <c r="I155" s="125"/>
      <c r="J155" s="125"/>
      <c r="K155" s="125"/>
      <c r="L155" s="125"/>
    </row>
    <row r="156" spans="2:12">
      <c r="B156" s="119"/>
      <c r="C156" s="119"/>
      <c r="D156" s="125"/>
      <c r="E156" s="125"/>
      <c r="F156" s="125"/>
      <c r="G156" s="125"/>
      <c r="H156" s="120"/>
      <c r="I156" s="125"/>
      <c r="J156" s="125"/>
      <c r="K156" s="125"/>
      <c r="L156" s="125"/>
    </row>
    <row r="157" spans="2:12">
      <c r="B157" s="119"/>
      <c r="C157" s="119"/>
      <c r="D157" s="125"/>
      <c r="E157" s="125"/>
      <c r="F157" s="125"/>
      <c r="G157" s="125"/>
      <c r="H157" s="120"/>
      <c r="I157" s="125"/>
      <c r="J157" s="125"/>
      <c r="K157" s="125"/>
      <c r="L157" s="125"/>
    </row>
    <row r="158" spans="2:12">
      <c r="B158" s="119"/>
      <c r="C158" s="119"/>
      <c r="D158" s="125"/>
      <c r="E158" s="125"/>
      <c r="F158" s="125"/>
      <c r="G158" s="125"/>
      <c r="H158" s="120"/>
      <c r="I158" s="125"/>
      <c r="J158" s="125"/>
      <c r="K158" s="125"/>
      <c r="L158" s="125"/>
    </row>
    <row r="159" spans="2:12">
      <c r="B159" s="119"/>
      <c r="C159" s="119"/>
      <c r="D159" s="125"/>
      <c r="E159" s="125"/>
      <c r="F159" s="125"/>
      <c r="G159" s="125"/>
      <c r="H159" s="120"/>
      <c r="I159" s="125"/>
      <c r="J159" s="125"/>
      <c r="K159" s="125"/>
      <c r="L159" s="125"/>
    </row>
    <row r="160" spans="2:12">
      <c r="B160" s="119"/>
      <c r="C160" s="119"/>
      <c r="D160" s="125"/>
      <c r="E160" s="125"/>
      <c r="F160" s="125"/>
      <c r="G160" s="125"/>
      <c r="H160" s="120"/>
      <c r="I160" s="125"/>
      <c r="J160" s="125"/>
      <c r="K160" s="125"/>
      <c r="L160" s="125"/>
    </row>
    <row r="161" spans="2:12">
      <c r="B161" s="119"/>
      <c r="C161" s="119"/>
      <c r="D161" s="125"/>
      <c r="E161" s="125"/>
      <c r="F161" s="125"/>
      <c r="G161" s="125"/>
      <c r="H161" s="120"/>
      <c r="I161" s="125"/>
      <c r="J161" s="125"/>
      <c r="K161" s="125"/>
      <c r="L161" s="125"/>
    </row>
    <row r="162" spans="2:12">
      <c r="B162" s="119"/>
      <c r="C162" s="119"/>
      <c r="D162" s="125"/>
      <c r="E162" s="125"/>
      <c r="F162" s="125"/>
      <c r="G162" s="125"/>
      <c r="H162" s="120"/>
      <c r="I162" s="125"/>
      <c r="J162" s="125"/>
      <c r="K162" s="125"/>
      <c r="L162" s="125"/>
    </row>
    <row r="163" spans="2:12">
      <c r="B163" s="119"/>
      <c r="C163" s="119"/>
      <c r="D163" s="125"/>
      <c r="E163" s="125"/>
      <c r="F163" s="125"/>
      <c r="G163" s="125"/>
      <c r="H163" s="120"/>
      <c r="I163" s="125"/>
      <c r="J163" s="125"/>
      <c r="K163" s="125"/>
      <c r="L163" s="125"/>
    </row>
    <row r="164" spans="2:12">
      <c r="B164" s="119"/>
      <c r="C164" s="119"/>
      <c r="D164" s="125"/>
      <c r="E164" s="125"/>
      <c r="F164" s="125"/>
      <c r="G164" s="125"/>
      <c r="H164" s="120"/>
      <c r="I164" s="125"/>
      <c r="J164" s="125"/>
      <c r="K164" s="125"/>
      <c r="L164" s="125"/>
    </row>
    <row r="165" spans="2:12">
      <c r="B165" s="119"/>
      <c r="C165" s="119"/>
      <c r="D165" s="125"/>
      <c r="E165" s="125"/>
      <c r="F165" s="125"/>
      <c r="G165" s="125"/>
      <c r="H165" s="120"/>
      <c r="I165" s="125"/>
      <c r="J165" s="125"/>
      <c r="K165" s="125"/>
      <c r="L165" s="125"/>
    </row>
    <row r="166" spans="2:12">
      <c r="B166" s="119"/>
      <c r="C166" s="119"/>
      <c r="D166" s="125"/>
      <c r="E166" s="125"/>
      <c r="F166" s="125"/>
      <c r="G166" s="125"/>
      <c r="H166" s="120"/>
      <c r="I166" s="125"/>
      <c r="J166" s="125"/>
      <c r="K166" s="125"/>
      <c r="L166" s="125"/>
    </row>
    <row r="167" spans="2:12">
      <c r="B167" s="119"/>
      <c r="C167" s="119"/>
      <c r="D167" s="125"/>
      <c r="E167" s="125"/>
      <c r="F167" s="125"/>
      <c r="G167" s="125"/>
      <c r="H167" s="120"/>
      <c r="I167" s="125"/>
      <c r="J167" s="125"/>
      <c r="K167" s="125"/>
      <c r="L167" s="125"/>
    </row>
    <row r="168" spans="2:12">
      <c r="B168" s="119"/>
      <c r="C168" s="119"/>
      <c r="D168" s="125"/>
      <c r="E168" s="125"/>
      <c r="F168" s="125"/>
      <c r="G168" s="125"/>
      <c r="H168" s="120"/>
      <c r="I168" s="125"/>
      <c r="J168" s="125"/>
      <c r="K168" s="125"/>
      <c r="L168" s="125"/>
    </row>
    <row r="169" spans="2:12">
      <c r="B169" s="119"/>
      <c r="C169" s="119"/>
      <c r="D169" s="125"/>
      <c r="E169" s="125"/>
      <c r="F169" s="125"/>
      <c r="G169" s="125"/>
      <c r="H169" s="120"/>
      <c r="I169" s="125"/>
      <c r="J169" s="125"/>
      <c r="K169" s="125"/>
      <c r="L169" s="125"/>
    </row>
    <row r="170" spans="2:12">
      <c r="B170" s="119"/>
      <c r="C170" s="119"/>
      <c r="D170" s="125"/>
      <c r="E170" s="125"/>
      <c r="F170" s="125"/>
      <c r="G170" s="125"/>
      <c r="H170" s="120"/>
      <c r="I170" s="125"/>
      <c r="J170" s="125"/>
      <c r="K170" s="125"/>
      <c r="L170" s="125"/>
    </row>
    <row r="171" spans="2:12">
      <c r="B171" s="119"/>
      <c r="C171" s="119"/>
      <c r="D171" s="125"/>
      <c r="E171" s="125"/>
      <c r="F171" s="125"/>
      <c r="G171" s="125"/>
      <c r="H171" s="120"/>
      <c r="I171" s="125"/>
      <c r="J171" s="125"/>
      <c r="K171" s="125"/>
      <c r="L171" s="125"/>
    </row>
    <row r="172" spans="2:12">
      <c r="B172" s="119"/>
      <c r="C172" s="119"/>
      <c r="D172" s="125"/>
      <c r="E172" s="125"/>
      <c r="F172" s="125"/>
      <c r="G172" s="125"/>
      <c r="H172" s="120"/>
      <c r="I172" s="125"/>
      <c r="J172" s="125"/>
      <c r="K172" s="125"/>
      <c r="L172" s="125"/>
    </row>
    <row r="173" spans="2:12">
      <c r="B173" s="119"/>
      <c r="C173" s="119"/>
      <c r="D173" s="125"/>
      <c r="E173" s="125"/>
      <c r="F173" s="125"/>
      <c r="G173" s="125"/>
      <c r="H173" s="120"/>
      <c r="I173" s="125"/>
      <c r="J173" s="125"/>
      <c r="K173" s="125"/>
      <c r="L173" s="125"/>
    </row>
    <row r="174" spans="2:12">
      <c r="B174" s="119"/>
      <c r="C174" s="119"/>
      <c r="D174" s="125"/>
      <c r="E174" s="125"/>
      <c r="F174" s="125"/>
      <c r="G174" s="125"/>
      <c r="H174" s="120"/>
      <c r="I174" s="125"/>
      <c r="J174" s="125"/>
      <c r="K174" s="125"/>
      <c r="L174" s="125"/>
    </row>
    <row r="175" spans="2:12">
      <c r="B175" s="119"/>
      <c r="C175" s="119"/>
      <c r="D175" s="125"/>
      <c r="E175" s="125"/>
      <c r="F175" s="125"/>
      <c r="G175" s="125"/>
      <c r="H175" s="120"/>
      <c r="I175" s="125"/>
      <c r="J175" s="125"/>
      <c r="K175" s="125"/>
      <c r="L175" s="125"/>
    </row>
    <row r="176" spans="2:12">
      <c r="B176" s="119"/>
      <c r="C176" s="119"/>
      <c r="D176" s="125"/>
      <c r="E176" s="125"/>
      <c r="F176" s="125"/>
      <c r="G176" s="125"/>
      <c r="H176" s="120"/>
      <c r="I176" s="125"/>
      <c r="J176" s="125"/>
      <c r="K176" s="125"/>
      <c r="L176" s="125"/>
    </row>
    <row r="177" spans="2:12">
      <c r="B177" s="119"/>
      <c r="C177" s="119"/>
      <c r="D177" s="125"/>
      <c r="E177" s="125"/>
      <c r="F177" s="125"/>
      <c r="G177" s="125"/>
      <c r="H177" s="120"/>
      <c r="I177" s="125"/>
      <c r="J177" s="125"/>
      <c r="K177" s="125"/>
      <c r="L177" s="125"/>
    </row>
    <row r="178" spans="2:12">
      <c r="B178" s="119"/>
      <c r="C178" s="119"/>
      <c r="D178" s="125"/>
      <c r="E178" s="125"/>
      <c r="F178" s="125"/>
      <c r="G178" s="125"/>
      <c r="H178" s="120"/>
      <c r="I178" s="125"/>
      <c r="J178" s="125"/>
      <c r="K178" s="125"/>
      <c r="L178" s="125"/>
    </row>
    <row r="179" spans="2:12">
      <c r="B179" s="119"/>
      <c r="C179" s="119"/>
      <c r="D179" s="125"/>
      <c r="E179" s="125"/>
      <c r="F179" s="125"/>
      <c r="G179" s="125"/>
      <c r="H179" s="120"/>
      <c r="I179" s="125"/>
      <c r="J179" s="125"/>
      <c r="K179" s="125"/>
      <c r="L179" s="125"/>
    </row>
    <row r="180" spans="2:12">
      <c r="B180" s="119"/>
      <c r="C180" s="119"/>
      <c r="D180" s="125"/>
      <c r="E180" s="125"/>
      <c r="F180" s="125"/>
      <c r="G180" s="125"/>
      <c r="H180" s="120"/>
      <c r="I180" s="125"/>
      <c r="J180" s="125"/>
      <c r="K180" s="125"/>
      <c r="L180" s="125"/>
    </row>
    <row r="181" spans="2:12">
      <c r="B181" s="119"/>
      <c r="C181" s="119"/>
      <c r="D181" s="125"/>
      <c r="E181" s="125"/>
      <c r="F181" s="125"/>
      <c r="G181" s="125"/>
      <c r="H181" s="120"/>
      <c r="I181" s="125"/>
      <c r="J181" s="125"/>
      <c r="K181" s="125"/>
      <c r="L181" s="125"/>
    </row>
    <row r="182" spans="2:12">
      <c r="B182" s="119"/>
      <c r="C182" s="119"/>
      <c r="D182" s="125"/>
      <c r="E182" s="125"/>
      <c r="F182" s="125"/>
      <c r="G182" s="125"/>
      <c r="H182" s="120"/>
      <c r="I182" s="125"/>
      <c r="J182" s="125"/>
      <c r="K182" s="125"/>
      <c r="L182" s="125"/>
    </row>
    <row r="183" spans="2:12">
      <c r="B183" s="119"/>
      <c r="C183" s="119"/>
      <c r="D183" s="125"/>
      <c r="E183" s="125"/>
      <c r="F183" s="125"/>
      <c r="G183" s="125"/>
      <c r="H183" s="120"/>
      <c r="I183" s="125"/>
      <c r="J183" s="125"/>
      <c r="K183" s="125"/>
      <c r="L183" s="125"/>
    </row>
    <row r="184" spans="2:12">
      <c r="B184" s="119"/>
      <c r="C184" s="119"/>
      <c r="D184" s="125"/>
      <c r="E184" s="125"/>
      <c r="F184" s="125"/>
      <c r="G184" s="125"/>
      <c r="H184" s="120"/>
      <c r="I184" s="125"/>
      <c r="J184" s="125"/>
      <c r="K184" s="125"/>
      <c r="L184" s="125"/>
    </row>
    <row r="185" spans="2:12">
      <c r="B185" s="119"/>
      <c r="C185" s="119"/>
      <c r="D185" s="125"/>
      <c r="E185" s="125"/>
      <c r="F185" s="125"/>
      <c r="G185" s="125"/>
      <c r="H185" s="120"/>
      <c r="I185" s="125"/>
      <c r="J185" s="125"/>
      <c r="K185" s="125"/>
      <c r="L185" s="125"/>
    </row>
    <row r="186" spans="2:12">
      <c r="B186" s="119"/>
      <c r="C186" s="119"/>
      <c r="D186" s="125"/>
      <c r="E186" s="125"/>
      <c r="F186" s="125"/>
      <c r="G186" s="125"/>
      <c r="H186" s="120"/>
      <c r="I186" s="125"/>
      <c r="J186" s="125"/>
      <c r="K186" s="125"/>
      <c r="L186" s="125"/>
    </row>
    <row r="187" spans="2:12">
      <c r="B187" s="119"/>
      <c r="C187" s="119"/>
      <c r="D187" s="125"/>
      <c r="E187" s="125"/>
      <c r="F187" s="125"/>
      <c r="G187" s="125"/>
      <c r="H187" s="120"/>
      <c r="I187" s="125"/>
      <c r="J187" s="125"/>
      <c r="K187" s="125"/>
      <c r="L187" s="125"/>
    </row>
    <row r="188" spans="2:12">
      <c r="B188" s="119"/>
      <c r="C188" s="119"/>
      <c r="D188" s="125"/>
      <c r="E188" s="125"/>
      <c r="F188" s="125"/>
      <c r="G188" s="125"/>
      <c r="H188" s="120"/>
      <c r="I188" s="125"/>
      <c r="J188" s="125"/>
      <c r="K188" s="125"/>
      <c r="L188" s="125"/>
    </row>
    <row r="189" spans="2:12">
      <c r="B189" s="119"/>
      <c r="C189" s="119"/>
      <c r="D189" s="125"/>
      <c r="E189" s="125"/>
      <c r="F189" s="125"/>
      <c r="G189" s="125"/>
      <c r="H189" s="120"/>
      <c r="I189" s="125"/>
      <c r="J189" s="125"/>
      <c r="K189" s="125"/>
      <c r="L189" s="125"/>
    </row>
    <row r="190" spans="2:12">
      <c r="B190" s="119"/>
      <c r="C190" s="119"/>
      <c r="D190" s="125"/>
      <c r="E190" s="125"/>
      <c r="F190" s="125"/>
      <c r="G190" s="125"/>
      <c r="H190" s="120"/>
      <c r="I190" s="125"/>
      <c r="J190" s="125"/>
      <c r="K190" s="125"/>
      <c r="L190" s="125"/>
    </row>
    <row r="191" spans="2:12">
      <c r="B191" s="119"/>
      <c r="C191" s="119"/>
      <c r="D191" s="125"/>
      <c r="E191" s="125"/>
      <c r="F191" s="125"/>
      <c r="G191" s="125"/>
      <c r="H191" s="120"/>
      <c r="I191" s="125"/>
      <c r="J191" s="125"/>
      <c r="K191" s="125"/>
      <c r="L191" s="125"/>
    </row>
    <row r="192" spans="2:12">
      <c r="B192" s="119"/>
      <c r="C192" s="119"/>
      <c r="D192" s="125"/>
      <c r="E192" s="125"/>
      <c r="F192" s="125"/>
      <c r="G192" s="125"/>
      <c r="H192" s="120"/>
      <c r="I192" s="125"/>
      <c r="J192" s="125"/>
      <c r="K192" s="125"/>
      <c r="L192" s="125"/>
    </row>
    <row r="193" spans="2:12">
      <c r="B193" s="119"/>
      <c r="C193" s="119"/>
      <c r="D193" s="125"/>
      <c r="E193" s="125"/>
      <c r="F193" s="125"/>
      <c r="G193" s="125"/>
      <c r="H193" s="120"/>
      <c r="I193" s="125"/>
      <c r="J193" s="125"/>
      <c r="K193" s="125"/>
      <c r="L193" s="125"/>
    </row>
    <row r="194" spans="2:12">
      <c r="B194" s="119"/>
      <c r="C194" s="119"/>
      <c r="D194" s="125"/>
      <c r="E194" s="125"/>
      <c r="F194" s="125"/>
      <c r="G194" s="125"/>
      <c r="H194" s="120"/>
      <c r="I194" s="125"/>
      <c r="J194" s="125"/>
      <c r="K194" s="125"/>
      <c r="L194" s="125"/>
    </row>
    <row r="195" spans="2:12">
      <c r="B195" s="119"/>
      <c r="C195" s="119"/>
      <c r="D195" s="125"/>
      <c r="E195" s="125"/>
      <c r="F195" s="125"/>
      <c r="G195" s="125"/>
      <c r="H195" s="120"/>
      <c r="I195" s="125"/>
      <c r="J195" s="125"/>
      <c r="K195" s="125"/>
      <c r="L195" s="125"/>
    </row>
    <row r="196" spans="2:12">
      <c r="B196" s="119"/>
      <c r="C196" s="119"/>
      <c r="D196" s="125"/>
      <c r="E196" s="125"/>
      <c r="F196" s="125"/>
      <c r="G196" s="125"/>
      <c r="H196" s="120"/>
      <c r="I196" s="125"/>
      <c r="J196" s="125"/>
      <c r="K196" s="125"/>
      <c r="L196" s="125"/>
    </row>
    <row r="197" spans="2:12">
      <c r="B197" s="119"/>
      <c r="C197" s="119"/>
      <c r="D197" s="125"/>
      <c r="E197" s="125"/>
      <c r="F197" s="125"/>
      <c r="G197" s="125"/>
      <c r="H197" s="120"/>
      <c r="I197" s="125"/>
      <c r="J197" s="125"/>
      <c r="K197" s="125"/>
      <c r="L197" s="125"/>
    </row>
    <row r="198" spans="2:12">
      <c r="B198" s="119"/>
      <c r="C198" s="119"/>
      <c r="D198" s="125"/>
      <c r="E198" s="125"/>
      <c r="F198" s="125"/>
      <c r="G198" s="125"/>
      <c r="H198" s="120"/>
      <c r="I198" s="125"/>
      <c r="J198" s="125"/>
      <c r="K198" s="125"/>
      <c r="L198" s="125"/>
    </row>
    <row r="199" spans="2:12">
      <c r="D199" s="133"/>
      <c r="E199" s="133"/>
      <c r="F199" s="133"/>
      <c r="G199" s="133"/>
      <c r="I199" s="133"/>
      <c r="J199" s="133"/>
      <c r="K199" s="134"/>
      <c r="L199" s="127"/>
    </row>
    <row r="200" spans="2:12">
      <c r="D200" s="133"/>
      <c r="E200" s="133"/>
      <c r="F200" s="133"/>
      <c r="G200" s="133"/>
      <c r="I200" s="133"/>
      <c r="J200" s="133"/>
      <c r="K200" s="134"/>
      <c r="L200" s="127"/>
    </row>
    <row r="201" spans="2:12">
      <c r="D201" s="133"/>
      <c r="E201" s="133"/>
      <c r="F201" s="133"/>
      <c r="G201" s="133"/>
      <c r="I201" s="133"/>
      <c r="J201" s="133"/>
      <c r="K201" s="134"/>
      <c r="L201" s="127"/>
    </row>
    <row r="202" spans="2:12">
      <c r="D202" s="133"/>
      <c r="E202" s="133"/>
      <c r="F202" s="133"/>
      <c r="G202" s="133"/>
      <c r="I202" s="133"/>
      <c r="J202" s="133"/>
      <c r="K202" s="134"/>
      <c r="L202" s="127"/>
    </row>
    <row r="203" spans="2:12">
      <c r="D203" s="133"/>
      <c r="E203" s="133"/>
      <c r="F203" s="133"/>
      <c r="G203" s="133"/>
      <c r="I203" s="133"/>
      <c r="J203" s="133"/>
      <c r="K203" s="134"/>
      <c r="L203" s="127"/>
    </row>
    <row r="204" spans="2:12">
      <c r="D204" s="133"/>
      <c r="E204" s="133"/>
      <c r="F204" s="133"/>
      <c r="G204" s="133"/>
      <c r="I204" s="133"/>
      <c r="J204" s="133"/>
      <c r="K204" s="134"/>
      <c r="L204" s="127"/>
    </row>
    <row r="205" spans="2:12">
      <c r="D205" s="133"/>
      <c r="E205" s="133"/>
      <c r="F205" s="133"/>
      <c r="G205" s="133"/>
      <c r="I205" s="133"/>
      <c r="J205" s="133"/>
      <c r="K205" s="134"/>
      <c r="L205" s="127"/>
    </row>
    <row r="206" spans="2:12">
      <c r="D206" s="133"/>
      <c r="E206" s="133"/>
      <c r="F206" s="133"/>
      <c r="G206" s="133"/>
      <c r="I206" s="133"/>
      <c r="J206" s="133"/>
      <c r="K206" s="134"/>
      <c r="L206" s="127"/>
    </row>
    <row r="207" spans="2:12">
      <c r="D207" s="133"/>
      <c r="E207" s="133"/>
      <c r="F207" s="133"/>
      <c r="G207" s="133"/>
      <c r="I207" s="133"/>
      <c r="J207" s="133"/>
      <c r="K207" s="134"/>
      <c r="L207" s="127"/>
    </row>
    <row r="208" spans="2:12">
      <c r="D208" s="133"/>
      <c r="E208" s="133"/>
      <c r="F208" s="133"/>
      <c r="G208" s="133"/>
      <c r="I208" s="133"/>
      <c r="J208" s="133"/>
      <c r="K208" s="134"/>
      <c r="L208" s="127"/>
    </row>
    <row r="209" spans="4:12">
      <c r="D209" s="133"/>
      <c r="E209" s="133"/>
      <c r="F209" s="133"/>
      <c r="G209" s="133"/>
      <c r="I209" s="133"/>
      <c r="J209" s="133"/>
      <c r="K209" s="134"/>
      <c r="L209" s="127"/>
    </row>
    <row r="210" spans="4:12">
      <c r="D210" s="133"/>
      <c r="E210" s="133"/>
      <c r="F210" s="133"/>
      <c r="G210" s="133"/>
      <c r="I210" s="133"/>
      <c r="J210" s="133"/>
      <c r="K210" s="134"/>
      <c r="L210" s="127"/>
    </row>
    <row r="211" spans="4:12">
      <c r="D211" s="133"/>
      <c r="E211" s="133"/>
      <c r="F211" s="133"/>
      <c r="G211" s="133"/>
      <c r="I211" s="133"/>
      <c r="J211" s="133"/>
      <c r="K211" s="134"/>
      <c r="L211" s="127"/>
    </row>
    <row r="212" spans="4:12">
      <c r="D212" s="133"/>
      <c r="E212" s="133"/>
      <c r="F212" s="133"/>
      <c r="G212" s="133"/>
      <c r="I212" s="133"/>
      <c r="J212" s="133"/>
      <c r="K212" s="134"/>
      <c r="L212" s="127"/>
    </row>
    <row r="213" spans="4:12">
      <c r="D213" s="133"/>
      <c r="E213" s="133"/>
      <c r="F213" s="133"/>
      <c r="G213" s="133"/>
      <c r="I213" s="133"/>
      <c r="J213" s="133"/>
      <c r="K213" s="134"/>
      <c r="L213" s="127"/>
    </row>
    <row r="214" spans="4:12">
      <c r="D214" s="133"/>
      <c r="E214" s="133"/>
      <c r="F214" s="133"/>
      <c r="G214" s="133"/>
      <c r="I214" s="133"/>
      <c r="J214" s="133"/>
      <c r="K214" s="134"/>
      <c r="L214" s="127"/>
    </row>
    <row r="215" spans="4:12">
      <c r="D215" s="133"/>
      <c r="E215" s="133"/>
      <c r="F215" s="133"/>
      <c r="G215" s="133"/>
      <c r="I215" s="133"/>
      <c r="J215" s="133"/>
      <c r="K215" s="134"/>
      <c r="L215" s="127"/>
    </row>
    <row r="216" spans="4:12">
      <c r="D216" s="133"/>
      <c r="E216" s="133"/>
      <c r="F216" s="133"/>
      <c r="G216" s="133"/>
      <c r="I216" s="133"/>
      <c r="J216" s="133"/>
      <c r="K216" s="134"/>
      <c r="L216" s="127"/>
    </row>
    <row r="217" spans="4:12">
      <c r="D217" s="133"/>
      <c r="E217" s="133"/>
      <c r="F217" s="133"/>
      <c r="G217" s="133"/>
      <c r="I217" s="133"/>
      <c r="J217" s="133"/>
      <c r="K217" s="134"/>
      <c r="L217" s="127"/>
    </row>
    <row r="218" spans="4:12">
      <c r="D218" s="133"/>
      <c r="E218" s="133"/>
      <c r="F218" s="133"/>
      <c r="G218" s="133"/>
      <c r="I218" s="133"/>
      <c r="J218" s="133"/>
      <c r="K218" s="134"/>
      <c r="L218" s="127"/>
    </row>
    <row r="219" spans="4:12">
      <c r="D219" s="133"/>
      <c r="E219" s="133"/>
      <c r="F219" s="133"/>
      <c r="G219" s="133"/>
      <c r="I219" s="133"/>
      <c r="J219" s="133"/>
      <c r="K219" s="134"/>
      <c r="L219" s="127"/>
    </row>
    <row r="220" spans="4:12">
      <c r="D220" s="133"/>
      <c r="E220" s="133"/>
      <c r="F220" s="133"/>
      <c r="G220" s="133"/>
      <c r="I220" s="133"/>
      <c r="J220" s="133"/>
      <c r="K220" s="134"/>
      <c r="L220" s="127"/>
    </row>
    <row r="221" spans="4:12">
      <c r="D221" s="133"/>
      <c r="E221" s="133"/>
      <c r="F221" s="133"/>
      <c r="G221" s="133"/>
      <c r="I221" s="133"/>
      <c r="J221" s="133"/>
      <c r="K221" s="134"/>
      <c r="L221" s="127"/>
    </row>
    <row r="222" spans="4:12">
      <c r="D222" s="133"/>
      <c r="E222" s="133"/>
      <c r="F222" s="133"/>
      <c r="G222" s="133"/>
      <c r="I222" s="133"/>
      <c r="J222" s="133"/>
      <c r="K222" s="134"/>
      <c r="L222" s="127"/>
    </row>
    <row r="223" spans="4:12">
      <c r="D223" s="133"/>
      <c r="E223" s="133"/>
      <c r="F223" s="133"/>
      <c r="G223" s="133"/>
      <c r="I223" s="133"/>
      <c r="J223" s="133"/>
      <c r="K223" s="134"/>
      <c r="L223" s="127"/>
    </row>
    <row r="224" spans="4:12">
      <c r="D224" s="133"/>
      <c r="E224" s="133"/>
      <c r="F224" s="133"/>
      <c r="G224" s="133"/>
      <c r="I224" s="133"/>
      <c r="J224" s="133"/>
      <c r="K224" s="134"/>
      <c r="L224" s="127"/>
    </row>
    <row r="225" spans="4:12">
      <c r="D225" s="133"/>
      <c r="E225" s="133"/>
      <c r="F225" s="133"/>
      <c r="G225" s="133"/>
      <c r="I225" s="133"/>
      <c r="J225" s="133"/>
      <c r="K225" s="134"/>
      <c r="L225" s="127"/>
    </row>
    <row r="226" spans="4:12">
      <c r="D226" s="133"/>
      <c r="E226" s="133"/>
      <c r="F226" s="133"/>
      <c r="G226" s="133"/>
      <c r="I226" s="133"/>
      <c r="J226" s="133"/>
      <c r="K226" s="134"/>
      <c r="L226" s="127"/>
    </row>
    <row r="227" spans="4:12">
      <c r="D227" s="133"/>
      <c r="E227" s="133"/>
      <c r="F227" s="133"/>
      <c r="G227" s="133"/>
      <c r="I227" s="133"/>
      <c r="J227" s="133"/>
      <c r="K227" s="134"/>
      <c r="L227" s="127"/>
    </row>
    <row r="228" spans="4:12">
      <c r="D228" s="133"/>
      <c r="E228" s="133"/>
      <c r="F228" s="133"/>
      <c r="G228" s="133"/>
      <c r="I228" s="133"/>
      <c r="J228" s="133"/>
      <c r="K228" s="134"/>
      <c r="L228" s="127"/>
    </row>
    <row r="229" spans="4:12">
      <c r="D229" s="133"/>
      <c r="E229" s="133"/>
      <c r="F229" s="133"/>
      <c r="G229" s="133"/>
      <c r="I229" s="133"/>
      <c r="J229" s="133"/>
      <c r="K229" s="134"/>
      <c r="L229" s="127"/>
    </row>
    <row r="230" spans="4:12">
      <c r="D230" s="133"/>
      <c r="E230" s="133"/>
      <c r="F230" s="133"/>
      <c r="G230" s="133"/>
      <c r="I230" s="133"/>
      <c r="J230" s="133"/>
      <c r="K230" s="134"/>
      <c r="L230" s="127"/>
    </row>
    <row r="231" spans="4:12">
      <c r="D231" s="133"/>
      <c r="E231" s="133"/>
      <c r="F231" s="133"/>
      <c r="G231" s="133"/>
      <c r="I231" s="133"/>
      <c r="J231" s="133"/>
      <c r="K231" s="134"/>
      <c r="L231" s="127"/>
    </row>
    <row r="232" spans="4:12">
      <c r="D232" s="133"/>
      <c r="E232" s="133"/>
      <c r="F232" s="133"/>
      <c r="G232" s="133"/>
      <c r="I232" s="133"/>
      <c r="J232" s="133"/>
      <c r="K232" s="134"/>
      <c r="L232" s="127"/>
    </row>
    <row r="233" spans="4:12">
      <c r="D233" s="133"/>
      <c r="E233" s="133"/>
      <c r="F233" s="133"/>
      <c r="G233" s="133"/>
      <c r="I233" s="133"/>
      <c r="J233" s="133"/>
      <c r="K233" s="134"/>
      <c r="L233" s="127"/>
    </row>
    <row r="234" spans="4:12">
      <c r="D234" s="133"/>
      <c r="E234" s="133"/>
      <c r="F234" s="133"/>
      <c r="G234" s="133"/>
      <c r="I234" s="133"/>
      <c r="J234" s="133"/>
      <c r="K234" s="134"/>
      <c r="L234" s="127"/>
    </row>
    <row r="235" spans="4:12">
      <c r="D235" s="133"/>
      <c r="E235" s="133"/>
      <c r="F235" s="133"/>
      <c r="G235" s="133"/>
      <c r="I235" s="133"/>
      <c r="J235" s="133"/>
      <c r="K235" s="134"/>
      <c r="L235" s="127"/>
    </row>
    <row r="236" spans="4:12">
      <c r="D236" s="133"/>
      <c r="E236" s="133"/>
      <c r="F236" s="133"/>
      <c r="G236" s="133"/>
      <c r="I236" s="133"/>
      <c r="J236" s="133"/>
      <c r="K236" s="134"/>
      <c r="L236" s="127"/>
    </row>
    <row r="237" spans="4:12">
      <c r="D237" s="133"/>
      <c r="E237" s="133"/>
      <c r="F237" s="133"/>
      <c r="G237" s="133"/>
      <c r="I237" s="133"/>
      <c r="J237" s="133"/>
      <c r="K237" s="134"/>
      <c r="L237" s="127"/>
    </row>
    <row r="238" spans="4:12">
      <c r="D238" s="133"/>
      <c r="E238" s="133"/>
      <c r="F238" s="133"/>
      <c r="G238" s="133"/>
      <c r="I238" s="133"/>
      <c r="J238" s="133"/>
      <c r="K238" s="134"/>
      <c r="L238" s="127"/>
    </row>
    <row r="239" spans="4:12">
      <c r="D239" s="133"/>
      <c r="E239" s="133"/>
      <c r="F239" s="133"/>
      <c r="G239" s="133"/>
      <c r="I239" s="133"/>
      <c r="J239" s="133"/>
      <c r="K239" s="134"/>
      <c r="L239" s="127"/>
    </row>
    <row r="240" spans="4:12">
      <c r="D240" s="133"/>
      <c r="E240" s="133"/>
      <c r="F240" s="133"/>
      <c r="G240" s="133"/>
      <c r="I240" s="133"/>
      <c r="J240" s="133"/>
      <c r="K240" s="134"/>
      <c r="L240" s="127"/>
    </row>
    <row r="241" spans="4:12">
      <c r="D241" s="133"/>
      <c r="E241" s="133"/>
      <c r="F241" s="133"/>
      <c r="G241" s="133"/>
      <c r="I241" s="133"/>
      <c r="J241" s="133"/>
      <c r="K241" s="134"/>
      <c r="L241" s="127"/>
    </row>
    <row r="242" spans="4:12">
      <c r="D242" s="133"/>
      <c r="E242" s="133"/>
      <c r="F242" s="133"/>
      <c r="G242" s="133"/>
      <c r="I242" s="133"/>
      <c r="J242" s="133"/>
      <c r="K242" s="134"/>
      <c r="L242" s="127"/>
    </row>
    <row r="243" spans="4:12">
      <c r="D243" s="133"/>
      <c r="E243" s="133"/>
      <c r="F243" s="133"/>
      <c r="G243" s="133"/>
      <c r="I243" s="133"/>
      <c r="J243" s="133"/>
      <c r="K243" s="134"/>
      <c r="L243" s="127"/>
    </row>
    <row r="244" spans="4:12">
      <c r="D244" s="133"/>
      <c r="E244" s="133"/>
      <c r="F244" s="133"/>
      <c r="G244" s="133"/>
      <c r="I244" s="133"/>
      <c r="J244" s="133"/>
      <c r="K244" s="134"/>
      <c r="L244" s="127"/>
    </row>
    <row r="245" spans="4:12">
      <c r="D245" s="133"/>
      <c r="E245" s="133"/>
      <c r="F245" s="133"/>
      <c r="G245" s="133"/>
      <c r="I245" s="133"/>
      <c r="J245" s="133"/>
      <c r="K245" s="134"/>
      <c r="L245" s="127"/>
    </row>
    <row r="246" spans="4:12">
      <c r="D246" s="133"/>
      <c r="E246" s="133"/>
      <c r="F246" s="133"/>
      <c r="G246" s="133"/>
      <c r="I246" s="133"/>
      <c r="J246" s="133"/>
      <c r="K246" s="134"/>
      <c r="L246" s="127"/>
    </row>
    <row r="247" spans="4:12">
      <c r="D247" s="133"/>
      <c r="E247" s="133"/>
      <c r="F247" s="133"/>
      <c r="G247" s="133"/>
      <c r="I247" s="133"/>
      <c r="J247" s="133"/>
      <c r="K247" s="134"/>
      <c r="L247" s="127"/>
    </row>
    <row r="248" spans="4:12">
      <c r="D248" s="133"/>
      <c r="E248" s="133"/>
      <c r="F248" s="133"/>
      <c r="G248" s="133"/>
      <c r="I248" s="133"/>
      <c r="J248" s="133"/>
      <c r="K248" s="134"/>
      <c r="L248" s="127"/>
    </row>
    <row r="249" spans="4:12">
      <c r="D249" s="133"/>
      <c r="E249" s="133"/>
      <c r="F249" s="133"/>
      <c r="G249" s="133"/>
      <c r="I249" s="133"/>
      <c r="J249" s="133"/>
      <c r="K249" s="134"/>
      <c r="L249" s="127"/>
    </row>
    <row r="250" spans="4:12">
      <c r="D250" s="133"/>
      <c r="E250" s="133"/>
      <c r="F250" s="133"/>
      <c r="G250" s="133"/>
      <c r="I250" s="133"/>
      <c r="J250" s="133"/>
      <c r="K250" s="134"/>
      <c r="L250" s="127"/>
    </row>
    <row r="251" spans="4:12">
      <c r="D251" s="133"/>
      <c r="E251" s="133"/>
      <c r="F251" s="133"/>
      <c r="G251" s="133"/>
      <c r="I251" s="133"/>
      <c r="J251" s="133"/>
      <c r="K251" s="134"/>
      <c r="L251" s="127"/>
    </row>
    <row r="252" spans="4:12">
      <c r="D252" s="133"/>
      <c r="E252" s="133"/>
      <c r="F252" s="133"/>
      <c r="G252" s="133"/>
      <c r="I252" s="133"/>
      <c r="J252" s="133"/>
      <c r="K252" s="134"/>
      <c r="L252" s="127"/>
    </row>
    <row r="253" spans="4:12">
      <c r="D253" s="133"/>
      <c r="E253" s="133"/>
      <c r="F253" s="133"/>
      <c r="G253" s="133"/>
      <c r="I253" s="133"/>
      <c r="J253" s="133"/>
      <c r="K253" s="134"/>
      <c r="L253" s="127"/>
    </row>
    <row r="254" spans="4:12">
      <c r="D254" s="133"/>
      <c r="E254" s="133"/>
      <c r="F254" s="133"/>
      <c r="G254" s="133"/>
      <c r="I254" s="133"/>
      <c r="J254" s="133"/>
      <c r="K254" s="134"/>
      <c r="L254" s="127"/>
    </row>
    <row r="255" spans="4:12">
      <c r="D255" s="133"/>
      <c r="E255" s="133"/>
      <c r="F255" s="133"/>
      <c r="G255" s="133"/>
      <c r="I255" s="133"/>
      <c r="J255" s="133"/>
      <c r="K255" s="134"/>
      <c r="L255" s="127"/>
    </row>
    <row r="256" spans="4:12">
      <c r="D256" s="133"/>
      <c r="E256" s="133"/>
      <c r="F256" s="133"/>
      <c r="G256" s="133"/>
      <c r="I256" s="133"/>
      <c r="J256" s="133"/>
      <c r="K256" s="134"/>
      <c r="L256" s="127"/>
    </row>
    <row r="257" spans="4:12">
      <c r="D257" s="133"/>
      <c r="E257" s="133"/>
      <c r="F257" s="133"/>
      <c r="G257" s="133"/>
      <c r="I257" s="133"/>
      <c r="J257" s="133"/>
      <c r="K257" s="134"/>
      <c r="L257" s="127"/>
    </row>
    <row r="258" spans="4:12">
      <c r="D258" s="133"/>
      <c r="E258" s="133"/>
      <c r="F258" s="133"/>
      <c r="G258" s="133"/>
      <c r="I258" s="133"/>
      <c r="J258" s="133"/>
      <c r="K258" s="134"/>
      <c r="L258" s="127"/>
    </row>
    <row r="259" spans="4:12">
      <c r="D259" s="133"/>
      <c r="E259" s="133"/>
      <c r="F259" s="133"/>
      <c r="G259" s="133"/>
      <c r="I259" s="133"/>
      <c r="J259" s="133"/>
      <c r="K259" s="134"/>
      <c r="L259" s="127"/>
    </row>
    <row r="260" spans="4:12">
      <c r="D260" s="133"/>
      <c r="E260" s="133"/>
      <c r="F260" s="133"/>
      <c r="G260" s="133"/>
      <c r="I260" s="133"/>
      <c r="J260" s="133"/>
      <c r="K260" s="134"/>
      <c r="L260" s="127"/>
    </row>
    <row r="261" spans="4:12">
      <c r="D261" s="133"/>
      <c r="E261" s="133"/>
      <c r="F261" s="133"/>
      <c r="G261" s="133"/>
      <c r="I261" s="133"/>
      <c r="J261" s="133"/>
      <c r="K261" s="134"/>
      <c r="L261" s="127"/>
    </row>
    <row r="262" spans="4:12">
      <c r="D262" s="133"/>
      <c r="E262" s="133"/>
      <c r="F262" s="133"/>
      <c r="G262" s="133"/>
      <c r="I262" s="133"/>
      <c r="J262" s="133"/>
      <c r="K262" s="134"/>
      <c r="L262" s="127"/>
    </row>
    <row r="263" spans="4:12">
      <c r="D263" s="133"/>
      <c r="E263" s="133"/>
      <c r="F263" s="133"/>
      <c r="G263" s="133"/>
      <c r="I263" s="133"/>
      <c r="J263" s="133"/>
      <c r="K263" s="134"/>
      <c r="L263" s="127"/>
    </row>
    <row r="264" spans="4:12">
      <c r="D264" s="133"/>
      <c r="E264" s="133"/>
      <c r="F264" s="133"/>
      <c r="G264" s="133"/>
      <c r="I264" s="133"/>
      <c r="J264" s="133"/>
      <c r="K264" s="134"/>
      <c r="L264" s="127"/>
    </row>
    <row r="265" spans="4:12">
      <c r="D265" s="133"/>
      <c r="E265" s="133"/>
      <c r="F265" s="133"/>
      <c r="G265" s="133"/>
      <c r="I265" s="133"/>
      <c r="J265" s="133"/>
      <c r="K265" s="134"/>
      <c r="L265" s="127"/>
    </row>
    <row r="266" spans="4:12">
      <c r="D266" s="133"/>
      <c r="E266" s="133"/>
      <c r="F266" s="133"/>
      <c r="G266" s="133"/>
      <c r="I266" s="133"/>
      <c r="J266" s="133"/>
      <c r="K266" s="134"/>
      <c r="L266" s="127"/>
    </row>
    <row r="267" spans="4:12">
      <c r="D267" s="133"/>
      <c r="E267" s="133"/>
      <c r="F267" s="133"/>
      <c r="G267" s="133"/>
      <c r="I267" s="133"/>
      <c r="J267" s="133"/>
      <c r="K267" s="134"/>
      <c r="L267" s="127"/>
    </row>
    <row r="268" spans="4:12">
      <c r="D268" s="133"/>
      <c r="E268" s="133"/>
      <c r="F268" s="133"/>
      <c r="G268" s="133"/>
      <c r="I268" s="133"/>
      <c r="J268" s="133"/>
      <c r="K268" s="134"/>
      <c r="L268" s="127"/>
    </row>
    <row r="269" spans="4:12">
      <c r="D269" s="133"/>
      <c r="E269" s="133"/>
      <c r="F269" s="133"/>
      <c r="G269" s="133"/>
      <c r="I269" s="133"/>
      <c r="J269" s="133"/>
      <c r="K269" s="134"/>
      <c r="L269" s="127"/>
    </row>
    <row r="270" spans="4:12">
      <c r="D270" s="133"/>
      <c r="E270" s="133"/>
      <c r="F270" s="133"/>
      <c r="G270" s="133"/>
      <c r="I270" s="133"/>
      <c r="J270" s="133"/>
      <c r="K270" s="134"/>
      <c r="L270" s="127"/>
    </row>
    <row r="271" spans="4:12">
      <c r="D271" s="133"/>
      <c r="E271" s="133"/>
      <c r="F271" s="133"/>
      <c r="G271" s="133"/>
      <c r="I271" s="133"/>
      <c r="J271" s="133"/>
      <c r="K271" s="134"/>
      <c r="L271" s="127"/>
    </row>
    <row r="272" spans="4:12">
      <c r="D272" s="133"/>
      <c r="E272" s="133"/>
      <c r="F272" s="133"/>
      <c r="G272" s="133"/>
      <c r="I272" s="133"/>
      <c r="J272" s="133"/>
      <c r="K272" s="134"/>
      <c r="L272" s="127"/>
    </row>
    <row r="273" spans="4:12">
      <c r="D273" s="133"/>
      <c r="E273" s="133"/>
      <c r="F273" s="133"/>
      <c r="G273" s="133"/>
      <c r="I273" s="133"/>
      <c r="J273" s="133"/>
      <c r="K273" s="134"/>
      <c r="L273" s="127"/>
    </row>
    <row r="274" spans="4:12">
      <c r="D274" s="133"/>
      <c r="E274" s="133"/>
      <c r="F274" s="133"/>
      <c r="G274" s="133"/>
      <c r="I274" s="133"/>
      <c r="J274" s="133"/>
      <c r="K274" s="134"/>
      <c r="L274" s="127"/>
    </row>
    <row r="275" spans="4:12">
      <c r="D275" s="133"/>
      <c r="E275" s="133"/>
      <c r="F275" s="133"/>
      <c r="G275" s="133"/>
      <c r="I275" s="133"/>
      <c r="J275" s="133"/>
      <c r="K275" s="134"/>
      <c r="L275" s="127"/>
    </row>
    <row r="276" spans="4:12">
      <c r="D276" s="133"/>
      <c r="E276" s="133"/>
      <c r="F276" s="133"/>
      <c r="G276" s="133"/>
      <c r="I276" s="133"/>
      <c r="J276" s="133"/>
      <c r="K276" s="134"/>
      <c r="L276" s="127"/>
    </row>
    <row r="277" spans="4:12">
      <c r="D277" s="133"/>
      <c r="E277" s="133"/>
      <c r="F277" s="133"/>
      <c r="G277" s="133"/>
      <c r="I277" s="133"/>
      <c r="J277" s="133"/>
      <c r="K277" s="134"/>
      <c r="L277" s="127"/>
    </row>
    <row r="278" spans="4:12">
      <c r="D278" s="133"/>
      <c r="E278" s="133"/>
      <c r="F278" s="133"/>
      <c r="G278" s="133"/>
      <c r="I278" s="133"/>
      <c r="J278" s="133"/>
      <c r="K278" s="134"/>
      <c r="L278" s="127"/>
    </row>
    <row r="279" spans="4:12">
      <c r="D279" s="133"/>
      <c r="E279" s="133"/>
      <c r="F279" s="133"/>
      <c r="G279" s="133"/>
      <c r="I279" s="133"/>
      <c r="J279" s="133"/>
      <c r="K279" s="134"/>
      <c r="L279" s="127"/>
    </row>
    <row r="280" spans="4:12">
      <c r="D280" s="133"/>
      <c r="E280" s="133"/>
      <c r="F280" s="133"/>
      <c r="G280" s="133"/>
      <c r="I280" s="133"/>
      <c r="J280" s="133"/>
      <c r="K280" s="134"/>
      <c r="L280" s="127"/>
    </row>
    <row r="281" spans="4:12">
      <c r="D281" s="133"/>
      <c r="E281" s="133"/>
      <c r="F281" s="133"/>
      <c r="G281" s="133"/>
      <c r="I281" s="133"/>
      <c r="J281" s="133"/>
      <c r="K281" s="134"/>
      <c r="L281" s="127"/>
    </row>
    <row r="282" spans="4:12">
      <c r="D282" s="133"/>
      <c r="E282" s="133"/>
      <c r="F282" s="133"/>
      <c r="G282" s="133"/>
      <c r="I282" s="133"/>
      <c r="J282" s="133"/>
      <c r="K282" s="134"/>
      <c r="L282" s="127"/>
    </row>
    <row r="283" spans="4:12">
      <c r="D283" s="133"/>
      <c r="E283" s="133"/>
      <c r="F283" s="133"/>
      <c r="G283" s="133"/>
      <c r="I283" s="133"/>
      <c r="J283" s="133"/>
      <c r="K283" s="134"/>
      <c r="L283" s="127"/>
    </row>
    <row r="284" spans="4:12">
      <c r="D284" s="133"/>
      <c r="E284" s="133"/>
      <c r="F284" s="133"/>
      <c r="G284" s="133"/>
      <c r="I284" s="133"/>
      <c r="J284" s="133"/>
      <c r="K284" s="134"/>
      <c r="L284" s="127"/>
    </row>
    <row r="285" spans="4:12">
      <c r="D285" s="133"/>
      <c r="E285" s="133"/>
      <c r="F285" s="133"/>
      <c r="G285" s="133"/>
      <c r="I285" s="133"/>
      <c r="J285" s="133"/>
      <c r="K285" s="134"/>
      <c r="L285" s="127"/>
    </row>
    <row r="286" spans="4:12">
      <c r="D286" s="133"/>
      <c r="E286" s="133"/>
      <c r="F286" s="133"/>
      <c r="G286" s="133"/>
      <c r="I286" s="133"/>
      <c r="J286" s="133"/>
      <c r="K286" s="134"/>
      <c r="L286" s="127"/>
    </row>
    <row r="287" spans="4:12">
      <c r="D287" s="133"/>
      <c r="E287" s="133"/>
      <c r="F287" s="133"/>
      <c r="G287" s="133"/>
      <c r="I287" s="133"/>
      <c r="J287" s="133"/>
      <c r="K287" s="134"/>
      <c r="L287" s="127"/>
    </row>
    <row r="288" spans="4:12">
      <c r="D288" s="133"/>
      <c r="E288" s="133"/>
      <c r="F288" s="133"/>
      <c r="G288" s="133"/>
      <c r="I288" s="133"/>
      <c r="J288" s="133"/>
      <c r="K288" s="134"/>
      <c r="L288" s="127"/>
    </row>
    <row r="289" spans="4:12">
      <c r="D289" s="133"/>
      <c r="E289" s="133"/>
      <c r="F289" s="133"/>
      <c r="G289" s="133"/>
      <c r="I289" s="133"/>
      <c r="J289" s="133"/>
      <c r="K289" s="134"/>
      <c r="L289" s="127"/>
    </row>
    <row r="290" spans="4:12">
      <c r="D290" s="133"/>
      <c r="E290" s="133"/>
      <c r="F290" s="133"/>
      <c r="G290" s="133"/>
      <c r="I290" s="133"/>
      <c r="J290" s="133"/>
      <c r="K290" s="134"/>
      <c r="L290" s="127"/>
    </row>
    <row r="291" spans="4:12">
      <c r="D291" s="133"/>
      <c r="E291" s="133"/>
      <c r="F291" s="133"/>
      <c r="G291" s="133"/>
      <c r="I291" s="133"/>
      <c r="J291" s="133"/>
      <c r="K291" s="134"/>
      <c r="L291" s="127"/>
    </row>
    <row r="292" spans="4:12">
      <c r="D292" s="133"/>
      <c r="E292" s="133"/>
      <c r="F292" s="133"/>
      <c r="G292" s="133"/>
      <c r="I292" s="133"/>
      <c r="J292" s="133"/>
      <c r="K292" s="134"/>
      <c r="L292" s="127"/>
    </row>
    <row r="293" spans="4:12">
      <c r="D293" s="133"/>
      <c r="E293" s="133"/>
      <c r="F293" s="133"/>
      <c r="G293" s="133"/>
      <c r="I293" s="133"/>
      <c r="J293" s="133"/>
      <c r="K293" s="134"/>
      <c r="L293" s="127"/>
    </row>
    <row r="294" spans="4:12">
      <c r="D294" s="133"/>
      <c r="E294" s="133"/>
      <c r="F294" s="133"/>
      <c r="G294" s="133"/>
      <c r="I294" s="133"/>
      <c r="J294" s="133"/>
      <c r="K294" s="134"/>
      <c r="L294" s="127"/>
    </row>
    <row r="295" spans="4:12">
      <c r="D295" s="133"/>
      <c r="E295" s="133"/>
      <c r="F295" s="133"/>
      <c r="G295" s="133"/>
      <c r="I295" s="133"/>
      <c r="J295" s="133"/>
      <c r="K295" s="134"/>
      <c r="L295" s="127"/>
    </row>
    <row r="296" spans="4:12">
      <c r="D296" s="133"/>
      <c r="E296" s="133"/>
      <c r="F296" s="133"/>
      <c r="G296" s="133"/>
      <c r="I296" s="133"/>
      <c r="J296" s="133"/>
      <c r="K296" s="134"/>
      <c r="L296" s="127"/>
    </row>
    <row r="297" spans="4:12">
      <c r="D297" s="133"/>
      <c r="E297" s="133"/>
      <c r="F297" s="133"/>
      <c r="G297" s="133"/>
      <c r="I297" s="133"/>
      <c r="J297" s="133"/>
      <c r="K297" s="134"/>
      <c r="L297" s="127"/>
    </row>
    <row r="298" spans="4:12">
      <c r="D298" s="133"/>
      <c r="E298" s="133"/>
      <c r="F298" s="133"/>
      <c r="G298" s="133"/>
      <c r="I298" s="133"/>
      <c r="J298" s="133"/>
      <c r="K298" s="134"/>
      <c r="L298" s="127"/>
    </row>
    <row r="299" spans="4:12">
      <c r="D299" s="133"/>
      <c r="E299" s="133"/>
      <c r="F299" s="133"/>
      <c r="G299" s="133"/>
      <c r="I299" s="133"/>
      <c r="J299" s="133"/>
      <c r="K299" s="134"/>
      <c r="L299" s="127"/>
    </row>
    <row r="300" spans="4:12">
      <c r="D300" s="133"/>
      <c r="E300" s="133"/>
      <c r="F300" s="133"/>
      <c r="G300" s="133"/>
      <c r="I300" s="133"/>
      <c r="J300" s="133"/>
      <c r="K300" s="134"/>
      <c r="L300" s="127"/>
    </row>
    <row r="301" spans="4:12">
      <c r="D301" s="133"/>
      <c r="E301" s="133"/>
      <c r="F301" s="133"/>
      <c r="G301" s="133"/>
      <c r="I301" s="133"/>
      <c r="J301" s="133"/>
      <c r="K301" s="134"/>
      <c r="L301" s="127"/>
    </row>
    <row r="302" spans="4:12">
      <c r="D302" s="133"/>
      <c r="E302" s="133"/>
      <c r="F302" s="133"/>
      <c r="G302" s="133"/>
      <c r="I302" s="133"/>
      <c r="J302" s="133"/>
      <c r="K302" s="134"/>
      <c r="L302" s="127"/>
    </row>
    <row r="303" spans="4:12">
      <c r="D303" s="133"/>
      <c r="E303" s="133"/>
      <c r="F303" s="133"/>
      <c r="G303" s="133"/>
      <c r="I303" s="133"/>
      <c r="J303" s="133"/>
      <c r="K303" s="134"/>
      <c r="L303" s="127"/>
    </row>
    <row r="304" spans="4:12">
      <c r="D304" s="133"/>
      <c r="E304" s="133"/>
      <c r="F304" s="133"/>
      <c r="G304" s="133"/>
      <c r="I304" s="133"/>
      <c r="J304" s="133"/>
      <c r="K304" s="134"/>
      <c r="L304" s="127"/>
    </row>
    <row r="305" spans="4:12">
      <c r="D305" s="133"/>
      <c r="E305" s="133"/>
      <c r="F305" s="133"/>
      <c r="G305" s="133"/>
      <c r="I305" s="133"/>
      <c r="J305" s="133"/>
      <c r="K305" s="134"/>
      <c r="L305" s="127"/>
    </row>
    <row r="306" spans="4:12">
      <c r="D306" s="133"/>
      <c r="E306" s="133"/>
      <c r="F306" s="133"/>
      <c r="G306" s="133"/>
      <c r="I306" s="133"/>
      <c r="J306" s="133"/>
      <c r="K306" s="134"/>
      <c r="L306" s="127"/>
    </row>
    <row r="307" spans="4:12">
      <c r="D307" s="133"/>
      <c r="E307" s="133"/>
      <c r="F307" s="133"/>
      <c r="G307" s="133"/>
      <c r="I307" s="133"/>
      <c r="J307" s="133"/>
      <c r="K307" s="134"/>
      <c r="L307" s="127"/>
    </row>
    <row r="308" spans="4:12">
      <c r="D308" s="133"/>
      <c r="E308" s="133"/>
      <c r="F308" s="133"/>
      <c r="G308" s="133"/>
      <c r="I308" s="133"/>
      <c r="J308" s="133"/>
      <c r="K308" s="134"/>
      <c r="L308" s="127"/>
    </row>
    <row r="309" spans="4:12">
      <c r="D309" s="133"/>
      <c r="E309" s="133"/>
      <c r="F309" s="133"/>
      <c r="G309" s="133"/>
      <c r="I309" s="133"/>
      <c r="J309" s="133"/>
      <c r="K309" s="134"/>
      <c r="L309" s="127"/>
    </row>
    <row r="310" spans="4:12">
      <c r="D310" s="133"/>
      <c r="E310" s="133"/>
      <c r="F310" s="133"/>
      <c r="G310" s="133"/>
      <c r="I310" s="133"/>
      <c r="J310" s="133"/>
      <c r="K310" s="134"/>
      <c r="L310" s="127"/>
    </row>
    <row r="311" spans="4:12">
      <c r="D311" s="133"/>
      <c r="E311" s="133"/>
      <c r="F311" s="133"/>
      <c r="G311" s="133"/>
      <c r="I311" s="133"/>
      <c r="J311" s="133"/>
      <c r="K311" s="134"/>
      <c r="L311" s="127"/>
    </row>
    <row r="312" spans="4:12">
      <c r="D312" s="133"/>
      <c r="E312" s="133"/>
      <c r="F312" s="133"/>
      <c r="G312" s="133"/>
      <c r="I312" s="133"/>
      <c r="J312" s="133"/>
      <c r="K312" s="134"/>
      <c r="L312" s="127"/>
    </row>
    <row r="313" spans="4:12">
      <c r="D313" s="133"/>
      <c r="E313" s="133"/>
      <c r="F313" s="133"/>
      <c r="G313" s="133"/>
      <c r="I313" s="133"/>
      <c r="J313" s="133"/>
      <c r="K313" s="134"/>
      <c r="L313" s="127"/>
    </row>
    <row r="314" spans="4:12">
      <c r="D314" s="133"/>
      <c r="E314" s="133"/>
      <c r="F314" s="133"/>
      <c r="G314" s="133"/>
      <c r="I314" s="133"/>
      <c r="J314" s="133"/>
      <c r="K314" s="134"/>
      <c r="L314" s="127"/>
    </row>
    <row r="315" spans="4:12">
      <c r="D315" s="133"/>
      <c r="E315" s="133"/>
      <c r="F315" s="133"/>
      <c r="G315" s="133"/>
      <c r="I315" s="133"/>
      <c r="J315" s="133"/>
      <c r="K315" s="134"/>
      <c r="L315" s="127"/>
    </row>
    <row r="316" spans="4:12">
      <c r="D316" s="133"/>
      <c r="E316" s="133"/>
      <c r="F316" s="133"/>
      <c r="G316" s="133"/>
      <c r="I316" s="133"/>
      <c r="J316" s="133"/>
      <c r="K316" s="134"/>
      <c r="L316" s="127"/>
    </row>
    <row r="317" spans="4:12">
      <c r="D317" s="133"/>
      <c r="E317" s="133"/>
      <c r="F317" s="133"/>
      <c r="G317" s="133"/>
      <c r="I317" s="133"/>
      <c r="J317" s="133"/>
      <c r="K317" s="134"/>
      <c r="L317" s="127"/>
    </row>
    <row r="318" spans="4:12">
      <c r="D318" s="133"/>
      <c r="E318" s="133"/>
      <c r="F318" s="133"/>
      <c r="G318" s="133"/>
      <c r="I318" s="133"/>
      <c r="J318" s="133"/>
      <c r="K318" s="134"/>
      <c r="L318" s="127"/>
    </row>
    <row r="319" spans="4:12">
      <c r="D319" s="133"/>
      <c r="E319" s="133"/>
      <c r="F319" s="133"/>
      <c r="G319" s="133"/>
      <c r="I319" s="133"/>
      <c r="J319" s="133"/>
      <c r="K319" s="134"/>
      <c r="L319" s="127"/>
    </row>
    <row r="320" spans="4:12">
      <c r="D320" s="133"/>
      <c r="E320" s="133"/>
      <c r="F320" s="133"/>
      <c r="G320" s="133"/>
      <c r="I320" s="133"/>
      <c r="J320" s="133"/>
      <c r="K320" s="134"/>
      <c r="L320" s="127"/>
    </row>
    <row r="321" spans="4:12">
      <c r="D321" s="133"/>
      <c r="E321" s="133"/>
      <c r="F321" s="133"/>
      <c r="G321" s="133"/>
      <c r="I321" s="133"/>
      <c r="J321" s="133"/>
      <c r="K321" s="134"/>
      <c r="L321" s="127"/>
    </row>
    <row r="322" spans="4:12">
      <c r="D322" s="133"/>
      <c r="E322" s="133"/>
      <c r="F322" s="133"/>
      <c r="G322" s="133"/>
      <c r="I322" s="133"/>
      <c r="J322" s="133"/>
      <c r="K322" s="134"/>
      <c r="L322" s="127"/>
    </row>
    <row r="323" spans="4:12">
      <c r="D323" s="133"/>
      <c r="E323" s="133"/>
      <c r="F323" s="133"/>
      <c r="G323" s="133"/>
      <c r="I323" s="133"/>
      <c r="J323" s="133"/>
      <c r="K323" s="134"/>
      <c r="L323" s="127"/>
    </row>
    <row r="324" spans="4:12">
      <c r="D324" s="133"/>
      <c r="E324" s="133"/>
      <c r="F324" s="133"/>
      <c r="G324" s="133"/>
      <c r="I324" s="133"/>
      <c r="J324" s="133"/>
      <c r="K324" s="134"/>
      <c r="L324" s="127"/>
    </row>
    <row r="325" spans="4:12">
      <c r="D325" s="133"/>
      <c r="E325" s="133"/>
      <c r="F325" s="133"/>
      <c r="G325" s="133"/>
      <c r="I325" s="133"/>
      <c r="J325" s="133"/>
      <c r="K325" s="134"/>
      <c r="L325" s="127"/>
    </row>
    <row r="326" spans="4:12">
      <c r="D326" s="133"/>
      <c r="E326" s="133"/>
      <c r="F326" s="133"/>
      <c r="G326" s="133"/>
      <c r="I326" s="133"/>
      <c r="J326" s="133"/>
      <c r="K326" s="134"/>
      <c r="L326" s="127"/>
    </row>
    <row r="327" spans="4:12">
      <c r="D327" s="133"/>
      <c r="E327" s="133"/>
      <c r="F327" s="133"/>
      <c r="G327" s="133"/>
      <c r="I327" s="133"/>
      <c r="J327" s="133"/>
      <c r="K327" s="134"/>
      <c r="L327" s="127"/>
    </row>
    <row r="328" spans="4:12">
      <c r="D328" s="133"/>
      <c r="E328" s="133"/>
      <c r="F328" s="133"/>
      <c r="G328" s="133"/>
      <c r="I328" s="133"/>
      <c r="J328" s="133"/>
      <c r="K328" s="134"/>
      <c r="L328" s="127"/>
    </row>
    <row r="329" spans="4:12">
      <c r="D329" s="133"/>
      <c r="E329" s="133"/>
      <c r="F329" s="133"/>
      <c r="G329" s="133"/>
      <c r="I329" s="133"/>
      <c r="J329" s="133"/>
      <c r="K329" s="134"/>
      <c r="L329" s="127"/>
    </row>
    <row r="330" spans="4:12">
      <c r="D330" s="133"/>
      <c r="E330" s="133"/>
      <c r="F330" s="133"/>
      <c r="G330" s="133"/>
      <c r="I330" s="133"/>
      <c r="J330" s="133"/>
      <c r="K330" s="134"/>
      <c r="L330" s="127"/>
    </row>
    <row r="331" spans="4:12">
      <c r="D331" s="133"/>
      <c r="E331" s="133"/>
      <c r="F331" s="133"/>
      <c r="G331" s="133"/>
      <c r="I331" s="133"/>
      <c r="J331" s="133"/>
      <c r="K331" s="134"/>
      <c r="L331" s="127"/>
    </row>
    <row r="332" spans="4:12">
      <c r="D332" s="133"/>
      <c r="E332" s="133"/>
      <c r="F332" s="133"/>
      <c r="G332" s="133"/>
      <c r="I332" s="133"/>
      <c r="J332" s="133"/>
      <c r="K332" s="134"/>
      <c r="L332" s="127"/>
    </row>
    <row r="333" spans="4:12">
      <c r="D333" s="133"/>
      <c r="E333" s="133"/>
      <c r="F333" s="133"/>
      <c r="G333" s="133"/>
      <c r="I333" s="133"/>
      <c r="J333" s="133"/>
      <c r="K333" s="134"/>
      <c r="L333" s="127"/>
    </row>
    <row r="334" spans="4:12">
      <c r="D334" s="133"/>
      <c r="E334" s="133"/>
      <c r="F334" s="133"/>
      <c r="G334" s="133"/>
      <c r="I334" s="133"/>
      <c r="J334" s="133"/>
      <c r="K334" s="134"/>
      <c r="L334" s="127"/>
    </row>
    <row r="335" spans="4:12">
      <c r="D335" s="133"/>
      <c r="E335" s="133"/>
      <c r="F335" s="133"/>
      <c r="G335" s="133"/>
      <c r="I335" s="133"/>
      <c r="J335" s="133"/>
      <c r="K335" s="134"/>
      <c r="L335" s="127"/>
    </row>
    <row r="336" spans="4:12">
      <c r="D336" s="133"/>
      <c r="E336" s="133"/>
      <c r="F336" s="133"/>
      <c r="G336" s="133"/>
      <c r="I336" s="133"/>
      <c r="J336" s="133"/>
      <c r="K336" s="134"/>
      <c r="L336" s="127"/>
    </row>
    <row r="337" spans="4:12">
      <c r="D337" s="133"/>
      <c r="E337" s="133"/>
      <c r="F337" s="133"/>
      <c r="G337" s="133"/>
      <c r="I337" s="133"/>
      <c r="J337" s="133"/>
      <c r="K337" s="134"/>
      <c r="L337" s="127"/>
    </row>
    <row r="338" spans="4:12">
      <c r="D338" s="133"/>
      <c r="E338" s="133"/>
      <c r="F338" s="133"/>
      <c r="G338" s="133"/>
      <c r="I338" s="133"/>
      <c r="J338" s="133"/>
      <c r="K338" s="134"/>
      <c r="L338" s="127"/>
    </row>
    <row r="339" spans="4:12">
      <c r="D339" s="133"/>
      <c r="E339" s="133"/>
      <c r="F339" s="133"/>
      <c r="G339" s="133"/>
      <c r="I339" s="133"/>
      <c r="J339" s="133"/>
      <c r="K339" s="134"/>
      <c r="L339" s="127"/>
    </row>
    <row r="340" spans="4:12">
      <c r="D340" s="133"/>
      <c r="E340" s="133"/>
      <c r="F340" s="133"/>
      <c r="G340" s="133"/>
      <c r="I340" s="133"/>
      <c r="J340" s="133"/>
      <c r="K340" s="134"/>
      <c r="L340" s="127"/>
    </row>
    <row r="341" spans="4:12">
      <c r="D341" s="133"/>
      <c r="E341" s="133"/>
      <c r="F341" s="133"/>
      <c r="G341" s="133"/>
      <c r="I341" s="133"/>
      <c r="J341" s="133"/>
      <c r="K341" s="134"/>
      <c r="L341" s="127"/>
    </row>
    <row r="342" spans="4:12">
      <c r="D342" s="133"/>
      <c r="E342" s="133"/>
      <c r="F342" s="133"/>
      <c r="G342" s="133"/>
      <c r="I342" s="133"/>
      <c r="J342" s="133"/>
      <c r="K342" s="134"/>
      <c r="L342" s="127"/>
    </row>
    <row r="343" spans="4:12">
      <c r="D343" s="133"/>
      <c r="E343" s="133"/>
      <c r="F343" s="133"/>
      <c r="G343" s="133"/>
      <c r="I343" s="133"/>
      <c r="J343" s="133"/>
      <c r="K343" s="134"/>
      <c r="L343" s="127"/>
    </row>
    <row r="344" spans="4:12">
      <c r="D344" s="133"/>
      <c r="E344" s="133"/>
      <c r="F344" s="133"/>
      <c r="G344" s="133"/>
      <c r="I344" s="133"/>
      <c r="J344" s="133"/>
      <c r="K344" s="134"/>
      <c r="L344" s="127"/>
    </row>
    <row r="345" spans="4:12">
      <c r="D345" s="133"/>
      <c r="E345" s="133"/>
      <c r="F345" s="133"/>
      <c r="G345" s="133"/>
      <c r="I345" s="133"/>
      <c r="J345" s="133"/>
      <c r="K345" s="134"/>
      <c r="L345" s="127"/>
    </row>
    <row r="346" spans="4:12">
      <c r="D346" s="133"/>
      <c r="E346" s="133"/>
      <c r="F346" s="133"/>
      <c r="G346" s="133"/>
      <c r="I346" s="133"/>
      <c r="J346" s="133"/>
      <c r="K346" s="134"/>
      <c r="L346" s="127"/>
    </row>
    <row r="347" spans="4:12">
      <c r="D347" s="133"/>
      <c r="E347" s="133"/>
      <c r="F347" s="133"/>
      <c r="G347" s="133"/>
      <c r="I347" s="133"/>
      <c r="J347" s="133"/>
      <c r="K347" s="134"/>
      <c r="L347" s="127"/>
    </row>
    <row r="348" spans="4:12">
      <c r="D348" s="133"/>
      <c r="E348" s="133"/>
      <c r="F348" s="133"/>
      <c r="G348" s="133"/>
      <c r="I348" s="133"/>
      <c r="J348" s="133"/>
      <c r="K348" s="134"/>
      <c r="L348" s="127"/>
    </row>
    <row r="349" spans="4:12">
      <c r="D349" s="133"/>
      <c r="E349" s="133"/>
      <c r="F349" s="133"/>
      <c r="G349" s="133"/>
      <c r="I349" s="133"/>
      <c r="J349" s="133"/>
      <c r="K349" s="134"/>
      <c r="L349" s="127"/>
    </row>
    <row r="350" spans="4:12">
      <c r="D350" s="133"/>
      <c r="E350" s="133"/>
      <c r="F350" s="133"/>
      <c r="G350" s="133"/>
      <c r="I350" s="133"/>
      <c r="J350" s="133"/>
      <c r="K350" s="134"/>
      <c r="L350" s="127"/>
    </row>
    <row r="351" spans="4:12">
      <c r="D351" s="133"/>
      <c r="E351" s="133"/>
      <c r="F351" s="133"/>
      <c r="G351" s="133"/>
      <c r="I351" s="133"/>
      <c r="J351" s="133"/>
      <c r="K351" s="134"/>
      <c r="L351" s="127"/>
    </row>
    <row r="352" spans="4:12">
      <c r="D352" s="133"/>
      <c r="E352" s="133"/>
      <c r="F352" s="133"/>
      <c r="G352" s="133"/>
      <c r="I352" s="133"/>
      <c r="J352" s="133"/>
      <c r="K352" s="134"/>
      <c r="L352" s="127"/>
    </row>
    <row r="353" spans="4:12">
      <c r="D353" s="133"/>
      <c r="E353" s="133"/>
      <c r="F353" s="133"/>
      <c r="G353" s="133"/>
      <c r="I353" s="133"/>
      <c r="J353" s="133"/>
      <c r="K353" s="134"/>
      <c r="L353" s="127"/>
    </row>
    <row r="354" spans="4:12">
      <c r="D354" s="133"/>
      <c r="E354" s="133"/>
      <c r="F354" s="133"/>
      <c r="G354" s="133"/>
      <c r="I354" s="133"/>
      <c r="J354" s="133"/>
      <c r="K354" s="134"/>
      <c r="L354" s="127"/>
    </row>
    <row r="355" spans="4:12">
      <c r="D355" s="133"/>
      <c r="E355" s="133"/>
      <c r="F355" s="133"/>
      <c r="G355" s="133"/>
      <c r="I355" s="133"/>
      <c r="J355" s="133"/>
      <c r="K355" s="134"/>
      <c r="L355" s="127"/>
    </row>
    <row r="356" spans="4:12">
      <c r="D356" s="133"/>
      <c r="E356" s="133"/>
      <c r="F356" s="133"/>
      <c r="G356" s="133"/>
      <c r="I356" s="133"/>
      <c r="J356" s="133"/>
      <c r="K356" s="134"/>
      <c r="L356" s="127"/>
    </row>
    <row r="357" spans="4:12">
      <c r="D357" s="133"/>
      <c r="E357" s="133"/>
      <c r="F357" s="133"/>
      <c r="G357" s="133"/>
      <c r="I357" s="133"/>
      <c r="J357" s="133"/>
      <c r="K357" s="134"/>
      <c r="L357" s="127"/>
    </row>
    <row r="358" spans="4:12">
      <c r="D358" s="133"/>
      <c r="E358" s="133"/>
      <c r="F358" s="133"/>
      <c r="G358" s="133"/>
      <c r="I358" s="133"/>
      <c r="J358" s="133"/>
      <c r="K358" s="134"/>
      <c r="L358" s="127"/>
    </row>
    <row r="359" spans="4:12">
      <c r="D359" s="133"/>
      <c r="E359" s="133"/>
      <c r="F359" s="133"/>
      <c r="G359" s="133"/>
      <c r="I359" s="133"/>
      <c r="J359" s="133"/>
      <c r="K359" s="134"/>
      <c r="L359" s="127"/>
    </row>
    <row r="360" spans="4:12">
      <c r="D360" s="133"/>
      <c r="E360" s="133"/>
      <c r="F360" s="133"/>
      <c r="G360" s="133"/>
      <c r="I360" s="133"/>
      <c r="J360" s="133"/>
      <c r="K360" s="134"/>
      <c r="L360" s="127"/>
    </row>
    <row r="361" spans="4:12">
      <c r="D361" s="133"/>
      <c r="E361" s="133"/>
      <c r="F361" s="133"/>
      <c r="G361" s="133"/>
      <c r="I361" s="133"/>
      <c r="J361" s="133"/>
      <c r="K361" s="134"/>
      <c r="L361" s="127"/>
    </row>
    <row r="362" spans="4:12">
      <c r="D362" s="133"/>
      <c r="E362" s="133"/>
      <c r="F362" s="133"/>
      <c r="G362" s="133"/>
      <c r="I362" s="133"/>
      <c r="J362" s="133"/>
      <c r="K362" s="134"/>
      <c r="L362" s="127"/>
    </row>
    <row r="363" spans="4:12">
      <c r="D363" s="133"/>
      <c r="E363" s="133"/>
      <c r="F363" s="133"/>
      <c r="G363" s="133"/>
      <c r="I363" s="133"/>
      <c r="J363" s="133"/>
      <c r="K363" s="134"/>
      <c r="L363" s="127"/>
    </row>
    <row r="364" spans="4:12">
      <c r="D364" s="133"/>
      <c r="E364" s="133"/>
      <c r="F364" s="133"/>
      <c r="G364" s="133"/>
      <c r="I364" s="133"/>
      <c r="J364" s="133"/>
      <c r="K364" s="134"/>
      <c r="L364" s="127"/>
    </row>
    <row r="365" spans="4:12">
      <c r="D365" s="133"/>
      <c r="E365" s="133"/>
      <c r="F365" s="133"/>
      <c r="G365" s="133"/>
      <c r="I365" s="133"/>
      <c r="J365" s="133"/>
      <c r="K365" s="134"/>
      <c r="L365" s="127"/>
    </row>
    <row r="366" spans="4:12">
      <c r="D366" s="133"/>
      <c r="E366" s="133"/>
      <c r="F366" s="133"/>
      <c r="G366" s="133"/>
      <c r="I366" s="133"/>
      <c r="J366" s="133"/>
      <c r="K366" s="134"/>
      <c r="L366" s="127"/>
    </row>
    <row r="367" spans="4:12">
      <c r="D367" s="133"/>
      <c r="E367" s="133"/>
      <c r="F367" s="133"/>
      <c r="G367" s="133"/>
      <c r="I367" s="133"/>
      <c r="J367" s="133"/>
      <c r="K367" s="134"/>
      <c r="L367" s="127"/>
    </row>
    <row r="368" spans="4:12">
      <c r="D368" s="133"/>
      <c r="E368" s="133"/>
      <c r="F368" s="133"/>
      <c r="G368" s="133"/>
      <c r="I368" s="133"/>
      <c r="J368" s="133"/>
      <c r="K368" s="134"/>
      <c r="L368" s="127"/>
    </row>
    <row r="369" spans="4:12">
      <c r="D369" s="133"/>
      <c r="E369" s="133"/>
      <c r="F369" s="133"/>
      <c r="G369" s="133"/>
      <c r="I369" s="133"/>
      <c r="J369" s="133"/>
      <c r="K369" s="134"/>
      <c r="L369" s="127"/>
    </row>
    <row r="370" spans="4:12">
      <c r="D370" s="133"/>
      <c r="E370" s="133"/>
      <c r="F370" s="133"/>
      <c r="G370" s="133"/>
      <c r="I370" s="133"/>
      <c r="J370" s="133"/>
      <c r="K370" s="134"/>
      <c r="L370" s="127"/>
    </row>
    <row r="371" spans="4:12">
      <c r="D371" s="133"/>
      <c r="E371" s="133"/>
      <c r="F371" s="133"/>
      <c r="G371" s="133"/>
      <c r="I371" s="133"/>
      <c r="J371" s="133"/>
      <c r="K371" s="134"/>
      <c r="L371" s="127"/>
    </row>
    <row r="372" spans="4:12">
      <c r="D372" s="133"/>
      <c r="E372" s="133"/>
      <c r="F372" s="133"/>
      <c r="G372" s="133"/>
      <c r="I372" s="133"/>
      <c r="J372" s="133"/>
      <c r="K372" s="134"/>
      <c r="L372" s="127"/>
    </row>
    <row r="373" spans="4:12">
      <c r="D373" s="133"/>
      <c r="E373" s="133"/>
      <c r="F373" s="133"/>
      <c r="G373" s="133"/>
      <c r="I373" s="133"/>
      <c r="J373" s="133"/>
      <c r="K373" s="134"/>
      <c r="L373" s="127"/>
    </row>
    <row r="374" spans="4:12">
      <c r="D374" s="133"/>
      <c r="E374" s="133"/>
      <c r="F374" s="133"/>
      <c r="G374" s="133"/>
      <c r="I374" s="133"/>
      <c r="J374" s="133"/>
      <c r="K374" s="134"/>
      <c r="L374" s="127"/>
    </row>
    <row r="375" spans="4:12">
      <c r="D375" s="133"/>
      <c r="E375" s="133"/>
      <c r="F375" s="133"/>
      <c r="G375" s="133"/>
      <c r="I375" s="133"/>
      <c r="J375" s="133"/>
      <c r="K375" s="134"/>
      <c r="L375" s="127"/>
    </row>
    <row r="376" spans="4:12">
      <c r="D376" s="133"/>
      <c r="E376" s="133"/>
      <c r="F376" s="133"/>
      <c r="G376" s="133"/>
      <c r="I376" s="133"/>
      <c r="J376" s="133"/>
      <c r="K376" s="134"/>
      <c r="L376" s="127"/>
    </row>
    <row r="377" spans="4:12">
      <c r="D377" s="133"/>
      <c r="E377" s="133"/>
      <c r="F377" s="133"/>
      <c r="G377" s="133"/>
      <c r="I377" s="133"/>
      <c r="J377" s="133"/>
      <c r="K377" s="134"/>
      <c r="L377" s="127"/>
    </row>
    <row r="378" spans="4:12">
      <c r="D378" s="133"/>
      <c r="E378" s="133"/>
      <c r="F378" s="133"/>
      <c r="G378" s="133"/>
      <c r="I378" s="133"/>
      <c r="J378" s="133"/>
      <c r="K378" s="134"/>
      <c r="L378" s="127"/>
    </row>
    <row r="379" spans="4:12">
      <c r="D379" s="133"/>
      <c r="E379" s="133"/>
      <c r="F379" s="133"/>
      <c r="G379" s="133"/>
      <c r="I379" s="133"/>
      <c r="J379" s="133"/>
      <c r="K379" s="134"/>
      <c r="L379" s="127"/>
    </row>
    <row r="380" spans="4:12">
      <c r="D380" s="133"/>
      <c r="E380" s="133"/>
      <c r="F380" s="133"/>
      <c r="G380" s="133"/>
      <c r="I380" s="133"/>
      <c r="J380" s="133"/>
      <c r="K380" s="134"/>
      <c r="L380" s="127"/>
    </row>
    <row r="381" spans="4:12">
      <c r="D381" s="133"/>
      <c r="E381" s="133"/>
      <c r="F381" s="133"/>
      <c r="G381" s="133"/>
      <c r="I381" s="133"/>
      <c r="J381" s="133"/>
      <c r="K381" s="134"/>
      <c r="L381" s="127"/>
    </row>
    <row r="382" spans="4:12">
      <c r="D382" s="133"/>
      <c r="E382" s="133"/>
      <c r="F382" s="133"/>
      <c r="G382" s="133"/>
      <c r="I382" s="133"/>
      <c r="J382" s="133"/>
      <c r="K382" s="134"/>
      <c r="L382" s="127"/>
    </row>
    <row r="383" spans="4:12">
      <c r="D383" s="133"/>
      <c r="E383" s="133"/>
      <c r="F383" s="133"/>
      <c r="G383" s="133"/>
      <c r="I383" s="133"/>
      <c r="J383" s="133"/>
      <c r="K383" s="134"/>
      <c r="L383" s="127"/>
    </row>
    <row r="384" spans="4:12">
      <c r="D384" s="133"/>
      <c r="E384" s="133"/>
      <c r="F384" s="133"/>
      <c r="G384" s="133"/>
      <c r="I384" s="133"/>
      <c r="J384" s="133"/>
      <c r="K384" s="134"/>
      <c r="L384" s="127"/>
    </row>
    <row r="385" spans="4:12">
      <c r="D385" s="133"/>
      <c r="E385" s="133"/>
      <c r="F385" s="133"/>
      <c r="G385" s="133"/>
      <c r="I385" s="133"/>
      <c r="J385" s="133"/>
      <c r="K385" s="134"/>
      <c r="L385" s="127"/>
    </row>
    <row r="386" spans="4:12">
      <c r="D386" s="133"/>
      <c r="E386" s="133"/>
      <c r="F386" s="133"/>
      <c r="G386" s="133"/>
      <c r="I386" s="133"/>
      <c r="J386" s="133"/>
      <c r="K386" s="134"/>
      <c r="L386" s="127"/>
    </row>
    <row r="387" spans="4:12">
      <c r="D387" s="133"/>
      <c r="E387" s="133"/>
      <c r="F387" s="133"/>
      <c r="G387" s="133"/>
      <c r="I387" s="133"/>
      <c r="J387" s="133"/>
      <c r="K387" s="134"/>
      <c r="L387" s="127"/>
    </row>
    <row r="388" spans="4:12">
      <c r="D388" s="133"/>
      <c r="E388" s="133"/>
      <c r="F388" s="133"/>
      <c r="G388" s="133"/>
      <c r="I388" s="133"/>
      <c r="J388" s="133"/>
      <c r="K388" s="134"/>
      <c r="L388" s="127"/>
    </row>
    <row r="389" spans="4:12">
      <c r="D389" s="133"/>
      <c r="E389" s="133"/>
      <c r="F389" s="133"/>
      <c r="G389" s="133"/>
      <c r="I389" s="133"/>
      <c r="J389" s="133"/>
      <c r="K389" s="134"/>
      <c r="L389" s="127"/>
    </row>
    <row r="390" spans="4:12">
      <c r="D390" s="133"/>
      <c r="E390" s="133"/>
      <c r="F390" s="133"/>
      <c r="G390" s="133"/>
      <c r="I390" s="133"/>
      <c r="J390" s="133"/>
      <c r="K390" s="134"/>
      <c r="L390" s="127"/>
    </row>
    <row r="391" spans="4:12">
      <c r="D391" s="133"/>
      <c r="E391" s="133"/>
      <c r="F391" s="133"/>
      <c r="G391" s="133"/>
      <c r="I391" s="133"/>
      <c r="J391" s="133"/>
      <c r="K391" s="134"/>
      <c r="L391" s="127"/>
    </row>
    <row r="392" spans="4:12">
      <c r="D392" s="133"/>
      <c r="E392" s="133"/>
      <c r="F392" s="133"/>
      <c r="G392" s="133"/>
      <c r="I392" s="133"/>
      <c r="J392" s="133"/>
      <c r="K392" s="134"/>
      <c r="L392" s="127"/>
    </row>
    <row r="393" spans="4:12">
      <c r="D393" s="133"/>
      <c r="E393" s="133"/>
      <c r="F393" s="133"/>
      <c r="G393" s="133"/>
      <c r="I393" s="133"/>
      <c r="J393" s="133"/>
      <c r="K393" s="134"/>
      <c r="L393" s="127"/>
    </row>
    <row r="394" spans="4:12">
      <c r="D394" s="133"/>
      <c r="E394" s="133"/>
      <c r="F394" s="133"/>
      <c r="G394" s="133"/>
      <c r="I394" s="133"/>
      <c r="J394" s="133"/>
      <c r="K394" s="134"/>
      <c r="L394" s="127"/>
    </row>
    <row r="395" spans="4:12">
      <c r="D395" s="133"/>
      <c r="E395" s="133"/>
      <c r="F395" s="133"/>
      <c r="G395" s="133"/>
      <c r="I395" s="133"/>
      <c r="J395" s="133"/>
      <c r="K395" s="134"/>
      <c r="L395" s="127"/>
    </row>
    <row r="396" spans="4:12">
      <c r="D396" s="133"/>
      <c r="E396" s="133"/>
      <c r="F396" s="133"/>
      <c r="G396" s="133"/>
      <c r="I396" s="133"/>
      <c r="J396" s="133"/>
      <c r="K396" s="134"/>
      <c r="L396" s="127"/>
    </row>
    <row r="397" spans="4:12">
      <c r="D397" s="133"/>
      <c r="E397" s="133"/>
      <c r="F397" s="133"/>
      <c r="G397" s="133"/>
      <c r="I397" s="133"/>
      <c r="J397" s="133"/>
      <c r="K397" s="134"/>
      <c r="L397" s="127"/>
    </row>
    <row r="398" spans="4:12">
      <c r="D398" s="133"/>
      <c r="E398" s="133"/>
      <c r="F398" s="133"/>
      <c r="G398" s="133"/>
      <c r="I398" s="133"/>
      <c r="J398" s="133"/>
      <c r="K398" s="134"/>
      <c r="L398" s="127"/>
    </row>
    <row r="399" spans="4:12">
      <c r="D399" s="133"/>
      <c r="E399" s="133"/>
      <c r="F399" s="133"/>
      <c r="G399" s="133"/>
      <c r="I399" s="133"/>
      <c r="J399" s="133"/>
      <c r="K399" s="134"/>
      <c r="L399" s="127"/>
    </row>
    <row r="400" spans="4:12">
      <c r="D400" s="133"/>
      <c r="E400" s="133"/>
      <c r="F400" s="133"/>
      <c r="G400" s="133"/>
      <c r="I400" s="133"/>
      <c r="J400" s="133"/>
      <c r="K400" s="134"/>
      <c r="L400" s="127"/>
    </row>
    <row r="401" spans="4:12">
      <c r="D401" s="133"/>
      <c r="E401" s="133"/>
      <c r="F401" s="133"/>
      <c r="G401" s="133"/>
      <c r="I401" s="133"/>
      <c r="J401" s="133"/>
      <c r="K401" s="134"/>
      <c r="L401" s="127"/>
    </row>
    <row r="402" spans="4:12">
      <c r="D402" s="133"/>
      <c r="E402" s="133"/>
      <c r="F402" s="133"/>
      <c r="G402" s="133"/>
      <c r="I402" s="133"/>
      <c r="J402" s="133"/>
      <c r="K402" s="134"/>
      <c r="L402" s="127"/>
    </row>
    <row r="403" spans="4:12">
      <c r="D403" s="133"/>
      <c r="E403" s="133"/>
      <c r="F403" s="133"/>
      <c r="G403" s="133"/>
      <c r="I403" s="133"/>
      <c r="J403" s="133"/>
      <c r="K403" s="134"/>
      <c r="L403" s="127"/>
    </row>
    <row r="404" spans="4:12">
      <c r="D404" s="133"/>
      <c r="E404" s="133"/>
      <c r="F404" s="133"/>
      <c r="G404" s="133"/>
      <c r="I404" s="133"/>
      <c r="J404" s="133"/>
      <c r="K404" s="134"/>
      <c r="L404" s="127"/>
    </row>
    <row r="405" spans="4:12">
      <c r="D405" s="133"/>
      <c r="E405" s="133"/>
      <c r="F405" s="133"/>
      <c r="G405" s="133"/>
      <c r="I405" s="133"/>
      <c r="J405" s="133"/>
      <c r="K405" s="134"/>
      <c r="L405" s="127"/>
    </row>
    <row r="406" spans="4:12">
      <c r="D406" s="133"/>
      <c r="E406" s="133"/>
      <c r="F406" s="133"/>
      <c r="G406" s="133"/>
      <c r="I406" s="133"/>
      <c r="J406" s="133"/>
      <c r="K406" s="134"/>
      <c r="L406" s="127"/>
    </row>
    <row r="407" spans="4:12">
      <c r="D407" s="133"/>
      <c r="E407" s="133"/>
      <c r="F407" s="133"/>
      <c r="G407" s="133"/>
      <c r="I407" s="133"/>
      <c r="J407" s="133"/>
      <c r="K407" s="134"/>
      <c r="L407" s="127"/>
    </row>
    <row r="408" spans="4:12">
      <c r="D408" s="133"/>
      <c r="E408" s="133"/>
      <c r="F408" s="133"/>
      <c r="G408" s="133"/>
      <c r="I408" s="133"/>
      <c r="J408" s="133"/>
      <c r="K408" s="134"/>
      <c r="L408" s="127"/>
    </row>
    <row r="409" spans="4:12">
      <c r="D409" s="133"/>
      <c r="E409" s="133"/>
      <c r="F409" s="133"/>
      <c r="G409" s="133"/>
      <c r="I409" s="133"/>
      <c r="J409" s="133"/>
      <c r="K409" s="134"/>
      <c r="L409" s="127"/>
    </row>
    <row r="410" spans="4:12">
      <c r="D410" s="133"/>
      <c r="E410" s="133"/>
      <c r="F410" s="133"/>
      <c r="G410" s="133"/>
      <c r="I410" s="133"/>
      <c r="J410" s="133"/>
      <c r="K410" s="134"/>
      <c r="L410" s="127"/>
    </row>
    <row r="411" spans="4:12">
      <c r="D411" s="133"/>
      <c r="E411" s="133"/>
      <c r="F411" s="133"/>
      <c r="G411" s="133"/>
      <c r="I411" s="133"/>
      <c r="J411" s="133"/>
      <c r="K411" s="134"/>
      <c r="L411" s="127"/>
    </row>
    <row r="412" spans="4:12">
      <c r="D412" s="133"/>
      <c r="E412" s="133"/>
      <c r="F412" s="133"/>
      <c r="G412" s="133"/>
      <c r="I412" s="133"/>
      <c r="J412" s="133"/>
      <c r="K412" s="134"/>
      <c r="L412" s="127"/>
    </row>
    <row r="413" spans="4:12">
      <c r="D413" s="133"/>
      <c r="E413" s="133"/>
      <c r="F413" s="133"/>
      <c r="G413" s="133"/>
      <c r="I413" s="133"/>
      <c r="J413" s="133"/>
      <c r="K413" s="134"/>
      <c r="L413" s="127"/>
    </row>
    <row r="414" spans="4:12">
      <c r="D414" s="133"/>
      <c r="E414" s="133"/>
      <c r="F414" s="133"/>
      <c r="G414" s="133"/>
      <c r="I414" s="133"/>
      <c r="J414" s="133"/>
      <c r="K414" s="134"/>
      <c r="L414" s="127"/>
    </row>
    <row r="415" spans="4:12">
      <c r="D415" s="133"/>
      <c r="E415" s="133"/>
      <c r="F415" s="133"/>
      <c r="G415" s="133"/>
      <c r="I415" s="133"/>
      <c r="J415" s="133"/>
      <c r="K415" s="134"/>
      <c r="L415" s="127"/>
    </row>
    <row r="416" spans="4:12">
      <c r="D416" s="133"/>
      <c r="E416" s="133"/>
      <c r="F416" s="133"/>
      <c r="G416" s="133"/>
      <c r="I416" s="133"/>
      <c r="J416" s="133"/>
      <c r="K416" s="134"/>
      <c r="L416" s="127"/>
    </row>
    <row r="417" spans="4:12">
      <c r="D417" s="133"/>
      <c r="E417" s="133"/>
      <c r="F417" s="133"/>
      <c r="G417" s="133"/>
      <c r="I417" s="133"/>
      <c r="J417" s="133"/>
      <c r="K417" s="134"/>
      <c r="L417" s="127"/>
    </row>
    <row r="418" spans="4:12">
      <c r="D418" s="133"/>
      <c r="E418" s="133"/>
      <c r="F418" s="133"/>
      <c r="G418" s="133"/>
      <c r="I418" s="133"/>
      <c r="J418" s="133"/>
      <c r="K418" s="134"/>
      <c r="L418" s="127"/>
    </row>
    <row r="419" spans="4:12">
      <c r="D419" s="133"/>
      <c r="E419" s="133"/>
      <c r="F419" s="133"/>
      <c r="G419" s="133"/>
      <c r="I419" s="133"/>
      <c r="J419" s="133"/>
      <c r="K419" s="134"/>
      <c r="L419" s="127"/>
    </row>
    <row r="420" spans="4:12">
      <c r="D420" s="133"/>
      <c r="E420" s="133"/>
      <c r="F420" s="133"/>
      <c r="G420" s="133"/>
      <c r="I420" s="133"/>
      <c r="J420" s="133"/>
      <c r="K420" s="134"/>
      <c r="L420" s="127"/>
    </row>
    <row r="421" spans="4:12">
      <c r="D421" s="133"/>
      <c r="E421" s="133"/>
      <c r="F421" s="133"/>
      <c r="G421" s="133"/>
      <c r="I421" s="133"/>
      <c r="J421" s="133"/>
      <c r="K421" s="134"/>
      <c r="L421" s="127"/>
    </row>
    <row r="422" spans="4:12">
      <c r="D422" s="133"/>
      <c r="E422" s="133"/>
      <c r="F422" s="133"/>
      <c r="G422" s="133"/>
      <c r="I422" s="133"/>
      <c r="J422" s="133"/>
      <c r="K422" s="134"/>
      <c r="L422" s="127"/>
    </row>
    <row r="423" spans="4:12">
      <c r="D423" s="133"/>
      <c r="E423" s="133"/>
      <c r="F423" s="133"/>
      <c r="G423" s="133"/>
      <c r="I423" s="133"/>
      <c r="J423" s="133"/>
      <c r="K423" s="134"/>
      <c r="L423" s="127"/>
    </row>
    <row r="424" spans="4:12">
      <c r="D424" s="133"/>
      <c r="E424" s="133"/>
      <c r="F424" s="133"/>
      <c r="G424" s="133"/>
      <c r="I424" s="133"/>
      <c r="J424" s="133"/>
      <c r="K424" s="134"/>
      <c r="L424" s="127"/>
    </row>
    <row r="425" spans="4:12">
      <c r="D425" s="133"/>
      <c r="E425" s="133"/>
      <c r="F425" s="133"/>
      <c r="G425" s="133"/>
      <c r="I425" s="133"/>
      <c r="J425" s="133"/>
      <c r="K425" s="134"/>
      <c r="L425" s="127"/>
    </row>
    <row r="426" spans="4:12">
      <c r="D426" s="133"/>
      <c r="E426" s="133"/>
      <c r="F426" s="133"/>
      <c r="G426" s="133"/>
      <c r="I426" s="133"/>
      <c r="J426" s="133"/>
      <c r="K426" s="134"/>
      <c r="L426" s="127"/>
    </row>
    <row r="427" spans="4:12">
      <c r="D427" s="133"/>
      <c r="E427" s="133"/>
      <c r="F427" s="133"/>
      <c r="G427" s="133"/>
      <c r="I427" s="133"/>
      <c r="J427" s="133"/>
      <c r="K427" s="134"/>
      <c r="L427" s="127"/>
    </row>
    <row r="428" spans="4:12">
      <c r="D428" s="133"/>
      <c r="E428" s="133"/>
      <c r="F428" s="133"/>
      <c r="G428" s="133"/>
      <c r="I428" s="133"/>
      <c r="J428" s="133"/>
      <c r="K428" s="134"/>
      <c r="L428" s="127"/>
    </row>
    <row r="429" spans="4:12">
      <c r="D429" s="133"/>
      <c r="E429" s="133"/>
      <c r="F429" s="133"/>
      <c r="G429" s="133"/>
      <c r="I429" s="133"/>
      <c r="J429" s="133"/>
      <c r="K429" s="134"/>
      <c r="L429" s="127"/>
    </row>
    <row r="430" spans="4:12">
      <c r="D430" s="133"/>
      <c r="E430" s="133"/>
      <c r="F430" s="133"/>
      <c r="G430" s="133"/>
      <c r="I430" s="133"/>
      <c r="J430" s="133"/>
      <c r="K430" s="134"/>
      <c r="L430" s="127"/>
    </row>
    <row r="431" spans="4:12">
      <c r="D431" s="133"/>
      <c r="E431" s="133"/>
      <c r="F431" s="133"/>
      <c r="G431" s="133"/>
      <c r="I431" s="133"/>
      <c r="J431" s="133"/>
      <c r="K431" s="134"/>
      <c r="L431" s="127"/>
    </row>
    <row r="432" spans="4:12">
      <c r="D432" s="133"/>
      <c r="E432" s="133"/>
      <c r="F432" s="133"/>
      <c r="G432" s="133"/>
      <c r="I432" s="133"/>
      <c r="J432" s="133"/>
      <c r="K432" s="134"/>
      <c r="L432" s="127"/>
    </row>
    <row r="433" spans="4:12">
      <c r="D433" s="133"/>
      <c r="E433" s="133"/>
      <c r="F433" s="133"/>
      <c r="G433" s="133"/>
      <c r="I433" s="133"/>
      <c r="J433" s="133"/>
      <c r="K433" s="134"/>
      <c r="L433" s="127"/>
    </row>
    <row r="434" spans="4:12">
      <c r="D434" s="133"/>
      <c r="E434" s="133"/>
      <c r="F434" s="133"/>
      <c r="G434" s="133"/>
      <c r="I434" s="133"/>
      <c r="J434" s="133"/>
      <c r="K434" s="134"/>
      <c r="L434" s="127"/>
    </row>
    <row r="435" spans="4:12">
      <c r="D435" s="133"/>
      <c r="E435" s="133"/>
      <c r="F435" s="133"/>
      <c r="G435" s="133"/>
      <c r="I435" s="133"/>
      <c r="J435" s="133"/>
      <c r="K435" s="134"/>
      <c r="L435" s="127"/>
    </row>
    <row r="436" spans="4:12">
      <c r="D436" s="133"/>
      <c r="E436" s="133"/>
      <c r="F436" s="133"/>
      <c r="G436" s="133"/>
      <c r="I436" s="133"/>
      <c r="J436" s="133"/>
      <c r="K436" s="134"/>
      <c r="L436" s="127"/>
    </row>
    <row r="437" spans="4:12">
      <c r="D437" s="133"/>
      <c r="E437" s="133"/>
      <c r="F437" s="133"/>
      <c r="G437" s="133"/>
      <c r="I437" s="133"/>
      <c r="J437" s="133"/>
      <c r="K437" s="134"/>
      <c r="L437" s="127"/>
    </row>
    <row r="438" spans="4:12">
      <c r="D438" s="133"/>
      <c r="E438" s="133"/>
      <c r="F438" s="133"/>
      <c r="G438" s="133"/>
      <c r="I438" s="133"/>
      <c r="J438" s="133"/>
      <c r="K438" s="134"/>
      <c r="L438" s="127"/>
    </row>
    <row r="439" spans="4:12">
      <c r="D439" s="133"/>
      <c r="E439" s="133"/>
      <c r="F439" s="133"/>
      <c r="G439" s="133"/>
      <c r="I439" s="133"/>
      <c r="J439" s="133"/>
      <c r="K439" s="134"/>
      <c r="L439" s="127"/>
    </row>
    <row r="440" spans="4:12">
      <c r="D440" s="133"/>
      <c r="E440" s="133"/>
      <c r="F440" s="133"/>
      <c r="G440" s="133"/>
      <c r="I440" s="133"/>
      <c r="J440" s="133"/>
      <c r="K440" s="134"/>
      <c r="L440" s="127"/>
    </row>
    <row r="441" spans="4:12">
      <c r="D441" s="133"/>
      <c r="E441" s="133"/>
      <c r="F441" s="133"/>
      <c r="G441" s="133"/>
      <c r="I441" s="133"/>
      <c r="J441" s="133"/>
      <c r="K441" s="134"/>
      <c r="L441" s="127"/>
    </row>
    <row r="442" spans="4:12">
      <c r="D442" s="133"/>
      <c r="E442" s="133"/>
      <c r="F442" s="133"/>
      <c r="G442" s="133"/>
      <c r="I442" s="133"/>
      <c r="J442" s="133"/>
      <c r="K442" s="134"/>
      <c r="L442" s="127"/>
    </row>
    <row r="443" spans="4:12">
      <c r="D443" s="133"/>
      <c r="E443" s="133"/>
      <c r="F443" s="133"/>
      <c r="G443" s="133"/>
      <c r="I443" s="133"/>
      <c r="J443" s="133"/>
      <c r="K443" s="134"/>
      <c r="L443" s="127"/>
    </row>
    <row r="444" spans="4:12">
      <c r="D444" s="133"/>
      <c r="E444" s="133"/>
      <c r="F444" s="133"/>
      <c r="G444" s="133"/>
      <c r="I444" s="133"/>
      <c r="J444" s="133"/>
      <c r="K444" s="134"/>
      <c r="L444" s="127"/>
    </row>
    <row r="445" spans="4:12">
      <c r="D445" s="133"/>
      <c r="E445" s="133"/>
      <c r="F445" s="133"/>
      <c r="G445" s="133"/>
      <c r="I445" s="133"/>
      <c r="J445" s="133"/>
      <c r="K445" s="134"/>
      <c r="L445" s="127"/>
    </row>
    <row r="446" spans="4:12">
      <c r="D446" s="133"/>
      <c r="E446" s="133"/>
      <c r="F446" s="133"/>
      <c r="G446" s="133"/>
      <c r="I446" s="133"/>
      <c r="J446" s="133"/>
      <c r="K446" s="134"/>
      <c r="L446" s="127"/>
    </row>
    <row r="447" spans="4:12">
      <c r="D447" s="133"/>
      <c r="E447" s="133"/>
      <c r="F447" s="133"/>
      <c r="G447" s="133"/>
      <c r="I447" s="133"/>
      <c r="J447" s="133"/>
      <c r="K447" s="134"/>
      <c r="L447" s="127"/>
    </row>
    <row r="448" spans="4:12">
      <c r="D448" s="133"/>
      <c r="E448" s="133"/>
      <c r="F448" s="133"/>
      <c r="G448" s="133"/>
      <c r="I448" s="133"/>
      <c r="J448" s="133"/>
      <c r="K448" s="134"/>
      <c r="L448" s="127"/>
    </row>
    <row r="449" spans="4:12">
      <c r="D449" s="133"/>
      <c r="E449" s="133"/>
      <c r="F449" s="133"/>
      <c r="G449" s="133"/>
      <c r="I449" s="133"/>
      <c r="J449" s="133"/>
      <c r="K449" s="134"/>
      <c r="L449" s="127"/>
    </row>
    <row r="450" spans="4:12">
      <c r="D450" s="133"/>
      <c r="E450" s="133"/>
      <c r="F450" s="133"/>
      <c r="G450" s="133"/>
      <c r="I450" s="133"/>
      <c r="J450" s="133"/>
      <c r="K450" s="134"/>
      <c r="L450" s="127"/>
    </row>
    <row r="451" spans="4:12">
      <c r="D451" s="133"/>
      <c r="E451" s="133"/>
      <c r="F451" s="133"/>
      <c r="G451" s="133"/>
      <c r="I451" s="133"/>
      <c r="J451" s="133"/>
      <c r="K451" s="134"/>
      <c r="L451" s="127"/>
    </row>
    <row r="452" spans="4:12">
      <c r="D452" s="133"/>
      <c r="E452" s="133"/>
      <c r="F452" s="133"/>
      <c r="G452" s="133"/>
      <c r="I452" s="133"/>
      <c r="J452" s="133"/>
      <c r="K452" s="134"/>
      <c r="L452" s="127"/>
    </row>
    <row r="453" spans="4:12">
      <c r="D453" s="133"/>
      <c r="E453" s="133"/>
      <c r="F453" s="133"/>
      <c r="G453" s="133"/>
      <c r="I453" s="133"/>
      <c r="J453" s="133"/>
      <c r="K453" s="134"/>
      <c r="L453" s="127"/>
    </row>
    <row r="454" spans="4:12">
      <c r="D454" s="133"/>
      <c r="E454" s="133"/>
      <c r="F454" s="133"/>
      <c r="G454" s="133"/>
      <c r="I454" s="133"/>
      <c r="J454" s="133"/>
      <c r="K454" s="134"/>
      <c r="L454" s="127"/>
    </row>
    <row r="455" spans="4:12">
      <c r="D455" s="133"/>
      <c r="E455" s="133"/>
      <c r="F455" s="133"/>
      <c r="G455" s="133"/>
      <c r="I455" s="133"/>
      <c r="J455" s="133"/>
      <c r="K455" s="134"/>
      <c r="L455" s="127"/>
    </row>
    <row r="456" spans="4:12">
      <c r="D456" s="133"/>
      <c r="E456" s="133"/>
      <c r="F456" s="133"/>
      <c r="G456" s="133"/>
      <c r="I456" s="133"/>
      <c r="J456" s="133"/>
      <c r="K456" s="134"/>
      <c r="L456" s="127"/>
    </row>
    <row r="457" spans="4:12">
      <c r="D457" s="133"/>
      <c r="E457" s="133"/>
      <c r="F457" s="133"/>
      <c r="G457" s="133"/>
      <c r="I457" s="133"/>
      <c r="J457" s="133"/>
      <c r="K457" s="134"/>
      <c r="L457" s="127"/>
    </row>
    <row r="458" spans="4:12">
      <c r="D458" s="133"/>
      <c r="E458" s="133"/>
      <c r="F458" s="133"/>
      <c r="G458" s="133"/>
      <c r="I458" s="133"/>
      <c r="J458" s="133"/>
      <c r="K458" s="134"/>
      <c r="L458" s="127"/>
    </row>
    <row r="459" spans="4:12">
      <c r="D459" s="133"/>
      <c r="E459" s="133"/>
      <c r="F459" s="133"/>
      <c r="G459" s="133"/>
      <c r="I459" s="133"/>
      <c r="J459" s="133"/>
      <c r="K459" s="134"/>
      <c r="L459" s="127"/>
    </row>
    <row r="460" spans="4:12">
      <c r="D460" s="133"/>
      <c r="E460" s="133"/>
      <c r="F460" s="133"/>
      <c r="G460" s="133"/>
      <c r="I460" s="133"/>
      <c r="J460" s="133"/>
      <c r="K460" s="134"/>
      <c r="L460" s="127"/>
    </row>
    <row r="461" spans="4:12">
      <c r="D461" s="133"/>
      <c r="E461" s="133"/>
      <c r="F461" s="133"/>
      <c r="G461" s="133"/>
      <c r="I461" s="133"/>
      <c r="J461" s="133"/>
      <c r="K461" s="134"/>
      <c r="L461" s="127"/>
    </row>
    <row r="462" spans="4:12">
      <c r="D462" s="133"/>
      <c r="E462" s="133"/>
      <c r="F462" s="133"/>
      <c r="G462" s="133"/>
      <c r="I462" s="133"/>
      <c r="J462" s="133"/>
      <c r="K462" s="134"/>
      <c r="L462" s="127"/>
    </row>
    <row r="463" spans="4:12">
      <c r="D463" s="133"/>
      <c r="E463" s="133"/>
      <c r="F463" s="133"/>
      <c r="G463" s="133"/>
      <c r="I463" s="133"/>
      <c r="J463" s="133"/>
      <c r="K463" s="134"/>
      <c r="L463" s="127"/>
    </row>
    <row r="464" spans="4:12">
      <c r="D464" s="133"/>
      <c r="E464" s="133"/>
      <c r="F464" s="133"/>
      <c r="G464" s="133"/>
      <c r="I464" s="133"/>
      <c r="J464" s="133"/>
      <c r="K464" s="134"/>
      <c r="L464" s="127"/>
    </row>
    <row r="465" spans="4:12">
      <c r="D465" s="133"/>
      <c r="E465" s="133"/>
      <c r="F465" s="133"/>
      <c r="G465" s="133"/>
      <c r="I465" s="133"/>
      <c r="J465" s="133"/>
      <c r="K465" s="134"/>
      <c r="L465" s="127"/>
    </row>
    <row r="466" spans="4:12">
      <c r="D466" s="133"/>
      <c r="E466" s="133"/>
      <c r="F466" s="133"/>
      <c r="G466" s="133"/>
      <c r="I466" s="133"/>
      <c r="J466" s="133"/>
      <c r="K466" s="134"/>
      <c r="L466" s="127"/>
    </row>
    <row r="467" spans="4:12">
      <c r="D467" s="133"/>
      <c r="E467" s="133"/>
      <c r="F467" s="133"/>
      <c r="G467" s="133"/>
      <c r="I467" s="133"/>
      <c r="J467" s="133"/>
      <c r="K467" s="134"/>
      <c r="L467" s="127"/>
    </row>
    <row r="468" spans="4:12">
      <c r="D468" s="133"/>
      <c r="E468" s="133"/>
      <c r="F468" s="133"/>
      <c r="G468" s="133"/>
      <c r="I468" s="133"/>
      <c r="J468" s="133"/>
      <c r="K468" s="134"/>
      <c r="L468" s="127"/>
    </row>
    <row r="469" spans="4:12">
      <c r="D469" s="133"/>
      <c r="E469" s="133"/>
      <c r="F469" s="133"/>
      <c r="G469" s="133"/>
      <c r="I469" s="133"/>
      <c r="J469" s="133"/>
      <c r="K469" s="134"/>
      <c r="L469" s="127"/>
    </row>
    <row r="470" spans="4:12">
      <c r="D470" s="133"/>
      <c r="E470" s="133"/>
      <c r="F470" s="133"/>
      <c r="G470" s="133"/>
      <c r="I470" s="133"/>
      <c r="J470" s="133"/>
      <c r="K470" s="134"/>
      <c r="L470" s="127"/>
    </row>
    <row r="471" spans="4:12">
      <c r="D471" s="133"/>
      <c r="E471" s="133"/>
      <c r="F471" s="133"/>
      <c r="G471" s="133"/>
      <c r="I471" s="133"/>
      <c r="J471" s="133"/>
      <c r="K471" s="134"/>
      <c r="L471" s="127"/>
    </row>
    <row r="472" spans="4:12">
      <c r="D472" s="133"/>
      <c r="E472" s="133"/>
      <c r="F472" s="133"/>
      <c r="G472" s="133"/>
      <c r="I472" s="133"/>
      <c r="J472" s="133"/>
      <c r="K472" s="134"/>
      <c r="L472" s="127"/>
    </row>
    <row r="473" spans="4:12">
      <c r="D473" s="133"/>
      <c r="E473" s="133"/>
      <c r="F473" s="133"/>
      <c r="G473" s="133"/>
      <c r="I473" s="133"/>
      <c r="J473" s="133"/>
      <c r="K473" s="134"/>
      <c r="L473" s="127"/>
    </row>
    <row r="474" spans="4:12">
      <c r="D474" s="133"/>
      <c r="E474" s="133"/>
      <c r="F474" s="133"/>
      <c r="G474" s="133"/>
      <c r="I474" s="133"/>
      <c r="J474" s="133"/>
      <c r="K474" s="134"/>
      <c r="L474" s="127"/>
    </row>
    <row r="475" spans="4:12">
      <c r="D475" s="133"/>
      <c r="E475" s="133"/>
      <c r="F475" s="133"/>
      <c r="G475" s="133"/>
      <c r="I475" s="133"/>
      <c r="J475" s="133"/>
      <c r="K475" s="134"/>
      <c r="L475" s="127"/>
    </row>
    <row r="476" spans="4:12">
      <c r="D476" s="133"/>
      <c r="E476" s="133"/>
      <c r="F476" s="133"/>
      <c r="G476" s="133"/>
      <c r="I476" s="133"/>
      <c r="J476" s="133"/>
      <c r="K476" s="134"/>
      <c r="L476" s="127"/>
    </row>
    <row r="477" spans="4:12">
      <c r="D477" s="133"/>
      <c r="E477" s="133"/>
      <c r="F477" s="133"/>
      <c r="G477" s="133"/>
      <c r="I477" s="133"/>
      <c r="J477" s="133"/>
      <c r="K477" s="134"/>
      <c r="L477" s="127"/>
    </row>
    <row r="478" spans="4:12">
      <c r="D478" s="133"/>
      <c r="E478" s="133"/>
      <c r="F478" s="133"/>
      <c r="G478" s="133"/>
      <c r="I478" s="133"/>
      <c r="J478" s="133"/>
      <c r="K478" s="134"/>
      <c r="L478" s="127"/>
    </row>
    <row r="479" spans="4:12">
      <c r="D479" s="133"/>
      <c r="E479" s="133"/>
      <c r="F479" s="133"/>
      <c r="G479" s="133"/>
      <c r="I479" s="133"/>
      <c r="J479" s="133"/>
      <c r="K479" s="134"/>
      <c r="L479" s="127"/>
    </row>
    <row r="480" spans="4:12">
      <c r="D480" s="133"/>
      <c r="E480" s="133"/>
      <c r="F480" s="133"/>
      <c r="G480" s="133"/>
      <c r="I480" s="133"/>
      <c r="J480" s="133"/>
      <c r="K480" s="134"/>
      <c r="L480" s="127"/>
    </row>
    <row r="481" spans="4:12">
      <c r="D481" s="133"/>
      <c r="E481" s="133"/>
      <c r="F481" s="133"/>
      <c r="G481" s="133"/>
      <c r="I481" s="133"/>
      <c r="J481" s="133"/>
      <c r="K481" s="134"/>
      <c r="L481" s="127"/>
    </row>
    <row r="482" spans="4:12">
      <c r="D482" s="133"/>
      <c r="E482" s="133"/>
      <c r="F482" s="133"/>
      <c r="G482" s="133"/>
      <c r="I482" s="133"/>
      <c r="J482" s="133"/>
      <c r="K482" s="134"/>
      <c r="L482" s="127"/>
    </row>
    <row r="483" spans="4:12">
      <c r="D483" s="133"/>
      <c r="E483" s="133"/>
      <c r="F483" s="133"/>
      <c r="G483" s="133"/>
      <c r="I483" s="133"/>
      <c r="J483" s="133"/>
      <c r="K483" s="134"/>
      <c r="L483" s="127"/>
    </row>
    <row r="484" spans="4:12">
      <c r="D484" s="133"/>
      <c r="E484" s="133"/>
      <c r="F484" s="133"/>
      <c r="G484" s="133"/>
      <c r="I484" s="133"/>
      <c r="J484" s="133"/>
      <c r="K484" s="134"/>
      <c r="L484" s="127"/>
    </row>
    <row r="485" spans="4:12">
      <c r="D485" s="133"/>
      <c r="E485" s="133"/>
      <c r="F485" s="133"/>
      <c r="G485" s="133"/>
      <c r="I485" s="133"/>
      <c r="J485" s="133"/>
      <c r="K485" s="134"/>
      <c r="L485" s="127"/>
    </row>
    <row r="486" spans="4:12">
      <c r="D486" s="133"/>
      <c r="E486" s="133"/>
      <c r="F486" s="133"/>
      <c r="G486" s="133"/>
      <c r="I486" s="133"/>
      <c r="J486" s="133"/>
      <c r="K486" s="134"/>
      <c r="L486" s="127"/>
    </row>
    <row r="487" spans="4:12">
      <c r="D487" s="133"/>
      <c r="E487" s="133"/>
      <c r="F487" s="133"/>
      <c r="G487" s="133"/>
      <c r="I487" s="133"/>
      <c r="J487" s="133"/>
      <c r="K487" s="134"/>
      <c r="L487" s="127"/>
    </row>
    <row r="488" spans="4:12">
      <c r="D488" s="133"/>
      <c r="E488" s="133"/>
      <c r="F488" s="133"/>
      <c r="G488" s="133"/>
      <c r="I488" s="133"/>
      <c r="J488" s="133"/>
      <c r="K488" s="134"/>
      <c r="L488" s="127"/>
    </row>
    <row r="489" spans="4:12">
      <c r="D489" s="133"/>
      <c r="E489" s="133"/>
      <c r="F489" s="133"/>
      <c r="G489" s="133"/>
      <c r="I489" s="133"/>
      <c r="J489" s="133"/>
      <c r="K489" s="134"/>
      <c r="L489" s="127"/>
    </row>
    <row r="490" spans="4:12">
      <c r="D490" s="133"/>
      <c r="E490" s="133"/>
      <c r="F490" s="133"/>
      <c r="G490" s="133"/>
      <c r="I490" s="133"/>
      <c r="J490" s="133"/>
      <c r="K490" s="134"/>
      <c r="L490" s="127"/>
    </row>
    <row r="491" spans="4:12">
      <c r="D491" s="133"/>
      <c r="E491" s="133"/>
      <c r="F491" s="133"/>
      <c r="G491" s="133"/>
      <c r="I491" s="133"/>
      <c r="J491" s="133"/>
      <c r="K491" s="134"/>
      <c r="L491" s="127"/>
    </row>
    <row r="492" spans="4:12">
      <c r="D492" s="133"/>
      <c r="E492" s="133"/>
      <c r="F492" s="133"/>
      <c r="G492" s="133"/>
      <c r="I492" s="133"/>
      <c r="J492" s="133"/>
      <c r="K492" s="134"/>
      <c r="L492" s="127"/>
    </row>
    <row r="493" spans="4:12">
      <c r="D493" s="133"/>
      <c r="E493" s="133"/>
      <c r="F493" s="133"/>
      <c r="G493" s="133"/>
      <c r="I493" s="133"/>
      <c r="J493" s="133"/>
      <c r="K493" s="134"/>
      <c r="L493" s="127"/>
    </row>
    <row r="494" spans="4:12">
      <c r="D494" s="133"/>
      <c r="E494" s="133"/>
      <c r="F494" s="133"/>
      <c r="G494" s="133"/>
      <c r="I494" s="133"/>
      <c r="J494" s="133"/>
      <c r="K494" s="134"/>
      <c r="L494" s="127"/>
    </row>
    <row r="495" spans="4:12">
      <c r="D495" s="133"/>
      <c r="E495" s="133"/>
      <c r="F495" s="133"/>
      <c r="G495" s="133"/>
      <c r="I495" s="133"/>
      <c r="J495" s="133"/>
      <c r="K495" s="134"/>
      <c r="L495" s="127"/>
    </row>
    <row r="496" spans="4:12">
      <c r="D496" s="133"/>
      <c r="E496" s="133"/>
      <c r="F496" s="133"/>
      <c r="G496" s="133"/>
      <c r="I496" s="133"/>
      <c r="J496" s="133"/>
      <c r="K496" s="134"/>
      <c r="L496" s="127"/>
    </row>
    <row r="497" spans="4:12">
      <c r="D497" s="133"/>
      <c r="E497" s="133"/>
      <c r="F497" s="133"/>
      <c r="G497" s="133"/>
      <c r="I497" s="133"/>
      <c r="J497" s="133"/>
      <c r="K497" s="134"/>
      <c r="L497" s="127"/>
    </row>
    <row r="498" spans="4:12">
      <c r="D498" s="133"/>
      <c r="E498" s="133"/>
      <c r="F498" s="133"/>
      <c r="G498" s="133"/>
      <c r="I498" s="133"/>
      <c r="J498" s="133"/>
      <c r="K498" s="134"/>
      <c r="L498" s="127"/>
    </row>
    <row r="499" spans="4:12">
      <c r="D499" s="133"/>
      <c r="E499" s="133"/>
      <c r="F499" s="133"/>
      <c r="G499" s="133"/>
      <c r="I499" s="133"/>
      <c r="J499" s="133"/>
      <c r="K499" s="134"/>
      <c r="L499" s="127"/>
    </row>
    <row r="500" spans="4:12">
      <c r="D500" s="133"/>
      <c r="E500" s="133"/>
      <c r="F500" s="133"/>
      <c r="G500" s="133"/>
      <c r="I500" s="133"/>
      <c r="J500" s="133"/>
      <c r="K500" s="134"/>
      <c r="L500" s="127"/>
    </row>
    <row r="501" spans="4:12">
      <c r="D501" s="133"/>
      <c r="E501" s="133"/>
      <c r="F501" s="133"/>
      <c r="G501" s="133"/>
      <c r="I501" s="133"/>
      <c r="J501" s="133"/>
      <c r="K501" s="134"/>
      <c r="L501" s="127"/>
    </row>
    <row r="502" spans="4:12">
      <c r="D502" s="133"/>
      <c r="E502" s="133"/>
      <c r="F502" s="133"/>
      <c r="G502" s="133"/>
      <c r="I502" s="133"/>
      <c r="J502" s="133"/>
      <c r="K502" s="134"/>
      <c r="L502" s="127"/>
    </row>
    <row r="503" spans="4:12">
      <c r="D503" s="133"/>
      <c r="E503" s="133"/>
      <c r="F503" s="133"/>
      <c r="G503" s="133"/>
      <c r="I503" s="133"/>
      <c r="J503" s="133"/>
      <c r="K503" s="134"/>
      <c r="L503" s="127"/>
    </row>
    <row r="504" spans="4:12">
      <c r="D504" s="133"/>
      <c r="E504" s="133"/>
      <c r="F504" s="133"/>
      <c r="G504" s="133"/>
      <c r="I504" s="133"/>
      <c r="J504" s="133"/>
      <c r="K504" s="134"/>
      <c r="L504" s="127"/>
    </row>
    <row r="505" spans="4:12">
      <c r="D505" s="133"/>
      <c r="E505" s="133"/>
      <c r="F505" s="133"/>
      <c r="G505" s="133"/>
      <c r="I505" s="133"/>
      <c r="J505" s="133"/>
      <c r="K505" s="134"/>
      <c r="L505" s="127"/>
    </row>
    <row r="506" spans="4:12">
      <c r="D506" s="133"/>
      <c r="E506" s="133"/>
      <c r="F506" s="133"/>
      <c r="G506" s="133"/>
      <c r="I506" s="133"/>
      <c r="J506" s="133"/>
      <c r="K506" s="134"/>
      <c r="L506" s="127"/>
    </row>
    <row r="507" spans="4:12">
      <c r="D507" s="133"/>
      <c r="E507" s="133"/>
      <c r="F507" s="133"/>
      <c r="G507" s="133"/>
      <c r="I507" s="133"/>
      <c r="J507" s="133"/>
      <c r="K507" s="134"/>
      <c r="L507" s="127"/>
    </row>
    <row r="508" spans="4:12">
      <c r="D508" s="133"/>
      <c r="E508" s="133"/>
      <c r="F508" s="133"/>
      <c r="G508" s="133"/>
      <c r="I508" s="133"/>
      <c r="J508" s="133"/>
      <c r="K508" s="134"/>
      <c r="L508" s="127"/>
    </row>
    <row r="509" spans="4:12">
      <c r="D509" s="133"/>
      <c r="E509" s="133"/>
      <c r="F509" s="133"/>
      <c r="G509" s="133"/>
      <c r="I509" s="133"/>
      <c r="J509" s="133"/>
      <c r="K509" s="134"/>
      <c r="L509" s="127"/>
    </row>
    <row r="510" spans="4:12">
      <c r="D510" s="133"/>
      <c r="E510" s="133"/>
      <c r="F510" s="133"/>
      <c r="G510" s="133"/>
      <c r="I510" s="133"/>
      <c r="J510" s="133"/>
      <c r="K510" s="134"/>
      <c r="L510" s="127"/>
    </row>
    <row r="511" spans="4:12">
      <c r="D511" s="133"/>
      <c r="E511" s="133"/>
      <c r="F511" s="133"/>
      <c r="G511" s="133"/>
      <c r="I511" s="133"/>
      <c r="J511" s="133"/>
      <c r="K511" s="134"/>
      <c r="L511" s="127"/>
    </row>
    <row r="512" spans="4:12">
      <c r="D512" s="133"/>
      <c r="E512" s="133"/>
      <c r="F512" s="133"/>
      <c r="G512" s="133"/>
      <c r="I512" s="133"/>
      <c r="J512" s="133"/>
      <c r="K512" s="134"/>
      <c r="L512" s="127"/>
    </row>
    <row r="513" spans="4:12">
      <c r="D513" s="133"/>
      <c r="E513" s="133"/>
      <c r="F513" s="133"/>
      <c r="G513" s="133"/>
      <c r="I513" s="133"/>
      <c r="J513" s="133"/>
      <c r="K513" s="134"/>
      <c r="L513" s="127"/>
    </row>
    <row r="514" spans="4:12">
      <c r="D514" s="133"/>
      <c r="E514" s="133"/>
      <c r="F514" s="133"/>
      <c r="G514" s="133"/>
      <c r="I514" s="133"/>
      <c r="J514" s="133"/>
      <c r="K514" s="134"/>
      <c r="L514" s="127"/>
    </row>
    <row r="515" spans="4:12">
      <c r="D515" s="133"/>
      <c r="E515" s="133"/>
      <c r="F515" s="133"/>
      <c r="G515" s="133"/>
      <c r="I515" s="133"/>
      <c r="J515" s="133"/>
      <c r="K515" s="134"/>
      <c r="L515" s="127"/>
    </row>
    <row r="516" spans="4:12">
      <c r="D516" s="133"/>
      <c r="E516" s="133"/>
      <c r="F516" s="133"/>
      <c r="G516" s="133"/>
      <c r="I516" s="133"/>
      <c r="J516" s="133"/>
      <c r="K516" s="134"/>
      <c r="L516" s="127"/>
    </row>
    <row r="517" spans="4:12">
      <c r="D517" s="133"/>
      <c r="E517" s="133"/>
      <c r="F517" s="133"/>
      <c r="G517" s="133"/>
      <c r="I517" s="133"/>
      <c r="J517" s="133"/>
      <c r="K517" s="134"/>
      <c r="L517" s="127"/>
    </row>
    <row r="518" spans="4:12">
      <c r="D518" s="133"/>
      <c r="E518" s="133"/>
      <c r="F518" s="133"/>
      <c r="G518" s="133"/>
      <c r="I518" s="133"/>
      <c r="J518" s="133"/>
      <c r="K518" s="134"/>
      <c r="L518" s="127"/>
    </row>
    <row r="519" spans="4:12">
      <c r="D519" s="133"/>
      <c r="E519" s="133"/>
      <c r="F519" s="133"/>
      <c r="G519" s="133"/>
      <c r="I519" s="133"/>
      <c r="J519" s="133"/>
      <c r="K519" s="134"/>
      <c r="L519" s="127"/>
    </row>
    <row r="520" spans="4:12">
      <c r="D520" s="133"/>
      <c r="E520" s="133"/>
      <c r="F520" s="133"/>
      <c r="G520" s="133"/>
      <c r="I520" s="133"/>
      <c r="J520" s="133"/>
      <c r="K520" s="134"/>
      <c r="L520" s="127"/>
    </row>
    <row r="521" spans="4:12">
      <c r="D521" s="133"/>
      <c r="E521" s="133"/>
      <c r="F521" s="133"/>
      <c r="G521" s="133"/>
      <c r="I521" s="133"/>
      <c r="J521" s="133"/>
      <c r="K521" s="134"/>
      <c r="L521" s="127"/>
    </row>
    <row r="522" spans="4:12">
      <c r="D522" s="133"/>
      <c r="E522" s="133"/>
      <c r="F522" s="133"/>
      <c r="G522" s="133"/>
      <c r="I522" s="133"/>
      <c r="J522" s="133"/>
      <c r="K522" s="134"/>
      <c r="L522" s="127"/>
    </row>
    <row r="523" spans="4:12">
      <c r="D523" s="133"/>
      <c r="E523" s="133"/>
      <c r="F523" s="133"/>
      <c r="G523" s="133"/>
      <c r="I523" s="133"/>
      <c r="J523" s="133"/>
      <c r="K523" s="134"/>
      <c r="L523" s="127"/>
    </row>
    <row r="524" spans="4:12">
      <c r="D524" s="133"/>
      <c r="E524" s="133"/>
      <c r="F524" s="133"/>
      <c r="G524" s="133"/>
      <c r="I524" s="133"/>
      <c r="J524" s="133"/>
      <c r="K524" s="134"/>
      <c r="L524" s="127"/>
    </row>
    <row r="525" spans="4:12">
      <c r="D525" s="133"/>
      <c r="E525" s="133"/>
      <c r="F525" s="133"/>
      <c r="G525" s="133"/>
      <c r="I525" s="133"/>
      <c r="J525" s="133"/>
      <c r="K525" s="134"/>
      <c r="L525" s="127"/>
    </row>
    <row r="526" spans="4:12">
      <c r="D526" s="133"/>
      <c r="E526" s="133"/>
      <c r="F526" s="133"/>
      <c r="G526" s="133"/>
      <c r="I526" s="133"/>
      <c r="J526" s="133"/>
      <c r="K526" s="134"/>
      <c r="L526" s="127"/>
    </row>
    <row r="527" spans="4:12">
      <c r="D527" s="133"/>
      <c r="E527" s="133"/>
      <c r="F527" s="133"/>
      <c r="G527" s="133"/>
      <c r="I527" s="133"/>
      <c r="J527" s="133"/>
      <c r="K527" s="134"/>
      <c r="L527" s="127"/>
    </row>
    <row r="528" spans="4:12">
      <c r="D528" s="133"/>
      <c r="E528" s="133"/>
      <c r="F528" s="133"/>
      <c r="G528" s="133"/>
      <c r="I528" s="133"/>
      <c r="J528" s="133"/>
      <c r="K528" s="134"/>
      <c r="L528" s="127"/>
    </row>
    <row r="529" spans="4:12">
      <c r="D529" s="133"/>
      <c r="E529" s="133"/>
      <c r="F529" s="133"/>
      <c r="G529" s="133"/>
      <c r="I529" s="133"/>
      <c r="J529" s="133"/>
      <c r="K529" s="134"/>
      <c r="L529" s="127"/>
    </row>
    <row r="530" spans="4:12">
      <c r="D530" s="133"/>
      <c r="E530" s="133"/>
      <c r="F530" s="133"/>
      <c r="G530" s="133"/>
      <c r="I530" s="133"/>
      <c r="J530" s="133"/>
      <c r="K530" s="134"/>
      <c r="L530" s="127"/>
    </row>
    <row r="531" spans="4:12">
      <c r="D531" s="133"/>
      <c r="E531" s="133"/>
      <c r="F531" s="133"/>
      <c r="G531" s="133"/>
      <c r="I531" s="133"/>
      <c r="J531" s="133"/>
      <c r="K531" s="134"/>
      <c r="L531" s="127"/>
    </row>
    <row r="532" spans="4:12">
      <c r="D532" s="133"/>
      <c r="E532" s="133"/>
      <c r="F532" s="133"/>
      <c r="G532" s="133"/>
      <c r="I532" s="133"/>
      <c r="J532" s="133"/>
      <c r="K532" s="134"/>
      <c r="L532" s="127"/>
    </row>
    <row r="533" spans="4:12">
      <c r="D533" s="133"/>
      <c r="E533" s="133"/>
      <c r="F533" s="133"/>
      <c r="G533" s="133"/>
      <c r="I533" s="133"/>
      <c r="J533" s="133"/>
      <c r="K533" s="134"/>
      <c r="L533" s="127"/>
    </row>
    <row r="534" spans="4:12">
      <c r="D534" s="133"/>
      <c r="E534" s="133"/>
      <c r="F534" s="133"/>
      <c r="G534" s="133"/>
      <c r="I534" s="133"/>
      <c r="J534" s="133"/>
      <c r="K534" s="134"/>
      <c r="L534" s="127"/>
    </row>
    <row r="535" spans="4:12">
      <c r="D535" s="133"/>
      <c r="E535" s="133"/>
      <c r="F535" s="133"/>
      <c r="G535" s="133"/>
      <c r="I535" s="133"/>
      <c r="J535" s="133"/>
      <c r="K535" s="134"/>
      <c r="L535" s="127"/>
    </row>
    <row r="536" spans="4:12">
      <c r="D536" s="133"/>
      <c r="E536" s="133"/>
      <c r="F536" s="133"/>
      <c r="G536" s="133"/>
      <c r="I536" s="133"/>
      <c r="J536" s="133"/>
      <c r="K536" s="134"/>
      <c r="L536" s="127"/>
    </row>
    <row r="537" spans="4:12">
      <c r="D537" s="133"/>
      <c r="E537" s="133"/>
      <c r="F537" s="133"/>
      <c r="G537" s="133"/>
      <c r="I537" s="133"/>
      <c r="J537" s="133"/>
      <c r="K537" s="134"/>
      <c r="L537" s="127"/>
    </row>
    <row r="538" spans="4:12">
      <c r="D538" s="133"/>
      <c r="E538" s="133"/>
      <c r="F538" s="133"/>
      <c r="G538" s="133"/>
      <c r="I538" s="133"/>
      <c r="J538" s="133"/>
      <c r="K538" s="134"/>
      <c r="L538" s="127"/>
    </row>
    <row r="539" spans="4:12">
      <c r="D539" s="133"/>
      <c r="E539" s="133"/>
      <c r="F539" s="133"/>
      <c r="G539" s="133"/>
      <c r="I539" s="133"/>
      <c r="J539" s="133"/>
      <c r="K539" s="134"/>
      <c r="L539" s="127"/>
    </row>
    <row r="540" spans="4:12">
      <c r="D540" s="133"/>
      <c r="E540" s="133"/>
      <c r="F540" s="133"/>
      <c r="G540" s="133"/>
      <c r="I540" s="133"/>
      <c r="J540" s="133"/>
      <c r="K540" s="134"/>
      <c r="L540" s="127"/>
    </row>
    <row r="541" spans="4:12">
      <c r="D541" s="133"/>
      <c r="E541" s="133"/>
      <c r="F541" s="133"/>
      <c r="G541" s="133"/>
      <c r="I541" s="133"/>
      <c r="J541" s="133"/>
      <c r="K541" s="134"/>
      <c r="L541" s="127"/>
    </row>
    <row r="542" spans="4:12">
      <c r="D542" s="133"/>
      <c r="E542" s="133"/>
      <c r="F542" s="133"/>
      <c r="G542" s="133"/>
      <c r="I542" s="133"/>
      <c r="J542" s="133"/>
      <c r="K542" s="134"/>
      <c r="L542" s="127"/>
    </row>
    <row r="543" spans="4:12">
      <c r="D543" s="133"/>
      <c r="E543" s="133"/>
      <c r="F543" s="133"/>
      <c r="G543" s="133"/>
      <c r="I543" s="133"/>
      <c r="J543" s="133"/>
      <c r="K543" s="134"/>
      <c r="L543" s="127"/>
    </row>
    <row r="544" spans="4:12">
      <c r="D544" s="133"/>
      <c r="E544" s="133"/>
      <c r="F544" s="133"/>
      <c r="G544" s="133"/>
      <c r="I544" s="133"/>
      <c r="J544" s="133"/>
      <c r="K544" s="134"/>
      <c r="L544" s="127"/>
    </row>
    <row r="545" spans="4:12">
      <c r="D545" s="133"/>
      <c r="E545" s="133"/>
      <c r="F545" s="133"/>
      <c r="G545" s="133"/>
      <c r="I545" s="133"/>
      <c r="J545" s="133"/>
      <c r="K545" s="134"/>
      <c r="L545" s="127"/>
    </row>
    <row r="546" spans="4:12">
      <c r="D546" s="133"/>
      <c r="E546" s="133"/>
      <c r="F546" s="133"/>
      <c r="G546" s="133"/>
      <c r="I546" s="133"/>
      <c r="J546" s="133"/>
      <c r="K546" s="134"/>
      <c r="L546" s="127"/>
    </row>
    <row r="547" spans="4:12">
      <c r="D547" s="133"/>
      <c r="E547" s="133"/>
      <c r="F547" s="133"/>
      <c r="G547" s="133"/>
      <c r="I547" s="133"/>
      <c r="J547" s="133"/>
      <c r="K547" s="134"/>
      <c r="L547" s="127"/>
    </row>
    <row r="548" spans="4:12">
      <c r="D548" s="133"/>
      <c r="E548" s="133"/>
      <c r="F548" s="133"/>
      <c r="G548" s="133"/>
      <c r="I548" s="133"/>
      <c r="J548" s="133"/>
      <c r="K548" s="134"/>
      <c r="L548" s="127"/>
    </row>
    <row r="549" spans="4:12">
      <c r="D549" s="133"/>
      <c r="E549" s="133"/>
      <c r="F549" s="133"/>
      <c r="G549" s="133"/>
      <c r="I549" s="133"/>
      <c r="J549" s="133"/>
      <c r="K549" s="134"/>
      <c r="L549" s="127"/>
    </row>
    <row r="550" spans="4:12">
      <c r="D550" s="133"/>
      <c r="E550" s="133"/>
      <c r="F550" s="133"/>
      <c r="G550" s="133"/>
      <c r="I550" s="133"/>
      <c r="J550" s="133"/>
      <c r="K550" s="134"/>
      <c r="L550" s="127"/>
    </row>
    <row r="551" spans="4:12">
      <c r="D551" s="133"/>
      <c r="E551" s="133"/>
      <c r="F551" s="133"/>
      <c r="G551" s="133"/>
      <c r="I551" s="133"/>
      <c r="J551" s="133"/>
      <c r="K551" s="134"/>
      <c r="L551" s="127"/>
    </row>
    <row r="552" spans="4:12">
      <c r="D552" s="133"/>
      <c r="E552" s="133"/>
      <c r="F552" s="133"/>
      <c r="G552" s="133"/>
      <c r="I552" s="133"/>
      <c r="J552" s="133"/>
      <c r="K552" s="134"/>
      <c r="L552" s="127"/>
    </row>
    <row r="553" spans="4:12">
      <c r="D553" s="133"/>
      <c r="E553" s="133"/>
      <c r="F553" s="133"/>
      <c r="G553" s="133"/>
      <c r="I553" s="133"/>
      <c r="J553" s="133"/>
      <c r="K553" s="134"/>
      <c r="L553" s="127"/>
    </row>
    <row r="554" spans="4:12">
      <c r="D554" s="133"/>
      <c r="E554" s="133"/>
      <c r="F554" s="133"/>
      <c r="G554" s="133"/>
      <c r="I554" s="133"/>
      <c r="J554" s="133"/>
      <c r="K554" s="134"/>
      <c r="L554" s="127"/>
    </row>
    <row r="555" spans="4:12">
      <c r="D555" s="133"/>
      <c r="E555" s="133"/>
      <c r="F555" s="133"/>
      <c r="G555" s="133"/>
      <c r="I555" s="133"/>
      <c r="J555" s="133"/>
      <c r="K555" s="134"/>
      <c r="L555" s="127"/>
    </row>
    <row r="556" spans="4:12">
      <c r="D556" s="133"/>
      <c r="E556" s="133"/>
      <c r="F556" s="133"/>
      <c r="G556" s="133"/>
      <c r="I556" s="133"/>
      <c r="J556" s="133"/>
      <c r="K556" s="134"/>
      <c r="L556" s="127"/>
    </row>
    <row r="557" spans="4:12">
      <c r="D557" s="133"/>
      <c r="E557" s="133"/>
      <c r="F557" s="133"/>
      <c r="G557" s="133"/>
      <c r="I557" s="133"/>
      <c r="J557" s="133"/>
      <c r="K557" s="134"/>
      <c r="L557" s="127"/>
    </row>
    <row r="558" spans="4:12">
      <c r="D558" s="133"/>
      <c r="E558" s="133"/>
      <c r="F558" s="133"/>
      <c r="G558" s="133"/>
      <c r="I558" s="133"/>
      <c r="J558" s="133"/>
      <c r="K558" s="134"/>
      <c r="L558" s="127"/>
    </row>
    <row r="559" spans="4:12">
      <c r="D559" s="133"/>
      <c r="E559" s="133"/>
      <c r="F559" s="133"/>
      <c r="G559" s="133"/>
      <c r="I559" s="133"/>
      <c r="J559" s="133"/>
      <c r="K559" s="134"/>
      <c r="L559" s="127"/>
    </row>
    <row r="560" spans="4:12">
      <c r="D560" s="133"/>
      <c r="E560" s="133"/>
      <c r="F560" s="133"/>
      <c r="G560" s="133"/>
      <c r="I560" s="133"/>
      <c r="J560" s="133"/>
      <c r="K560" s="134"/>
      <c r="L560" s="127"/>
    </row>
    <row r="561" spans="4:12">
      <c r="D561" s="133"/>
      <c r="E561" s="133"/>
      <c r="F561" s="133"/>
      <c r="G561" s="133"/>
      <c r="I561" s="133"/>
      <c r="J561" s="133"/>
      <c r="K561" s="134"/>
      <c r="L561" s="127"/>
    </row>
    <row r="562" spans="4:12">
      <c r="D562" s="133"/>
      <c r="E562" s="133"/>
      <c r="F562" s="133"/>
      <c r="G562" s="133"/>
      <c r="I562" s="133"/>
      <c r="J562" s="133"/>
      <c r="K562" s="134"/>
      <c r="L562" s="127"/>
    </row>
    <row r="563" spans="4:12">
      <c r="D563" s="133"/>
      <c r="E563" s="133"/>
      <c r="F563" s="133"/>
      <c r="G563" s="133"/>
      <c r="I563" s="133"/>
      <c r="J563" s="133"/>
      <c r="K563" s="134"/>
      <c r="L563" s="127"/>
    </row>
    <row r="564" spans="4:12">
      <c r="D564" s="133"/>
      <c r="E564" s="133"/>
      <c r="F564" s="133"/>
      <c r="G564" s="133"/>
      <c r="I564" s="133"/>
      <c r="J564" s="133"/>
      <c r="K564" s="134"/>
      <c r="L564" s="127"/>
    </row>
    <row r="565" spans="4:12">
      <c r="D565" s="133"/>
      <c r="E565" s="133"/>
      <c r="F565" s="133"/>
      <c r="G565" s="133"/>
      <c r="I565" s="133"/>
      <c r="J565" s="133"/>
      <c r="K565" s="134"/>
      <c r="L565" s="127"/>
    </row>
    <row r="566" spans="4:12">
      <c r="D566" s="133"/>
      <c r="E566" s="133"/>
      <c r="F566" s="133"/>
      <c r="G566" s="133"/>
      <c r="I566" s="133"/>
      <c r="J566" s="133"/>
      <c r="K566" s="134"/>
      <c r="L566" s="127"/>
    </row>
    <row r="567" spans="4:12">
      <c r="E567" s="134"/>
      <c r="I567" s="134"/>
      <c r="J567" s="134"/>
      <c r="K567" s="134"/>
      <c r="L567" s="127"/>
    </row>
    <row r="568" spans="4:12">
      <c r="E568" s="134"/>
      <c r="I568" s="134"/>
      <c r="J568" s="134"/>
      <c r="K568" s="134"/>
      <c r="L568" s="127"/>
    </row>
    <row r="569" spans="4:12">
      <c r="E569" s="134"/>
      <c r="I569" s="134"/>
      <c r="J569" s="134"/>
      <c r="K569" s="134"/>
      <c r="L569" s="127"/>
    </row>
    <row r="570" spans="4:12">
      <c r="E570" s="134"/>
      <c r="I570" s="134"/>
      <c r="J570" s="134"/>
      <c r="K570" s="134"/>
      <c r="L570" s="127"/>
    </row>
    <row r="571" spans="4:12">
      <c r="E571" s="134"/>
      <c r="I571" s="134"/>
      <c r="J571" s="134"/>
      <c r="K571" s="134"/>
      <c r="L571" s="127"/>
    </row>
    <row r="572" spans="4:12">
      <c r="E572" s="134"/>
      <c r="I572" s="134"/>
      <c r="J572" s="134"/>
      <c r="K572" s="134"/>
      <c r="L572" s="127"/>
    </row>
    <row r="573" spans="4:12">
      <c r="E573" s="134"/>
      <c r="I573" s="134"/>
      <c r="J573" s="134"/>
      <c r="K573" s="134"/>
      <c r="L573" s="127"/>
    </row>
    <row r="574" spans="4:12">
      <c r="E574" s="134"/>
      <c r="I574" s="134"/>
      <c r="J574" s="134"/>
      <c r="K574" s="134"/>
      <c r="L574" s="127"/>
    </row>
    <row r="575" spans="4:12">
      <c r="E575" s="134"/>
      <c r="I575" s="134"/>
      <c r="J575" s="134"/>
      <c r="K575" s="134"/>
      <c r="L575" s="127"/>
    </row>
    <row r="576" spans="4:12">
      <c r="E576" s="134"/>
      <c r="I576" s="134"/>
      <c r="J576" s="134"/>
      <c r="K576" s="134"/>
      <c r="L576" s="127"/>
    </row>
    <row r="577" spans="5:12">
      <c r="E577" s="134"/>
      <c r="I577" s="134"/>
      <c r="J577" s="134"/>
      <c r="K577" s="134"/>
      <c r="L577" s="127"/>
    </row>
    <row r="578" spans="5:12">
      <c r="E578" s="134"/>
      <c r="I578" s="134"/>
      <c r="J578" s="134"/>
      <c r="K578" s="134"/>
      <c r="L578" s="127"/>
    </row>
    <row r="579" spans="5:12">
      <c r="E579" s="134"/>
      <c r="I579" s="134"/>
      <c r="J579" s="134"/>
      <c r="K579" s="134"/>
      <c r="L579" s="127"/>
    </row>
    <row r="580" spans="5:12">
      <c r="E580" s="134"/>
      <c r="I580" s="134"/>
      <c r="J580" s="134"/>
      <c r="K580" s="134"/>
      <c r="L580" s="127"/>
    </row>
    <row r="581" spans="5:12">
      <c r="E581" s="134"/>
      <c r="I581" s="134"/>
      <c r="J581" s="134"/>
      <c r="K581" s="134"/>
      <c r="L581" s="127"/>
    </row>
    <row r="582" spans="5:12">
      <c r="E582" s="134"/>
      <c r="I582" s="134"/>
      <c r="J582" s="134"/>
      <c r="K582" s="134"/>
      <c r="L582" s="127"/>
    </row>
    <row r="583" spans="5:12">
      <c r="E583" s="134"/>
      <c r="I583" s="134"/>
      <c r="J583" s="134"/>
      <c r="K583" s="134"/>
      <c r="L583" s="127"/>
    </row>
    <row r="584" spans="5:12">
      <c r="E584" s="134"/>
      <c r="I584" s="134"/>
      <c r="J584" s="134"/>
      <c r="K584" s="134"/>
      <c r="L584" s="127"/>
    </row>
    <row r="585" spans="5:12">
      <c r="E585" s="134"/>
      <c r="I585" s="134"/>
      <c r="J585" s="134"/>
      <c r="K585" s="134"/>
      <c r="L585" s="127"/>
    </row>
    <row r="586" spans="5:12">
      <c r="E586" s="134"/>
      <c r="I586" s="134"/>
      <c r="J586" s="134"/>
      <c r="K586" s="134"/>
      <c r="L586" s="127"/>
    </row>
    <row r="587" spans="5:12">
      <c r="E587" s="134"/>
      <c r="I587" s="134"/>
      <c r="J587" s="134"/>
      <c r="K587" s="134"/>
      <c r="L587" s="127"/>
    </row>
    <row r="588" spans="5:12">
      <c r="E588" s="134"/>
      <c r="I588" s="134"/>
      <c r="J588" s="134"/>
      <c r="K588" s="134"/>
      <c r="L588" s="127"/>
    </row>
    <row r="589" spans="5:12">
      <c r="E589" s="134"/>
      <c r="I589" s="134"/>
      <c r="J589" s="134"/>
      <c r="K589" s="134"/>
      <c r="L589" s="127"/>
    </row>
    <row r="590" spans="5:12">
      <c r="E590" s="134"/>
      <c r="I590" s="134"/>
      <c r="J590" s="134"/>
      <c r="K590" s="134"/>
      <c r="L590" s="127"/>
    </row>
    <row r="591" spans="5:12">
      <c r="E591" s="134"/>
      <c r="I591" s="134"/>
      <c r="J591" s="134"/>
      <c r="K591" s="134"/>
      <c r="L591" s="127"/>
    </row>
    <row r="592" spans="5:12">
      <c r="E592" s="134"/>
      <c r="I592" s="134"/>
      <c r="J592" s="134"/>
      <c r="K592" s="134"/>
      <c r="L592" s="127"/>
    </row>
    <row r="593" spans="5:12">
      <c r="E593" s="134"/>
      <c r="I593" s="134"/>
      <c r="J593" s="134"/>
      <c r="K593" s="134"/>
      <c r="L593" s="127"/>
    </row>
    <row r="594" spans="5:12">
      <c r="E594" s="134"/>
      <c r="I594" s="134"/>
      <c r="J594" s="134"/>
      <c r="K594" s="134"/>
      <c r="L594" s="127"/>
    </row>
    <row r="595" spans="5:12">
      <c r="E595" s="134"/>
      <c r="I595" s="134"/>
      <c r="J595" s="134"/>
      <c r="K595" s="134"/>
      <c r="L595" s="127"/>
    </row>
    <row r="596" spans="5:12">
      <c r="E596" s="134"/>
      <c r="I596" s="134"/>
      <c r="J596" s="134"/>
      <c r="K596" s="134"/>
      <c r="L596" s="127"/>
    </row>
    <row r="597" spans="5:12">
      <c r="E597" s="134"/>
      <c r="I597" s="134"/>
      <c r="J597" s="134"/>
      <c r="K597" s="134"/>
      <c r="L597" s="127"/>
    </row>
    <row r="598" spans="5:12">
      <c r="E598" s="134"/>
      <c r="I598" s="134"/>
      <c r="J598" s="134"/>
      <c r="K598" s="134"/>
      <c r="L598" s="127"/>
    </row>
    <row r="599" spans="5:12">
      <c r="E599" s="134"/>
      <c r="I599" s="134"/>
      <c r="J599" s="134"/>
      <c r="K599" s="134"/>
      <c r="L599" s="127"/>
    </row>
    <row r="600" spans="5:12">
      <c r="E600" s="134"/>
      <c r="I600" s="134"/>
      <c r="J600" s="134"/>
      <c r="K600" s="134"/>
      <c r="L600" s="127"/>
    </row>
    <row r="601" spans="5:12">
      <c r="E601" s="134"/>
      <c r="I601" s="134"/>
      <c r="J601" s="134"/>
      <c r="K601" s="134"/>
      <c r="L601" s="127"/>
    </row>
    <row r="602" spans="5:12">
      <c r="E602" s="134"/>
      <c r="I602" s="134"/>
      <c r="J602" s="134"/>
      <c r="K602" s="134"/>
      <c r="L602" s="127"/>
    </row>
    <row r="603" spans="5:12">
      <c r="E603" s="134"/>
      <c r="I603" s="134"/>
      <c r="J603" s="134"/>
      <c r="K603" s="134"/>
      <c r="L603" s="127"/>
    </row>
    <row r="604" spans="5:12">
      <c r="E604" s="134"/>
      <c r="I604" s="134"/>
      <c r="J604" s="134"/>
      <c r="K604" s="134"/>
      <c r="L604" s="127"/>
    </row>
    <row r="605" spans="5:12">
      <c r="E605" s="134"/>
      <c r="I605" s="134"/>
      <c r="J605" s="134"/>
      <c r="K605" s="134"/>
      <c r="L605" s="127"/>
    </row>
    <row r="606" spans="5:12">
      <c r="E606" s="134"/>
      <c r="I606" s="134"/>
      <c r="J606" s="134"/>
      <c r="K606" s="134"/>
      <c r="L606" s="127"/>
    </row>
    <row r="607" spans="5:12">
      <c r="E607" s="134"/>
      <c r="I607" s="134"/>
      <c r="J607" s="134"/>
      <c r="K607" s="134"/>
      <c r="L607" s="127"/>
    </row>
    <row r="608" spans="5:12">
      <c r="E608" s="134"/>
      <c r="I608" s="134"/>
      <c r="J608" s="134"/>
      <c r="K608" s="134"/>
      <c r="L608" s="127"/>
    </row>
    <row r="609" spans="5:12">
      <c r="E609" s="134"/>
      <c r="I609" s="134"/>
      <c r="J609" s="134"/>
      <c r="K609" s="134"/>
      <c r="L609" s="127"/>
    </row>
    <row r="610" spans="5:12">
      <c r="E610" s="134"/>
      <c r="I610" s="134"/>
      <c r="J610" s="134"/>
      <c r="K610" s="134"/>
      <c r="L610" s="127"/>
    </row>
    <row r="611" spans="5:12">
      <c r="E611" s="134"/>
      <c r="I611" s="134"/>
      <c r="J611" s="134"/>
      <c r="K611" s="134"/>
      <c r="L611" s="127"/>
    </row>
    <row r="612" spans="5:12">
      <c r="E612" s="134"/>
      <c r="I612" s="134"/>
      <c r="J612" s="134"/>
      <c r="K612" s="134"/>
      <c r="L612" s="127"/>
    </row>
    <row r="613" spans="5:12">
      <c r="E613" s="134"/>
      <c r="I613" s="134"/>
      <c r="J613" s="134"/>
      <c r="K613" s="134"/>
      <c r="L613" s="127"/>
    </row>
    <row r="614" spans="5:12">
      <c r="E614" s="134"/>
      <c r="I614" s="134"/>
      <c r="J614" s="134"/>
      <c r="K614" s="134"/>
      <c r="L614" s="127"/>
    </row>
    <row r="615" spans="5:12">
      <c r="E615" s="134"/>
      <c r="I615" s="134"/>
      <c r="J615" s="134"/>
      <c r="K615" s="134"/>
      <c r="L615" s="127"/>
    </row>
    <row r="616" spans="5:12">
      <c r="E616" s="134"/>
      <c r="I616" s="134"/>
      <c r="J616" s="134"/>
      <c r="K616" s="134"/>
      <c r="L616" s="127"/>
    </row>
    <row r="617" spans="5:12">
      <c r="E617" s="134"/>
      <c r="I617" s="134"/>
      <c r="J617" s="134"/>
      <c r="K617" s="134"/>
      <c r="L617" s="127"/>
    </row>
    <row r="618" spans="5:12">
      <c r="E618" s="134"/>
      <c r="I618" s="134"/>
      <c r="J618" s="134"/>
      <c r="K618" s="134"/>
      <c r="L618" s="127"/>
    </row>
    <row r="619" spans="5:12">
      <c r="E619" s="134"/>
      <c r="I619" s="134"/>
      <c r="J619" s="134"/>
      <c r="K619" s="134"/>
      <c r="L619" s="127"/>
    </row>
    <row r="620" spans="5:12">
      <c r="E620" s="134"/>
      <c r="I620" s="134"/>
      <c r="J620" s="134"/>
      <c r="K620" s="134"/>
      <c r="L620" s="127"/>
    </row>
    <row r="621" spans="5:12">
      <c r="E621" s="134"/>
      <c r="I621" s="134"/>
      <c r="J621" s="134"/>
      <c r="K621" s="134"/>
      <c r="L621" s="127"/>
    </row>
    <row r="622" spans="5:12">
      <c r="E622" s="134"/>
      <c r="I622" s="134"/>
      <c r="J622" s="134"/>
      <c r="K622" s="134"/>
      <c r="L622" s="127"/>
    </row>
    <row r="623" spans="5:12">
      <c r="E623" s="134"/>
      <c r="I623" s="134"/>
      <c r="J623" s="134"/>
      <c r="K623" s="134"/>
      <c r="L623" s="127"/>
    </row>
    <row r="624" spans="5:12">
      <c r="E624" s="134"/>
      <c r="I624" s="134"/>
      <c r="J624" s="134"/>
      <c r="K624" s="134"/>
      <c r="L624" s="127"/>
    </row>
    <row r="625" spans="5:12">
      <c r="E625" s="134"/>
      <c r="I625" s="134"/>
      <c r="J625" s="134"/>
      <c r="K625" s="134"/>
      <c r="L625" s="127"/>
    </row>
    <row r="626" spans="5:12">
      <c r="E626" s="134"/>
      <c r="I626" s="134"/>
      <c r="J626" s="134"/>
      <c r="K626" s="134"/>
      <c r="L626" s="127"/>
    </row>
    <row r="627" spans="5:12">
      <c r="E627" s="134"/>
      <c r="I627" s="134"/>
      <c r="J627" s="134"/>
      <c r="K627" s="134"/>
      <c r="L627" s="127"/>
    </row>
    <row r="628" spans="5:12">
      <c r="E628" s="134"/>
      <c r="I628" s="134"/>
      <c r="J628" s="134"/>
      <c r="K628" s="134"/>
      <c r="L628" s="127"/>
    </row>
    <row r="629" spans="5:12">
      <c r="E629" s="134"/>
      <c r="I629" s="134"/>
      <c r="J629" s="134"/>
      <c r="K629" s="134"/>
      <c r="L629" s="127"/>
    </row>
    <row r="630" spans="5:12">
      <c r="E630" s="134"/>
      <c r="I630" s="134"/>
      <c r="J630" s="134"/>
      <c r="K630" s="134"/>
      <c r="L630" s="127"/>
    </row>
    <row r="631" spans="5:12">
      <c r="E631" s="134"/>
      <c r="I631" s="134"/>
      <c r="J631" s="134"/>
      <c r="K631" s="134"/>
      <c r="L631" s="127"/>
    </row>
    <row r="632" spans="5:12">
      <c r="E632" s="134"/>
      <c r="I632" s="134"/>
      <c r="J632" s="134"/>
      <c r="K632" s="134"/>
      <c r="L632" s="127"/>
    </row>
    <row r="633" spans="5:12">
      <c r="E633" s="134"/>
      <c r="I633" s="134"/>
      <c r="J633" s="134"/>
      <c r="K633" s="134"/>
      <c r="L633" s="127"/>
    </row>
    <row r="634" spans="5:12">
      <c r="E634" s="134"/>
      <c r="I634" s="134"/>
      <c r="J634" s="134"/>
      <c r="K634" s="134"/>
      <c r="L634" s="127"/>
    </row>
    <row r="635" spans="5:12">
      <c r="E635" s="134"/>
      <c r="I635" s="134"/>
      <c r="J635" s="134"/>
      <c r="K635" s="134"/>
      <c r="L635" s="127"/>
    </row>
    <row r="636" spans="5:12">
      <c r="E636" s="134"/>
      <c r="I636" s="134"/>
      <c r="J636" s="134"/>
      <c r="K636" s="134"/>
      <c r="L636" s="127"/>
    </row>
    <row r="637" spans="5:12">
      <c r="E637" s="134"/>
      <c r="I637" s="134"/>
      <c r="J637" s="134"/>
      <c r="K637" s="134"/>
      <c r="L637" s="127"/>
    </row>
    <row r="638" spans="5:12">
      <c r="E638" s="134"/>
      <c r="I638" s="134"/>
      <c r="J638" s="134"/>
      <c r="K638" s="134"/>
      <c r="L638" s="127"/>
    </row>
    <row r="639" spans="5:12">
      <c r="E639" s="134"/>
      <c r="I639" s="134"/>
      <c r="J639" s="134"/>
      <c r="K639" s="134"/>
      <c r="L639" s="127"/>
    </row>
    <row r="640" spans="5:12">
      <c r="E640" s="134"/>
      <c r="I640" s="134"/>
      <c r="J640" s="134"/>
      <c r="K640" s="134"/>
      <c r="L640" s="127"/>
    </row>
    <row r="641" spans="5:12">
      <c r="E641" s="134"/>
      <c r="I641" s="134"/>
      <c r="J641" s="134"/>
      <c r="K641" s="134"/>
      <c r="L641" s="127"/>
    </row>
    <row r="642" spans="5:12">
      <c r="E642" s="134"/>
      <c r="I642" s="134"/>
      <c r="J642" s="134"/>
      <c r="K642" s="134"/>
      <c r="L642" s="127"/>
    </row>
    <row r="643" spans="5:12">
      <c r="E643" s="134"/>
      <c r="I643" s="134"/>
      <c r="J643" s="134"/>
      <c r="K643" s="134"/>
      <c r="L643" s="127"/>
    </row>
    <row r="644" spans="5:12">
      <c r="E644" s="134"/>
      <c r="I644" s="134"/>
      <c r="J644" s="134"/>
      <c r="K644" s="134"/>
      <c r="L644" s="127"/>
    </row>
    <row r="645" spans="5:12">
      <c r="E645" s="134"/>
      <c r="I645" s="134"/>
      <c r="J645" s="134"/>
      <c r="K645" s="134"/>
      <c r="L645" s="127"/>
    </row>
    <row r="646" spans="5:12">
      <c r="E646" s="134"/>
      <c r="I646" s="134"/>
      <c r="J646" s="134"/>
      <c r="K646" s="134"/>
      <c r="L646" s="127"/>
    </row>
    <row r="647" spans="5:12">
      <c r="E647" s="134"/>
      <c r="I647" s="134"/>
      <c r="J647" s="134"/>
      <c r="K647" s="134"/>
      <c r="L647" s="127"/>
    </row>
    <row r="648" spans="5:12">
      <c r="E648" s="134"/>
      <c r="I648" s="134"/>
      <c r="J648" s="134"/>
      <c r="K648" s="134"/>
      <c r="L648" s="127"/>
    </row>
    <row r="649" spans="5:12">
      <c r="E649" s="134"/>
      <c r="I649" s="134"/>
      <c r="J649" s="134"/>
      <c r="K649" s="134"/>
      <c r="L649" s="127"/>
    </row>
    <row r="650" spans="5:12">
      <c r="E650" s="134"/>
      <c r="I650" s="134"/>
      <c r="J650" s="134"/>
      <c r="K650" s="134"/>
      <c r="L650" s="127"/>
    </row>
    <row r="651" spans="5:12">
      <c r="E651" s="134"/>
      <c r="I651" s="134"/>
      <c r="J651" s="134"/>
      <c r="K651" s="134"/>
      <c r="L651" s="127"/>
    </row>
    <row r="652" spans="5:12">
      <c r="E652" s="134"/>
      <c r="I652" s="134"/>
      <c r="J652" s="134"/>
      <c r="K652" s="134"/>
      <c r="L652" s="127"/>
    </row>
    <row r="653" spans="5:12">
      <c r="E653" s="134"/>
      <c r="I653" s="134"/>
      <c r="J653" s="134"/>
      <c r="K653" s="134"/>
      <c r="L653" s="127"/>
    </row>
    <row r="654" spans="5:12">
      <c r="E654" s="134"/>
      <c r="I654" s="134"/>
      <c r="J654" s="134"/>
      <c r="K654" s="134"/>
      <c r="L654" s="127"/>
    </row>
    <row r="655" spans="5:12">
      <c r="E655" s="134"/>
      <c r="I655" s="134"/>
      <c r="J655" s="134"/>
      <c r="K655" s="134"/>
      <c r="L655" s="127"/>
    </row>
    <row r="656" spans="5:12">
      <c r="E656" s="134"/>
      <c r="I656" s="134"/>
      <c r="J656" s="134"/>
      <c r="K656" s="134"/>
      <c r="L656" s="127"/>
    </row>
    <row r="657" spans="5:12">
      <c r="E657" s="134"/>
      <c r="I657" s="134"/>
      <c r="J657" s="134"/>
      <c r="K657" s="134"/>
      <c r="L657" s="127"/>
    </row>
    <row r="658" spans="5:12">
      <c r="E658" s="134"/>
      <c r="I658" s="134"/>
      <c r="J658" s="134"/>
      <c r="K658" s="134"/>
      <c r="L658" s="127"/>
    </row>
    <row r="659" spans="5:12">
      <c r="E659" s="134"/>
      <c r="I659" s="134"/>
      <c r="J659" s="134"/>
      <c r="K659" s="134"/>
      <c r="L659" s="127"/>
    </row>
    <row r="660" spans="5:12">
      <c r="E660" s="134"/>
      <c r="I660" s="134"/>
      <c r="J660" s="134"/>
      <c r="K660" s="134"/>
      <c r="L660" s="127"/>
    </row>
    <row r="661" spans="5:12">
      <c r="E661" s="134"/>
      <c r="I661" s="134"/>
      <c r="J661" s="134"/>
      <c r="K661" s="134"/>
      <c r="L661" s="127"/>
    </row>
    <row r="662" spans="5:12">
      <c r="E662" s="134"/>
      <c r="I662" s="134"/>
      <c r="J662" s="134"/>
      <c r="K662" s="134"/>
      <c r="L662" s="127"/>
    </row>
    <row r="663" spans="5:12">
      <c r="E663" s="134"/>
      <c r="I663" s="134"/>
      <c r="J663" s="134"/>
      <c r="K663" s="134"/>
      <c r="L663" s="127"/>
    </row>
    <row r="664" spans="5:12">
      <c r="E664" s="134"/>
      <c r="I664" s="134"/>
      <c r="J664" s="134"/>
      <c r="K664" s="134"/>
      <c r="L664" s="127"/>
    </row>
    <row r="665" spans="5:12">
      <c r="E665" s="134"/>
      <c r="I665" s="134"/>
      <c r="J665" s="134"/>
      <c r="K665" s="134"/>
      <c r="L665" s="127"/>
    </row>
    <row r="666" spans="5:12">
      <c r="E666" s="134"/>
      <c r="I666" s="134"/>
      <c r="J666" s="134"/>
      <c r="K666" s="134"/>
      <c r="L666" s="127"/>
    </row>
    <row r="667" spans="5:12">
      <c r="E667" s="134"/>
      <c r="I667" s="134"/>
      <c r="J667" s="134"/>
      <c r="K667" s="134"/>
      <c r="L667" s="127"/>
    </row>
    <row r="668" spans="5:12">
      <c r="E668" s="134"/>
      <c r="I668" s="134"/>
      <c r="J668" s="134"/>
      <c r="K668" s="134"/>
      <c r="L668" s="127"/>
    </row>
    <row r="669" spans="5:12">
      <c r="E669" s="134"/>
      <c r="I669" s="134"/>
      <c r="J669" s="134"/>
      <c r="K669" s="134"/>
      <c r="L669" s="127"/>
    </row>
    <row r="670" spans="5:12">
      <c r="E670" s="134"/>
      <c r="I670" s="134"/>
      <c r="J670" s="134"/>
      <c r="K670" s="134"/>
      <c r="L670" s="127"/>
    </row>
    <row r="671" spans="5:12">
      <c r="E671" s="134"/>
      <c r="I671" s="134"/>
      <c r="J671" s="134"/>
      <c r="K671" s="134"/>
      <c r="L671" s="127"/>
    </row>
    <row r="672" spans="5:12">
      <c r="E672" s="134"/>
      <c r="I672" s="134"/>
      <c r="J672" s="134"/>
      <c r="K672" s="134"/>
      <c r="L672" s="127"/>
    </row>
    <row r="673" spans="5:12">
      <c r="E673" s="134"/>
      <c r="I673" s="134"/>
      <c r="J673" s="134"/>
      <c r="K673" s="134"/>
      <c r="L673" s="127"/>
    </row>
    <row r="674" spans="5:12">
      <c r="E674" s="134"/>
      <c r="I674" s="134"/>
      <c r="J674" s="134"/>
      <c r="K674" s="134"/>
      <c r="L674" s="127"/>
    </row>
    <row r="675" spans="5:12">
      <c r="E675" s="134"/>
      <c r="I675" s="134"/>
      <c r="J675" s="134"/>
      <c r="K675" s="134"/>
      <c r="L675" s="127"/>
    </row>
    <row r="676" spans="5:12">
      <c r="E676" s="134"/>
      <c r="I676" s="134"/>
      <c r="J676" s="134"/>
      <c r="K676" s="134"/>
      <c r="L676" s="127"/>
    </row>
    <row r="677" spans="5:12">
      <c r="E677" s="134"/>
      <c r="I677" s="134"/>
      <c r="J677" s="134"/>
      <c r="K677" s="134"/>
      <c r="L677" s="127"/>
    </row>
    <row r="678" spans="5:12">
      <c r="E678" s="134"/>
      <c r="I678" s="134"/>
      <c r="J678" s="134"/>
      <c r="K678" s="134"/>
      <c r="L678" s="127"/>
    </row>
    <row r="679" spans="5:12">
      <c r="E679" s="134"/>
      <c r="I679" s="134"/>
      <c r="J679" s="134"/>
      <c r="K679" s="134"/>
      <c r="L679" s="127"/>
    </row>
    <row r="680" spans="5:12">
      <c r="E680" s="134"/>
      <c r="I680" s="134"/>
      <c r="J680" s="134"/>
      <c r="K680" s="134"/>
      <c r="L680" s="127"/>
    </row>
    <row r="681" spans="5:12">
      <c r="E681" s="134"/>
      <c r="I681" s="134"/>
      <c r="J681" s="134"/>
      <c r="K681" s="134"/>
      <c r="L681" s="127"/>
    </row>
    <row r="682" spans="5:12">
      <c r="E682" s="134"/>
      <c r="I682" s="134"/>
      <c r="J682" s="134"/>
      <c r="K682" s="134"/>
      <c r="L682" s="127"/>
    </row>
    <row r="683" spans="5:12">
      <c r="E683" s="134"/>
      <c r="I683" s="134"/>
      <c r="J683" s="134"/>
      <c r="K683" s="134"/>
      <c r="L683" s="127"/>
    </row>
    <row r="684" spans="5:12">
      <c r="E684" s="134"/>
      <c r="I684" s="134"/>
      <c r="J684" s="134"/>
      <c r="K684" s="134"/>
      <c r="L684" s="127"/>
    </row>
    <row r="685" spans="5:12">
      <c r="E685" s="134"/>
      <c r="I685" s="134"/>
      <c r="J685" s="134"/>
      <c r="K685" s="134"/>
      <c r="L685" s="127"/>
    </row>
    <row r="686" spans="5:12">
      <c r="E686" s="134"/>
      <c r="I686" s="134"/>
      <c r="J686" s="134"/>
      <c r="K686" s="134"/>
      <c r="L686" s="127"/>
    </row>
    <row r="687" spans="5:12">
      <c r="E687" s="134"/>
      <c r="I687" s="134"/>
      <c r="J687" s="134"/>
      <c r="K687" s="134"/>
      <c r="L687" s="127"/>
    </row>
    <row r="688" spans="5:12">
      <c r="E688" s="134"/>
      <c r="I688" s="134"/>
      <c r="J688" s="134"/>
      <c r="K688" s="134"/>
      <c r="L688" s="127"/>
    </row>
    <row r="689" spans="5:12">
      <c r="E689" s="134"/>
      <c r="I689" s="134"/>
      <c r="J689" s="134"/>
      <c r="K689" s="134"/>
      <c r="L689" s="127"/>
    </row>
    <row r="690" spans="5:12">
      <c r="E690" s="134"/>
      <c r="I690" s="134"/>
      <c r="J690" s="134"/>
      <c r="K690" s="134"/>
      <c r="L690" s="127"/>
    </row>
    <row r="691" spans="5:12">
      <c r="E691" s="134"/>
      <c r="I691" s="134"/>
      <c r="J691" s="134"/>
      <c r="K691" s="134"/>
      <c r="L691" s="127"/>
    </row>
    <row r="692" spans="5:12">
      <c r="E692" s="134"/>
      <c r="I692" s="134"/>
      <c r="J692" s="134"/>
      <c r="K692" s="134"/>
      <c r="L692" s="127"/>
    </row>
    <row r="693" spans="5:12">
      <c r="E693" s="134"/>
      <c r="I693" s="134"/>
      <c r="J693" s="134"/>
      <c r="K693" s="134"/>
      <c r="L693" s="127"/>
    </row>
    <row r="694" spans="5:12">
      <c r="E694" s="134"/>
      <c r="I694" s="134"/>
      <c r="J694" s="134"/>
      <c r="K694" s="134"/>
      <c r="L694" s="127"/>
    </row>
    <row r="695" spans="5:12">
      <c r="E695" s="134"/>
      <c r="I695" s="134"/>
      <c r="J695" s="134"/>
      <c r="K695" s="134"/>
      <c r="L695" s="127"/>
    </row>
    <row r="696" spans="5:12">
      <c r="E696" s="134"/>
      <c r="I696" s="134"/>
      <c r="J696" s="134"/>
      <c r="K696" s="134"/>
      <c r="L696" s="127"/>
    </row>
    <row r="697" spans="5:12">
      <c r="E697" s="134"/>
      <c r="I697" s="134"/>
      <c r="J697" s="134"/>
      <c r="K697" s="134"/>
      <c r="L697" s="127"/>
    </row>
    <row r="698" spans="5:12">
      <c r="E698" s="134"/>
      <c r="I698" s="134"/>
      <c r="J698" s="134"/>
      <c r="K698" s="134"/>
      <c r="L698" s="127"/>
    </row>
    <row r="699" spans="5:12">
      <c r="E699" s="134"/>
      <c r="I699" s="134"/>
      <c r="J699" s="134"/>
      <c r="K699" s="134"/>
      <c r="L699" s="127"/>
    </row>
    <row r="700" spans="5:12">
      <c r="E700" s="134"/>
      <c r="I700" s="134"/>
      <c r="J700" s="134"/>
      <c r="K700" s="134"/>
      <c r="L700" s="127"/>
    </row>
    <row r="701" spans="5:12">
      <c r="E701" s="134"/>
      <c r="I701" s="134"/>
      <c r="J701" s="134"/>
      <c r="K701" s="134"/>
      <c r="L701" s="127"/>
    </row>
    <row r="702" spans="5:12">
      <c r="E702" s="134"/>
      <c r="I702" s="134"/>
      <c r="J702" s="134"/>
      <c r="K702" s="134"/>
      <c r="L702" s="127"/>
    </row>
    <row r="703" spans="5:12">
      <c r="E703" s="134"/>
      <c r="I703" s="134"/>
      <c r="J703" s="134"/>
      <c r="K703" s="134"/>
      <c r="L703" s="127"/>
    </row>
    <row r="704" spans="5:12">
      <c r="E704" s="134"/>
      <c r="I704" s="134"/>
      <c r="J704" s="134"/>
      <c r="K704" s="134"/>
      <c r="L704" s="127"/>
    </row>
    <row r="705" spans="5:12">
      <c r="E705" s="134"/>
      <c r="I705" s="134"/>
      <c r="J705" s="134"/>
      <c r="K705" s="134"/>
      <c r="L705" s="127"/>
    </row>
    <row r="706" spans="5:12">
      <c r="E706" s="134"/>
      <c r="I706" s="134"/>
      <c r="J706" s="134"/>
      <c r="K706" s="134"/>
      <c r="L706" s="127"/>
    </row>
    <row r="707" spans="5:12">
      <c r="E707" s="134"/>
      <c r="I707" s="134"/>
      <c r="J707" s="134"/>
      <c r="K707" s="134"/>
      <c r="L707" s="127"/>
    </row>
    <row r="708" spans="5:12">
      <c r="E708" s="134"/>
      <c r="I708" s="134"/>
      <c r="J708" s="134"/>
      <c r="K708" s="134"/>
      <c r="L708" s="127"/>
    </row>
    <row r="709" spans="5:12">
      <c r="E709" s="134"/>
      <c r="I709" s="134"/>
      <c r="J709" s="134"/>
      <c r="K709" s="134"/>
      <c r="L709" s="127"/>
    </row>
    <row r="710" spans="5:12">
      <c r="E710" s="134"/>
      <c r="I710" s="134"/>
      <c r="J710" s="134"/>
      <c r="K710" s="134"/>
      <c r="L710" s="127"/>
    </row>
    <row r="711" spans="5:12">
      <c r="E711" s="134"/>
      <c r="I711" s="134"/>
      <c r="J711" s="134"/>
      <c r="K711" s="134"/>
      <c r="L711" s="127"/>
    </row>
    <row r="712" spans="5:12">
      <c r="E712" s="134"/>
      <c r="I712" s="134"/>
      <c r="J712" s="134"/>
      <c r="K712" s="134"/>
      <c r="L712" s="127"/>
    </row>
    <row r="713" spans="5:12">
      <c r="E713" s="134"/>
      <c r="I713" s="134"/>
      <c r="J713" s="134"/>
      <c r="K713" s="134"/>
      <c r="L713" s="127"/>
    </row>
    <row r="714" spans="5:12">
      <c r="E714" s="134"/>
      <c r="I714" s="134"/>
      <c r="J714" s="134"/>
      <c r="K714" s="134"/>
      <c r="L714" s="127"/>
    </row>
    <row r="715" spans="5:12">
      <c r="E715" s="134"/>
      <c r="I715" s="134"/>
      <c r="J715" s="134"/>
      <c r="K715" s="134"/>
      <c r="L715" s="127"/>
    </row>
    <row r="716" spans="5:12">
      <c r="E716" s="134"/>
      <c r="I716" s="134"/>
      <c r="J716" s="134"/>
      <c r="K716" s="134"/>
      <c r="L716" s="127"/>
    </row>
    <row r="717" spans="5:12">
      <c r="E717" s="134"/>
      <c r="I717" s="134"/>
      <c r="J717" s="134"/>
      <c r="K717" s="134"/>
      <c r="L717" s="127"/>
    </row>
    <row r="718" spans="5:12">
      <c r="E718" s="134"/>
      <c r="I718" s="134"/>
      <c r="J718" s="134"/>
      <c r="K718" s="134"/>
      <c r="L718" s="127"/>
    </row>
    <row r="719" spans="5:12">
      <c r="E719" s="134"/>
      <c r="I719" s="134"/>
      <c r="J719" s="134"/>
      <c r="K719" s="134"/>
      <c r="L719" s="127"/>
    </row>
    <row r="720" spans="5:12">
      <c r="E720" s="134"/>
      <c r="I720" s="134"/>
      <c r="J720" s="134"/>
      <c r="K720" s="134"/>
      <c r="L720" s="127"/>
    </row>
    <row r="721" spans="5:12">
      <c r="E721" s="134"/>
      <c r="I721" s="134"/>
      <c r="J721" s="134"/>
      <c r="K721" s="134"/>
      <c r="L721" s="127"/>
    </row>
    <row r="722" spans="5:12">
      <c r="E722" s="134"/>
      <c r="I722" s="134"/>
      <c r="J722" s="134"/>
      <c r="K722" s="134"/>
      <c r="L722" s="127"/>
    </row>
    <row r="723" spans="5:12">
      <c r="E723" s="134"/>
      <c r="I723" s="134"/>
      <c r="J723" s="134"/>
      <c r="K723" s="134"/>
      <c r="L723" s="127"/>
    </row>
    <row r="724" spans="5:12">
      <c r="E724" s="134"/>
      <c r="I724" s="134"/>
      <c r="J724" s="134"/>
      <c r="K724" s="134"/>
      <c r="L724" s="127"/>
    </row>
    <row r="725" spans="5:12">
      <c r="E725" s="134"/>
      <c r="I725" s="134"/>
      <c r="J725" s="134"/>
      <c r="K725" s="134"/>
      <c r="L725" s="127"/>
    </row>
    <row r="726" spans="5:12">
      <c r="E726" s="134"/>
      <c r="I726" s="134"/>
      <c r="J726" s="134"/>
      <c r="K726" s="134"/>
      <c r="L726" s="127"/>
    </row>
    <row r="727" spans="5:12">
      <c r="E727" s="134"/>
      <c r="I727" s="134"/>
      <c r="J727" s="134"/>
      <c r="K727" s="134"/>
      <c r="L727" s="127"/>
    </row>
    <row r="728" spans="5:12">
      <c r="E728" s="134"/>
      <c r="I728" s="134"/>
      <c r="J728" s="134"/>
      <c r="K728" s="134"/>
      <c r="L728" s="127"/>
    </row>
    <row r="729" spans="5:12">
      <c r="E729" s="134"/>
      <c r="I729" s="134"/>
      <c r="J729" s="134"/>
      <c r="K729" s="134"/>
      <c r="L729" s="127"/>
    </row>
    <row r="730" spans="5:12">
      <c r="E730" s="134"/>
      <c r="I730" s="134"/>
      <c r="J730" s="134"/>
      <c r="K730" s="134"/>
      <c r="L730" s="127"/>
    </row>
    <row r="731" spans="5:12">
      <c r="E731" s="134"/>
      <c r="I731" s="134"/>
      <c r="J731" s="134"/>
      <c r="K731" s="134"/>
      <c r="L731" s="127"/>
    </row>
    <row r="732" spans="5:12">
      <c r="E732" s="134"/>
      <c r="I732" s="134"/>
      <c r="J732" s="134"/>
      <c r="K732" s="134"/>
      <c r="L732" s="127"/>
    </row>
    <row r="733" spans="5:12">
      <c r="E733" s="134"/>
      <c r="I733" s="134"/>
      <c r="J733" s="134"/>
      <c r="K733" s="134"/>
      <c r="L733" s="127"/>
    </row>
    <row r="734" spans="5:12">
      <c r="E734" s="134"/>
      <c r="I734" s="134"/>
      <c r="J734" s="134"/>
      <c r="K734" s="134"/>
      <c r="L734" s="127"/>
    </row>
    <row r="735" spans="5:12">
      <c r="E735" s="134"/>
      <c r="I735" s="134"/>
      <c r="J735" s="134"/>
      <c r="K735" s="134"/>
      <c r="L735" s="127"/>
    </row>
    <row r="736" spans="5:12">
      <c r="E736" s="134"/>
      <c r="I736" s="134"/>
      <c r="J736" s="134"/>
      <c r="K736" s="134"/>
      <c r="L736" s="127"/>
    </row>
    <row r="737" spans="5:12">
      <c r="E737" s="134"/>
      <c r="I737" s="134"/>
      <c r="J737" s="134"/>
      <c r="K737" s="134"/>
      <c r="L737" s="127"/>
    </row>
    <row r="738" spans="5:12">
      <c r="E738" s="134"/>
      <c r="I738" s="134"/>
      <c r="J738" s="134"/>
      <c r="K738" s="134"/>
      <c r="L738" s="127"/>
    </row>
    <row r="739" spans="5:12">
      <c r="E739" s="134"/>
      <c r="I739" s="134"/>
      <c r="J739" s="134"/>
      <c r="K739" s="134"/>
      <c r="L739" s="127"/>
    </row>
    <row r="740" spans="5:12">
      <c r="E740" s="134"/>
      <c r="I740" s="134"/>
      <c r="J740" s="134"/>
      <c r="K740" s="134"/>
      <c r="L740" s="127"/>
    </row>
    <row r="741" spans="5:12">
      <c r="E741" s="134"/>
      <c r="I741" s="134"/>
      <c r="J741" s="134"/>
      <c r="K741" s="134"/>
      <c r="L741" s="127"/>
    </row>
    <row r="742" spans="5:12">
      <c r="E742" s="134"/>
      <c r="I742" s="134"/>
      <c r="J742" s="134"/>
      <c r="K742" s="134"/>
      <c r="L742" s="127"/>
    </row>
    <row r="743" spans="5:12">
      <c r="E743" s="134"/>
      <c r="I743" s="134"/>
      <c r="J743" s="134"/>
      <c r="K743" s="134"/>
      <c r="L743" s="127"/>
    </row>
    <row r="744" spans="5:12">
      <c r="E744" s="134"/>
      <c r="I744" s="134"/>
      <c r="J744" s="134"/>
      <c r="K744" s="134"/>
      <c r="L744" s="127"/>
    </row>
    <row r="745" spans="5:12">
      <c r="E745" s="134"/>
      <c r="I745" s="134"/>
      <c r="J745" s="134"/>
      <c r="K745" s="134"/>
      <c r="L745" s="127"/>
    </row>
    <row r="746" spans="5:12">
      <c r="E746" s="134"/>
      <c r="I746" s="134"/>
      <c r="J746" s="134"/>
      <c r="K746" s="134"/>
      <c r="L746" s="127"/>
    </row>
    <row r="747" spans="5:12">
      <c r="E747" s="134"/>
      <c r="I747" s="134"/>
      <c r="J747" s="134"/>
      <c r="K747" s="134"/>
      <c r="L747" s="127"/>
    </row>
    <row r="748" spans="5:12">
      <c r="E748" s="134"/>
      <c r="I748" s="134"/>
      <c r="J748" s="134"/>
      <c r="K748" s="134"/>
      <c r="L748" s="127"/>
    </row>
    <row r="749" spans="5:12">
      <c r="E749" s="134"/>
      <c r="I749" s="134"/>
      <c r="J749" s="134"/>
      <c r="K749" s="134"/>
      <c r="L749" s="127"/>
    </row>
    <row r="750" spans="5:12">
      <c r="E750" s="134"/>
      <c r="I750" s="134"/>
      <c r="J750" s="134"/>
      <c r="K750" s="134"/>
      <c r="L750" s="127"/>
    </row>
    <row r="751" spans="5:12">
      <c r="E751" s="134"/>
      <c r="I751" s="134"/>
      <c r="J751" s="134"/>
      <c r="K751" s="134"/>
      <c r="L751" s="127"/>
    </row>
    <row r="752" spans="5:12">
      <c r="E752" s="134"/>
      <c r="I752" s="134"/>
      <c r="J752" s="134"/>
      <c r="K752" s="134"/>
      <c r="L752" s="127"/>
    </row>
    <row r="753" spans="5:12">
      <c r="E753" s="134"/>
      <c r="I753" s="134"/>
      <c r="J753" s="134"/>
      <c r="K753" s="134"/>
      <c r="L753" s="127"/>
    </row>
    <row r="754" spans="5:12">
      <c r="E754" s="134"/>
      <c r="I754" s="134"/>
      <c r="J754" s="134"/>
      <c r="K754" s="134"/>
      <c r="L754" s="127"/>
    </row>
    <row r="755" spans="5:12">
      <c r="E755" s="134"/>
      <c r="I755" s="134"/>
      <c r="J755" s="134"/>
      <c r="K755" s="134"/>
      <c r="L755" s="127"/>
    </row>
    <row r="756" spans="5:12">
      <c r="E756" s="134"/>
      <c r="I756" s="134"/>
      <c r="J756" s="134"/>
      <c r="K756" s="134"/>
      <c r="L756" s="127"/>
    </row>
    <row r="757" spans="5:12">
      <c r="E757" s="134"/>
      <c r="I757" s="134"/>
      <c r="J757" s="134"/>
      <c r="K757" s="134"/>
      <c r="L757" s="127"/>
    </row>
    <row r="758" spans="5:12">
      <c r="E758" s="134"/>
      <c r="I758" s="134"/>
      <c r="J758" s="134"/>
      <c r="K758" s="134"/>
      <c r="L758" s="127"/>
    </row>
    <row r="759" spans="5:12">
      <c r="E759" s="134"/>
      <c r="I759" s="134"/>
      <c r="J759" s="134"/>
      <c r="K759" s="134"/>
      <c r="L759" s="127"/>
    </row>
    <row r="760" spans="5:12">
      <c r="E760" s="134"/>
      <c r="I760" s="134"/>
      <c r="J760" s="134"/>
      <c r="K760" s="134"/>
      <c r="L760" s="127"/>
    </row>
    <row r="761" spans="5:12">
      <c r="E761" s="134"/>
      <c r="I761" s="134"/>
      <c r="J761" s="134"/>
      <c r="K761" s="134"/>
      <c r="L761" s="127"/>
    </row>
    <row r="762" spans="5:12">
      <c r="E762" s="134"/>
      <c r="I762" s="134"/>
      <c r="J762" s="134"/>
      <c r="K762" s="134"/>
      <c r="L762" s="127"/>
    </row>
    <row r="763" spans="5:12">
      <c r="E763" s="134"/>
      <c r="I763" s="134"/>
      <c r="J763" s="134"/>
      <c r="K763" s="134"/>
      <c r="L763" s="127"/>
    </row>
    <row r="764" spans="5:12">
      <c r="E764" s="134"/>
      <c r="I764" s="134"/>
      <c r="J764" s="134"/>
      <c r="K764" s="134"/>
      <c r="L764" s="127"/>
    </row>
    <row r="765" spans="5:12">
      <c r="E765" s="134"/>
      <c r="I765" s="134"/>
      <c r="J765" s="134"/>
      <c r="K765" s="134"/>
      <c r="L765" s="127"/>
    </row>
    <row r="766" spans="5:12">
      <c r="E766" s="134"/>
      <c r="I766" s="134"/>
      <c r="J766" s="134"/>
      <c r="K766" s="134"/>
      <c r="L766" s="127"/>
    </row>
    <row r="767" spans="5:12">
      <c r="E767" s="134"/>
      <c r="I767" s="134"/>
      <c r="J767" s="134"/>
      <c r="K767" s="134"/>
      <c r="L767" s="127"/>
    </row>
    <row r="768" spans="5:12">
      <c r="E768" s="134"/>
      <c r="I768" s="134"/>
      <c r="J768" s="134"/>
      <c r="K768" s="134"/>
      <c r="L768" s="127"/>
    </row>
    <row r="769" spans="5:12">
      <c r="E769" s="134"/>
      <c r="I769" s="134"/>
      <c r="J769" s="134"/>
      <c r="K769" s="134"/>
      <c r="L769" s="127"/>
    </row>
    <row r="770" spans="5:12">
      <c r="E770" s="134"/>
      <c r="I770" s="134"/>
      <c r="J770" s="134"/>
      <c r="K770" s="134"/>
      <c r="L770" s="127"/>
    </row>
    <row r="771" spans="5:12">
      <c r="E771" s="134"/>
      <c r="I771" s="134"/>
      <c r="J771" s="134"/>
      <c r="K771" s="134"/>
      <c r="L771" s="127"/>
    </row>
    <row r="772" spans="5:12">
      <c r="E772" s="134"/>
      <c r="I772" s="134"/>
      <c r="J772" s="134"/>
      <c r="K772" s="134"/>
      <c r="L772" s="127"/>
    </row>
    <row r="773" spans="5:12">
      <c r="E773" s="134"/>
      <c r="I773" s="134"/>
      <c r="J773" s="134"/>
      <c r="K773" s="134"/>
      <c r="L773" s="127"/>
    </row>
    <row r="774" spans="5:12">
      <c r="E774" s="134"/>
      <c r="I774" s="134"/>
      <c r="J774" s="134"/>
      <c r="K774" s="134"/>
      <c r="L774" s="127"/>
    </row>
    <row r="775" spans="5:12">
      <c r="E775" s="134"/>
      <c r="I775" s="134"/>
      <c r="J775" s="134"/>
      <c r="K775" s="134"/>
      <c r="L775" s="127"/>
    </row>
    <row r="776" spans="5:12">
      <c r="E776" s="134"/>
      <c r="I776" s="134"/>
      <c r="J776" s="134"/>
      <c r="K776" s="134"/>
      <c r="L776" s="127"/>
    </row>
    <row r="777" spans="5:12">
      <c r="E777" s="134"/>
      <c r="I777" s="134"/>
      <c r="J777" s="134"/>
      <c r="K777" s="134"/>
      <c r="L777" s="127"/>
    </row>
    <row r="778" spans="5:12">
      <c r="E778" s="134"/>
      <c r="I778" s="134"/>
      <c r="J778" s="134"/>
      <c r="K778" s="134"/>
      <c r="L778" s="127"/>
    </row>
    <row r="779" spans="5:12">
      <c r="E779" s="134"/>
      <c r="I779" s="134"/>
      <c r="J779" s="134"/>
      <c r="K779" s="134"/>
      <c r="L779" s="127"/>
    </row>
    <row r="780" spans="5:12">
      <c r="E780" s="134"/>
      <c r="I780" s="134"/>
      <c r="J780" s="134"/>
      <c r="K780" s="134"/>
      <c r="L780" s="127"/>
    </row>
    <row r="781" spans="5:12">
      <c r="E781" s="134"/>
      <c r="I781" s="134"/>
      <c r="J781" s="134"/>
      <c r="K781" s="134"/>
      <c r="L781" s="127"/>
    </row>
    <row r="782" spans="5:12">
      <c r="E782" s="134"/>
      <c r="I782" s="134"/>
      <c r="J782" s="134"/>
      <c r="K782" s="134"/>
      <c r="L782" s="127"/>
    </row>
    <row r="783" spans="5:12">
      <c r="E783" s="134"/>
      <c r="I783" s="134"/>
      <c r="J783" s="134"/>
      <c r="K783" s="134"/>
      <c r="L783" s="127"/>
    </row>
    <row r="784" spans="5:12">
      <c r="E784" s="134"/>
      <c r="I784" s="134"/>
      <c r="J784" s="134"/>
      <c r="K784" s="134"/>
      <c r="L784" s="127"/>
    </row>
    <row r="785" spans="5:12">
      <c r="E785" s="134"/>
      <c r="I785" s="134"/>
      <c r="J785" s="134"/>
      <c r="K785" s="134"/>
      <c r="L785" s="127"/>
    </row>
    <row r="786" spans="5:12">
      <c r="E786" s="134"/>
      <c r="I786" s="134"/>
      <c r="J786" s="134"/>
      <c r="K786" s="134"/>
      <c r="L786" s="127"/>
    </row>
    <row r="787" spans="5:12">
      <c r="E787" s="134"/>
      <c r="I787" s="134"/>
      <c r="J787" s="134"/>
      <c r="K787" s="134"/>
      <c r="L787" s="127"/>
    </row>
    <row r="788" spans="5:12">
      <c r="E788" s="134"/>
      <c r="I788" s="134"/>
      <c r="J788" s="134"/>
      <c r="K788" s="134"/>
      <c r="L788" s="127"/>
    </row>
    <row r="789" spans="5:12">
      <c r="E789" s="134"/>
      <c r="I789" s="134"/>
      <c r="J789" s="134"/>
      <c r="K789" s="134"/>
      <c r="L789" s="127"/>
    </row>
    <row r="790" spans="5:12">
      <c r="E790" s="134"/>
      <c r="I790" s="134"/>
      <c r="J790" s="134"/>
      <c r="K790" s="134"/>
      <c r="L790" s="127"/>
    </row>
    <row r="791" spans="5:12">
      <c r="E791" s="134"/>
      <c r="I791" s="134"/>
      <c r="J791" s="134"/>
      <c r="K791" s="134"/>
      <c r="L791" s="127"/>
    </row>
    <row r="792" spans="5:12">
      <c r="E792" s="134"/>
      <c r="I792" s="134"/>
      <c r="J792" s="134"/>
      <c r="K792" s="134"/>
      <c r="L792" s="127"/>
    </row>
    <row r="793" spans="5:12">
      <c r="E793" s="134"/>
      <c r="I793" s="134"/>
      <c r="J793" s="134"/>
      <c r="K793" s="134"/>
      <c r="L793" s="127"/>
    </row>
    <row r="794" spans="5:12">
      <c r="E794" s="134"/>
      <c r="I794" s="134"/>
      <c r="J794" s="134"/>
      <c r="K794" s="134"/>
      <c r="L794" s="127"/>
    </row>
    <row r="795" spans="5:12">
      <c r="E795" s="134"/>
      <c r="I795" s="134"/>
      <c r="J795" s="134"/>
      <c r="K795" s="134"/>
      <c r="L795" s="127"/>
    </row>
    <row r="796" spans="5:12">
      <c r="E796" s="134"/>
      <c r="I796" s="134"/>
      <c r="J796" s="134"/>
      <c r="K796" s="134"/>
      <c r="L796" s="127"/>
    </row>
    <row r="797" spans="5:12">
      <c r="E797" s="134"/>
      <c r="I797" s="134"/>
      <c r="J797" s="134"/>
      <c r="K797" s="134"/>
      <c r="L797" s="127"/>
    </row>
    <row r="798" spans="5:12">
      <c r="E798" s="134"/>
      <c r="I798" s="134"/>
      <c r="J798" s="134"/>
      <c r="K798" s="134"/>
      <c r="L798" s="127"/>
    </row>
    <row r="799" spans="5:12">
      <c r="E799" s="134"/>
      <c r="I799" s="134"/>
      <c r="J799" s="134"/>
      <c r="K799" s="134"/>
      <c r="L799" s="127"/>
    </row>
    <row r="800" spans="5:12">
      <c r="E800" s="134"/>
      <c r="I800" s="134"/>
      <c r="J800" s="134"/>
      <c r="K800" s="134"/>
      <c r="L800" s="127"/>
    </row>
    <row r="801" spans="5:12">
      <c r="E801" s="134"/>
      <c r="I801" s="134"/>
      <c r="J801" s="134"/>
      <c r="K801" s="134"/>
      <c r="L801" s="127"/>
    </row>
    <row r="802" spans="5:12">
      <c r="E802" s="134"/>
      <c r="I802" s="134"/>
      <c r="J802" s="134"/>
      <c r="K802" s="134"/>
      <c r="L802" s="127"/>
    </row>
    <row r="803" spans="5:12">
      <c r="E803" s="134"/>
      <c r="I803" s="134"/>
      <c r="J803" s="134"/>
      <c r="K803" s="134"/>
      <c r="L803" s="127"/>
    </row>
    <row r="804" spans="5:12">
      <c r="E804" s="134"/>
      <c r="I804" s="134"/>
      <c r="J804" s="134"/>
      <c r="K804" s="134"/>
      <c r="L804" s="127"/>
    </row>
    <row r="805" spans="5:12">
      <c r="E805" s="134"/>
      <c r="I805" s="134"/>
      <c r="J805" s="134"/>
      <c r="K805" s="134"/>
      <c r="L805" s="127"/>
    </row>
    <row r="806" spans="5:12">
      <c r="E806" s="134"/>
      <c r="I806" s="134"/>
      <c r="J806" s="134"/>
      <c r="K806" s="134"/>
      <c r="L806" s="127"/>
    </row>
    <row r="807" spans="5:12">
      <c r="E807" s="134"/>
      <c r="I807" s="134"/>
      <c r="J807" s="134"/>
      <c r="K807" s="134"/>
      <c r="L807" s="127"/>
    </row>
    <row r="808" spans="5:12">
      <c r="E808" s="134"/>
      <c r="I808" s="134"/>
      <c r="J808" s="134"/>
      <c r="K808" s="134"/>
      <c r="L808" s="127"/>
    </row>
    <row r="809" spans="5:12">
      <c r="E809" s="134"/>
      <c r="I809" s="134"/>
      <c r="J809" s="134"/>
      <c r="K809" s="134"/>
      <c r="L809" s="127"/>
    </row>
    <row r="810" spans="5:12">
      <c r="E810" s="134"/>
      <c r="I810" s="134"/>
      <c r="J810" s="134"/>
      <c r="K810" s="134"/>
      <c r="L810" s="127"/>
    </row>
    <row r="811" spans="5:12">
      <c r="E811" s="134"/>
      <c r="I811" s="134"/>
      <c r="J811" s="134"/>
      <c r="K811" s="134"/>
      <c r="L811" s="127"/>
    </row>
    <row r="812" spans="5:12">
      <c r="E812" s="134"/>
      <c r="I812" s="134"/>
      <c r="J812" s="134"/>
      <c r="K812" s="134"/>
      <c r="L812" s="127"/>
    </row>
    <row r="813" spans="5:12">
      <c r="E813" s="134"/>
      <c r="I813" s="134"/>
      <c r="J813" s="134"/>
      <c r="K813" s="134"/>
      <c r="L813" s="127"/>
    </row>
    <row r="814" spans="5:12">
      <c r="E814" s="134"/>
      <c r="I814" s="134"/>
      <c r="J814" s="134"/>
      <c r="K814" s="134"/>
      <c r="L814" s="127"/>
    </row>
    <row r="815" spans="5:12">
      <c r="E815" s="134"/>
      <c r="I815" s="134"/>
      <c r="J815" s="134"/>
      <c r="K815" s="134"/>
      <c r="L815" s="127"/>
    </row>
    <row r="816" spans="5:12">
      <c r="E816" s="134"/>
      <c r="I816" s="134"/>
      <c r="J816" s="134"/>
      <c r="K816" s="134"/>
      <c r="L816" s="127"/>
    </row>
    <row r="817" spans="5:12">
      <c r="E817" s="134"/>
      <c r="I817" s="134"/>
      <c r="J817" s="134"/>
      <c r="K817" s="134"/>
      <c r="L817" s="127"/>
    </row>
    <row r="818" spans="5:12">
      <c r="E818" s="134"/>
      <c r="I818" s="134"/>
      <c r="J818" s="134"/>
      <c r="K818" s="134"/>
      <c r="L818" s="127"/>
    </row>
    <row r="819" spans="5:12">
      <c r="E819" s="134"/>
      <c r="I819" s="134"/>
      <c r="J819" s="134"/>
      <c r="K819" s="134"/>
      <c r="L819" s="127"/>
    </row>
    <row r="820" spans="5:12">
      <c r="E820" s="134"/>
      <c r="I820" s="134"/>
      <c r="J820" s="134"/>
      <c r="K820" s="134"/>
      <c r="L820" s="127"/>
    </row>
    <row r="821" spans="5:12">
      <c r="E821" s="134"/>
      <c r="I821" s="134"/>
      <c r="J821" s="134"/>
      <c r="K821" s="134"/>
      <c r="L821" s="127"/>
    </row>
    <row r="822" spans="5:12">
      <c r="E822" s="134"/>
      <c r="I822" s="134"/>
      <c r="J822" s="134"/>
      <c r="K822" s="134"/>
      <c r="L822" s="127"/>
    </row>
    <row r="823" spans="5:12">
      <c r="E823" s="134"/>
      <c r="I823" s="134"/>
      <c r="J823" s="134"/>
      <c r="K823" s="134"/>
      <c r="L823" s="127"/>
    </row>
    <row r="824" spans="5:12">
      <c r="E824" s="134"/>
      <c r="I824" s="134"/>
      <c r="J824" s="134"/>
      <c r="K824" s="134"/>
      <c r="L824" s="127"/>
    </row>
    <row r="825" spans="5:12">
      <c r="E825" s="134"/>
      <c r="I825" s="134"/>
      <c r="J825" s="134"/>
      <c r="K825" s="134"/>
      <c r="L825" s="127"/>
    </row>
    <row r="826" spans="5:12">
      <c r="E826" s="134"/>
      <c r="I826" s="134"/>
      <c r="J826" s="134"/>
      <c r="K826" s="134"/>
      <c r="L826" s="127"/>
    </row>
    <row r="827" spans="5:12">
      <c r="E827" s="134"/>
      <c r="I827" s="134"/>
      <c r="J827" s="134"/>
      <c r="K827" s="134"/>
      <c r="L827" s="127"/>
    </row>
    <row r="828" spans="5:12">
      <c r="E828" s="134"/>
      <c r="I828" s="134"/>
      <c r="J828" s="134"/>
      <c r="K828" s="134"/>
      <c r="L828" s="127"/>
    </row>
    <row r="829" spans="5:12">
      <c r="E829" s="134"/>
      <c r="I829" s="134"/>
      <c r="J829" s="134"/>
      <c r="K829" s="134"/>
      <c r="L829" s="127"/>
    </row>
    <row r="830" spans="5:12">
      <c r="E830" s="134"/>
      <c r="I830" s="134"/>
      <c r="J830" s="134"/>
      <c r="K830" s="134"/>
      <c r="L830" s="127"/>
    </row>
    <row r="831" spans="5:12">
      <c r="E831" s="134"/>
      <c r="I831" s="134"/>
      <c r="J831" s="134"/>
      <c r="K831" s="134"/>
      <c r="L831" s="127"/>
    </row>
    <row r="832" spans="5:12">
      <c r="E832" s="134"/>
      <c r="I832" s="134"/>
      <c r="J832" s="134"/>
      <c r="K832" s="134"/>
      <c r="L832" s="127"/>
    </row>
    <row r="833" spans="5:12">
      <c r="E833" s="134"/>
      <c r="I833" s="134"/>
      <c r="J833" s="134"/>
      <c r="K833" s="134"/>
      <c r="L833" s="127"/>
    </row>
    <row r="834" spans="5:12">
      <c r="E834" s="134"/>
      <c r="I834" s="134"/>
      <c r="J834" s="134"/>
      <c r="K834" s="134"/>
      <c r="L834" s="127"/>
    </row>
    <row r="835" spans="5:12">
      <c r="E835" s="134"/>
      <c r="I835" s="134"/>
      <c r="J835" s="134"/>
      <c r="K835" s="134"/>
      <c r="L835" s="127"/>
    </row>
    <row r="836" spans="5:12">
      <c r="E836" s="134"/>
      <c r="I836" s="134"/>
      <c r="J836" s="134"/>
      <c r="K836" s="134"/>
      <c r="L836" s="127"/>
    </row>
    <row r="837" spans="5:12">
      <c r="E837" s="134"/>
      <c r="I837" s="134"/>
      <c r="J837" s="134"/>
      <c r="K837" s="134"/>
      <c r="L837" s="127"/>
    </row>
    <row r="838" spans="5:12">
      <c r="E838" s="134"/>
      <c r="I838" s="134"/>
      <c r="J838" s="134"/>
      <c r="K838" s="134"/>
      <c r="L838" s="127"/>
    </row>
    <row r="839" spans="5:12">
      <c r="E839" s="134"/>
      <c r="I839" s="134"/>
      <c r="J839" s="134"/>
      <c r="K839" s="134"/>
      <c r="L839" s="127"/>
    </row>
    <row r="840" spans="5:12">
      <c r="E840" s="134"/>
      <c r="I840" s="134"/>
      <c r="J840" s="134"/>
      <c r="K840" s="134"/>
      <c r="L840" s="127"/>
    </row>
    <row r="841" spans="5:12">
      <c r="E841" s="134"/>
      <c r="I841" s="134"/>
      <c r="J841" s="134"/>
      <c r="K841" s="134"/>
      <c r="L841" s="127"/>
    </row>
    <row r="842" spans="5:12">
      <c r="E842" s="134"/>
      <c r="I842" s="134"/>
      <c r="J842" s="134"/>
      <c r="K842" s="134"/>
      <c r="L842" s="127"/>
    </row>
    <row r="843" spans="5:12">
      <c r="E843" s="134"/>
      <c r="I843" s="134"/>
      <c r="J843" s="134"/>
      <c r="K843" s="134"/>
      <c r="L843" s="127"/>
    </row>
    <row r="844" spans="5:12">
      <c r="E844" s="134"/>
      <c r="I844" s="134"/>
      <c r="J844" s="134"/>
      <c r="K844" s="134"/>
      <c r="L844" s="127"/>
    </row>
    <row r="845" spans="5:12">
      <c r="E845" s="134"/>
      <c r="I845" s="134"/>
      <c r="J845" s="134"/>
      <c r="K845" s="134"/>
      <c r="L845" s="127"/>
    </row>
    <row r="846" spans="5:12">
      <c r="E846" s="134"/>
      <c r="I846" s="134"/>
      <c r="J846" s="134"/>
      <c r="K846" s="134"/>
      <c r="L846" s="127"/>
    </row>
    <row r="847" spans="5:12">
      <c r="E847" s="134"/>
      <c r="I847" s="134"/>
      <c r="J847" s="134"/>
      <c r="K847" s="134"/>
      <c r="L847" s="127"/>
    </row>
    <row r="848" spans="5:12">
      <c r="E848" s="134"/>
      <c r="I848" s="134"/>
      <c r="J848" s="134"/>
      <c r="K848" s="134"/>
      <c r="L848" s="127"/>
    </row>
    <row r="849" spans="5:12">
      <c r="E849" s="134"/>
      <c r="I849" s="134"/>
      <c r="J849" s="134"/>
      <c r="K849" s="134"/>
      <c r="L849" s="127"/>
    </row>
    <row r="850" spans="5:12">
      <c r="E850" s="134"/>
      <c r="I850" s="134"/>
      <c r="J850" s="134"/>
      <c r="K850" s="134"/>
      <c r="L850" s="127"/>
    </row>
    <row r="851" spans="5:12">
      <c r="E851" s="134"/>
      <c r="I851" s="134"/>
      <c r="J851" s="134"/>
      <c r="K851" s="134"/>
      <c r="L851" s="127"/>
    </row>
    <row r="852" spans="5:12">
      <c r="E852" s="134"/>
      <c r="I852" s="134"/>
      <c r="J852" s="134"/>
      <c r="K852" s="134"/>
      <c r="L852" s="127"/>
    </row>
    <row r="853" spans="5:12">
      <c r="E853" s="134"/>
      <c r="I853" s="134"/>
      <c r="J853" s="134"/>
      <c r="K853" s="134"/>
      <c r="L853" s="127"/>
    </row>
    <row r="854" spans="5:12">
      <c r="E854" s="134"/>
      <c r="I854" s="134"/>
      <c r="J854" s="134"/>
      <c r="K854" s="134"/>
      <c r="L854" s="127"/>
    </row>
    <row r="855" spans="5:12">
      <c r="E855" s="134"/>
      <c r="I855" s="134"/>
      <c r="J855" s="134"/>
      <c r="K855" s="134"/>
      <c r="L855" s="127"/>
    </row>
    <row r="856" spans="5:12">
      <c r="E856" s="134"/>
      <c r="I856" s="134"/>
      <c r="J856" s="134"/>
      <c r="K856" s="134"/>
      <c r="L856" s="127"/>
    </row>
    <row r="857" spans="5:12">
      <c r="E857" s="134"/>
      <c r="I857" s="134"/>
      <c r="J857" s="134"/>
      <c r="K857" s="134"/>
      <c r="L857" s="127"/>
    </row>
    <row r="858" spans="5:12">
      <c r="E858" s="134"/>
      <c r="I858" s="134"/>
      <c r="J858" s="134"/>
      <c r="K858" s="134"/>
      <c r="L858" s="127"/>
    </row>
    <row r="859" spans="5:12">
      <c r="E859" s="134"/>
      <c r="I859" s="134"/>
      <c r="J859" s="134"/>
      <c r="K859" s="134"/>
      <c r="L859" s="127"/>
    </row>
    <row r="860" spans="5:12">
      <c r="E860" s="134"/>
      <c r="I860" s="134"/>
      <c r="J860" s="134"/>
      <c r="K860" s="134"/>
      <c r="L860" s="127"/>
    </row>
    <row r="861" spans="5:12">
      <c r="E861" s="134"/>
      <c r="I861" s="134"/>
      <c r="J861" s="134"/>
      <c r="K861" s="134"/>
      <c r="L861" s="127"/>
    </row>
    <row r="862" spans="5:12">
      <c r="E862" s="134"/>
      <c r="I862" s="134"/>
      <c r="J862" s="134"/>
      <c r="K862" s="134"/>
      <c r="L862" s="127"/>
    </row>
    <row r="863" spans="5:12">
      <c r="E863" s="134"/>
      <c r="I863" s="134"/>
      <c r="J863" s="134"/>
      <c r="K863" s="134"/>
      <c r="L863" s="127"/>
    </row>
    <row r="864" spans="5:12">
      <c r="E864" s="134"/>
      <c r="I864" s="134"/>
      <c r="J864" s="134"/>
      <c r="K864" s="134"/>
      <c r="L864" s="127"/>
    </row>
    <row r="865" spans="5:12">
      <c r="E865" s="134"/>
      <c r="I865" s="134"/>
      <c r="J865" s="134"/>
      <c r="K865" s="134"/>
      <c r="L865" s="127"/>
    </row>
    <row r="866" spans="5:12">
      <c r="E866" s="134"/>
      <c r="I866" s="134"/>
      <c r="J866" s="134"/>
      <c r="K866" s="134"/>
      <c r="L866" s="127"/>
    </row>
    <row r="867" spans="5:12">
      <c r="E867" s="134"/>
      <c r="I867" s="134"/>
      <c r="J867" s="134"/>
      <c r="K867" s="134"/>
      <c r="L867" s="127"/>
    </row>
    <row r="868" spans="5:12">
      <c r="E868" s="134"/>
      <c r="I868" s="134"/>
      <c r="J868" s="134"/>
      <c r="K868" s="134"/>
      <c r="L868" s="127"/>
    </row>
    <row r="869" spans="5:12">
      <c r="E869" s="134"/>
      <c r="I869" s="134"/>
      <c r="J869" s="134"/>
      <c r="K869" s="134"/>
      <c r="L869" s="127"/>
    </row>
    <row r="870" spans="5:12">
      <c r="E870" s="134"/>
      <c r="I870" s="134"/>
      <c r="J870" s="134"/>
      <c r="K870" s="134"/>
      <c r="L870" s="127"/>
    </row>
    <row r="871" spans="5:12">
      <c r="E871" s="134"/>
      <c r="I871" s="134"/>
      <c r="J871" s="134"/>
      <c r="K871" s="134"/>
      <c r="L871" s="127"/>
    </row>
    <row r="872" spans="5:12">
      <c r="E872" s="134"/>
      <c r="I872" s="134"/>
      <c r="J872" s="134"/>
      <c r="K872" s="134"/>
      <c r="L872" s="127"/>
    </row>
    <row r="873" spans="5:12">
      <c r="E873" s="134"/>
      <c r="I873" s="134"/>
      <c r="J873" s="134"/>
      <c r="K873" s="134"/>
      <c r="L873" s="127"/>
    </row>
    <row r="874" spans="5:12">
      <c r="E874" s="134"/>
      <c r="I874" s="134"/>
      <c r="J874" s="134"/>
      <c r="K874" s="134"/>
      <c r="L874" s="127"/>
    </row>
    <row r="875" spans="5:12">
      <c r="E875" s="134"/>
      <c r="I875" s="134"/>
      <c r="J875" s="134"/>
      <c r="K875" s="134"/>
      <c r="L875" s="127"/>
    </row>
    <row r="876" spans="5:12">
      <c r="E876" s="134"/>
      <c r="I876" s="134"/>
      <c r="J876" s="134"/>
      <c r="K876" s="134"/>
      <c r="L876" s="127"/>
    </row>
    <row r="877" spans="5:12">
      <c r="E877" s="134"/>
      <c r="I877" s="134"/>
      <c r="J877" s="134"/>
      <c r="K877" s="134"/>
      <c r="L877" s="127"/>
    </row>
    <row r="878" spans="5:12">
      <c r="E878" s="134"/>
      <c r="I878" s="134"/>
      <c r="J878" s="134"/>
      <c r="K878" s="134"/>
      <c r="L878" s="127"/>
    </row>
    <row r="879" spans="5:12">
      <c r="E879" s="134"/>
      <c r="I879" s="134"/>
      <c r="J879" s="134"/>
      <c r="K879" s="134"/>
      <c r="L879" s="127"/>
    </row>
    <row r="880" spans="5:12">
      <c r="E880" s="134"/>
      <c r="I880" s="134"/>
      <c r="J880" s="134"/>
      <c r="K880" s="134"/>
      <c r="L880" s="127"/>
    </row>
    <row r="881" spans="5:12">
      <c r="E881" s="134"/>
      <c r="I881" s="134"/>
      <c r="J881" s="134"/>
      <c r="K881" s="134"/>
      <c r="L881" s="127"/>
    </row>
    <row r="882" spans="5:12">
      <c r="E882" s="134"/>
      <c r="I882" s="134"/>
      <c r="J882" s="134"/>
      <c r="K882" s="134"/>
      <c r="L882" s="127"/>
    </row>
    <row r="883" spans="5:12">
      <c r="E883" s="134"/>
      <c r="I883" s="134"/>
      <c r="J883" s="134"/>
      <c r="K883" s="134"/>
      <c r="L883" s="127"/>
    </row>
    <row r="884" spans="5:12">
      <c r="E884" s="134"/>
      <c r="I884" s="134"/>
      <c r="J884" s="134"/>
      <c r="K884" s="134"/>
      <c r="L884" s="127"/>
    </row>
    <row r="885" spans="5:12">
      <c r="E885" s="134"/>
      <c r="I885" s="134"/>
      <c r="J885" s="134"/>
      <c r="K885" s="134"/>
      <c r="L885" s="127"/>
    </row>
    <row r="886" spans="5:12">
      <c r="E886" s="134"/>
      <c r="I886" s="134"/>
      <c r="J886" s="134"/>
      <c r="K886" s="134"/>
      <c r="L886" s="127"/>
    </row>
    <row r="887" spans="5:12">
      <c r="E887" s="134"/>
      <c r="I887" s="134"/>
      <c r="J887" s="134"/>
      <c r="K887" s="134"/>
      <c r="L887" s="127"/>
    </row>
    <row r="888" spans="5:12">
      <c r="E888" s="134"/>
      <c r="I888" s="134"/>
      <c r="J888" s="134"/>
      <c r="K888" s="134"/>
      <c r="L888" s="127"/>
    </row>
    <row r="889" spans="5:12">
      <c r="E889" s="134"/>
      <c r="I889" s="134"/>
      <c r="J889" s="134"/>
      <c r="K889" s="134"/>
      <c r="L889" s="127"/>
    </row>
    <row r="890" spans="5:12">
      <c r="E890" s="134"/>
      <c r="I890" s="134"/>
      <c r="J890" s="134"/>
      <c r="K890" s="134"/>
      <c r="L890" s="127"/>
    </row>
    <row r="891" spans="5:12">
      <c r="E891" s="134"/>
      <c r="I891" s="134"/>
      <c r="J891" s="134"/>
      <c r="K891" s="134"/>
      <c r="L891" s="127"/>
    </row>
    <row r="892" spans="5:12">
      <c r="E892" s="134"/>
      <c r="I892" s="134"/>
      <c r="J892" s="134"/>
      <c r="K892" s="134"/>
      <c r="L892" s="127"/>
    </row>
    <row r="893" spans="5:12">
      <c r="E893" s="134"/>
      <c r="I893" s="134"/>
      <c r="J893" s="134"/>
      <c r="K893" s="134"/>
      <c r="L893" s="127"/>
    </row>
    <row r="894" spans="5:12">
      <c r="E894" s="134"/>
      <c r="I894" s="134"/>
      <c r="J894" s="134"/>
      <c r="K894" s="134"/>
      <c r="L894" s="127"/>
    </row>
    <row r="895" spans="5:12">
      <c r="E895" s="134"/>
      <c r="I895" s="134"/>
      <c r="J895" s="134"/>
      <c r="K895" s="134"/>
      <c r="L895" s="127"/>
    </row>
    <row r="896" spans="5:12">
      <c r="E896" s="134"/>
      <c r="I896" s="134"/>
      <c r="J896" s="134"/>
      <c r="K896" s="134"/>
      <c r="L896" s="127"/>
    </row>
    <row r="897" spans="5:12">
      <c r="E897" s="134"/>
      <c r="I897" s="134"/>
      <c r="J897" s="134"/>
      <c r="K897" s="134"/>
      <c r="L897" s="127"/>
    </row>
    <row r="898" spans="5:12">
      <c r="E898" s="134"/>
      <c r="I898" s="134"/>
      <c r="J898" s="134"/>
      <c r="K898" s="134"/>
      <c r="L898" s="127"/>
    </row>
    <row r="899" spans="5:12">
      <c r="E899" s="134"/>
      <c r="I899" s="134"/>
      <c r="J899" s="134"/>
      <c r="K899" s="134"/>
      <c r="L899" s="127"/>
    </row>
    <row r="900" spans="5:12">
      <c r="E900" s="134"/>
      <c r="I900" s="134"/>
      <c r="J900" s="134"/>
      <c r="K900" s="134"/>
      <c r="L900" s="127"/>
    </row>
    <row r="901" spans="5:12">
      <c r="E901" s="134"/>
      <c r="I901" s="134"/>
      <c r="J901" s="134"/>
      <c r="K901" s="134"/>
      <c r="L901" s="127"/>
    </row>
    <row r="902" spans="5:12">
      <c r="E902" s="134"/>
      <c r="I902" s="134"/>
      <c r="J902" s="134"/>
      <c r="K902" s="134"/>
      <c r="L902" s="127"/>
    </row>
    <row r="903" spans="5:12">
      <c r="E903" s="134"/>
      <c r="I903" s="134"/>
      <c r="J903" s="134"/>
      <c r="K903" s="134"/>
      <c r="L903" s="127"/>
    </row>
    <row r="904" spans="5:12">
      <c r="E904" s="134"/>
      <c r="I904" s="134"/>
      <c r="J904" s="134"/>
      <c r="K904" s="134"/>
      <c r="L904" s="127"/>
    </row>
    <row r="905" spans="5:12">
      <c r="E905" s="134"/>
      <c r="I905" s="134"/>
      <c r="J905" s="134"/>
      <c r="K905" s="134"/>
      <c r="L905" s="127"/>
    </row>
    <row r="906" spans="5:12">
      <c r="E906" s="134"/>
      <c r="I906" s="134"/>
      <c r="J906" s="134"/>
      <c r="K906" s="134"/>
      <c r="L906" s="127"/>
    </row>
    <row r="907" spans="5:12">
      <c r="E907" s="134"/>
      <c r="I907" s="134"/>
      <c r="J907" s="134"/>
      <c r="K907" s="134"/>
      <c r="L907" s="127"/>
    </row>
    <row r="908" spans="5:12">
      <c r="E908" s="134"/>
      <c r="I908" s="134"/>
      <c r="J908" s="134"/>
      <c r="K908" s="134"/>
      <c r="L908" s="127"/>
    </row>
    <row r="909" spans="5:12">
      <c r="E909" s="134"/>
      <c r="I909" s="134"/>
      <c r="J909" s="134"/>
      <c r="K909" s="134"/>
      <c r="L909" s="127"/>
    </row>
    <row r="910" spans="5:12">
      <c r="E910" s="134"/>
      <c r="I910" s="134"/>
      <c r="J910" s="134"/>
      <c r="K910" s="134"/>
      <c r="L910" s="127"/>
    </row>
    <row r="911" spans="5:12">
      <c r="E911" s="134"/>
      <c r="I911" s="134"/>
      <c r="J911" s="134"/>
      <c r="K911" s="134"/>
      <c r="L911" s="127"/>
    </row>
    <row r="912" spans="5:12">
      <c r="E912" s="134"/>
      <c r="I912" s="134"/>
      <c r="J912" s="134"/>
      <c r="K912" s="134"/>
      <c r="L912" s="127"/>
    </row>
    <row r="913" spans="5:12">
      <c r="E913" s="134"/>
      <c r="I913" s="134"/>
      <c r="J913" s="134"/>
      <c r="K913" s="134"/>
      <c r="L913" s="127"/>
    </row>
    <row r="914" spans="5:12">
      <c r="E914" s="134"/>
      <c r="I914" s="134"/>
      <c r="J914" s="134"/>
      <c r="K914" s="134"/>
      <c r="L914" s="127"/>
    </row>
    <row r="915" spans="5:12">
      <c r="E915" s="134"/>
      <c r="I915" s="134"/>
      <c r="J915" s="134"/>
      <c r="K915" s="134"/>
      <c r="L915" s="127"/>
    </row>
    <row r="916" spans="5:12">
      <c r="E916" s="134"/>
      <c r="I916" s="134"/>
      <c r="J916" s="134"/>
      <c r="K916" s="134"/>
      <c r="L916" s="127"/>
    </row>
    <row r="917" spans="5:12">
      <c r="E917" s="134"/>
      <c r="I917" s="134"/>
      <c r="J917" s="134"/>
      <c r="K917" s="134"/>
      <c r="L917" s="127"/>
    </row>
    <row r="918" spans="5:12">
      <c r="E918" s="134"/>
      <c r="I918" s="134"/>
      <c r="J918" s="134"/>
      <c r="K918" s="134"/>
      <c r="L918" s="127"/>
    </row>
    <row r="919" spans="5:12">
      <c r="E919" s="134"/>
      <c r="I919" s="134"/>
      <c r="J919" s="134"/>
      <c r="K919" s="134"/>
      <c r="L919" s="127"/>
    </row>
    <row r="920" spans="5:12">
      <c r="E920" s="134"/>
      <c r="I920" s="134"/>
      <c r="J920" s="134"/>
      <c r="K920" s="134"/>
      <c r="L920" s="127"/>
    </row>
    <row r="921" spans="5:12">
      <c r="E921" s="134"/>
      <c r="I921" s="134"/>
      <c r="J921" s="134"/>
      <c r="K921" s="134"/>
      <c r="L921" s="127"/>
    </row>
    <row r="922" spans="5:12">
      <c r="E922" s="134"/>
      <c r="I922" s="134"/>
      <c r="J922" s="134"/>
      <c r="K922" s="134"/>
      <c r="L922" s="127"/>
    </row>
    <row r="923" spans="5:12">
      <c r="E923" s="134"/>
      <c r="I923" s="134"/>
      <c r="J923" s="134"/>
      <c r="K923" s="134"/>
      <c r="L923" s="127"/>
    </row>
    <row r="924" spans="5:12">
      <c r="E924" s="134"/>
      <c r="I924" s="134"/>
      <c r="J924" s="134"/>
      <c r="K924" s="134"/>
      <c r="L924" s="127"/>
    </row>
    <row r="925" spans="5:12">
      <c r="E925" s="134"/>
      <c r="I925" s="134"/>
      <c r="J925" s="134"/>
      <c r="K925" s="134"/>
      <c r="L925" s="127"/>
    </row>
    <row r="926" spans="5:12">
      <c r="E926" s="134"/>
      <c r="I926" s="134"/>
      <c r="J926" s="134"/>
      <c r="K926" s="134"/>
      <c r="L926" s="127"/>
    </row>
    <row r="927" spans="5:12">
      <c r="E927" s="134"/>
      <c r="I927" s="134"/>
      <c r="J927" s="134"/>
      <c r="K927" s="134"/>
      <c r="L927" s="127"/>
    </row>
    <row r="928" spans="5:12">
      <c r="E928" s="134"/>
      <c r="I928" s="134"/>
      <c r="J928" s="134"/>
      <c r="K928" s="134"/>
      <c r="L928" s="127"/>
    </row>
    <row r="929" spans="5:12">
      <c r="E929" s="134"/>
      <c r="I929" s="134"/>
      <c r="J929" s="134"/>
      <c r="K929" s="134"/>
      <c r="L929" s="127"/>
    </row>
    <row r="930" spans="5:12">
      <c r="E930" s="134"/>
      <c r="I930" s="134"/>
      <c r="J930" s="134"/>
      <c r="K930" s="134"/>
      <c r="L930" s="127"/>
    </row>
    <row r="931" spans="5:12">
      <c r="E931" s="134"/>
      <c r="I931" s="134"/>
      <c r="J931" s="134"/>
      <c r="K931" s="134"/>
      <c r="L931" s="127"/>
    </row>
    <row r="932" spans="5:12">
      <c r="E932" s="134"/>
      <c r="I932" s="134"/>
      <c r="J932" s="134"/>
      <c r="K932" s="134"/>
      <c r="L932" s="127"/>
    </row>
    <row r="933" spans="5:12">
      <c r="E933" s="134"/>
      <c r="I933" s="134"/>
      <c r="J933" s="134"/>
      <c r="K933" s="134"/>
      <c r="L933" s="127"/>
    </row>
    <row r="934" spans="5:12">
      <c r="E934" s="134"/>
      <c r="I934" s="134"/>
      <c r="J934" s="134"/>
      <c r="K934" s="134"/>
      <c r="L934" s="127"/>
    </row>
    <row r="935" spans="5:12">
      <c r="E935" s="134"/>
      <c r="I935" s="134"/>
      <c r="J935" s="134"/>
      <c r="K935" s="134"/>
      <c r="L935" s="127"/>
    </row>
    <row r="936" spans="5:12">
      <c r="E936" s="134"/>
      <c r="I936" s="134"/>
      <c r="J936" s="134"/>
      <c r="K936" s="134"/>
      <c r="L936" s="127"/>
    </row>
    <row r="937" spans="5:12">
      <c r="E937" s="134"/>
      <c r="I937" s="134"/>
      <c r="J937" s="134"/>
      <c r="K937" s="134"/>
      <c r="L937" s="127"/>
    </row>
    <row r="938" spans="5:12">
      <c r="E938" s="134"/>
      <c r="I938" s="134"/>
      <c r="J938" s="134"/>
      <c r="K938" s="134"/>
      <c r="L938" s="127"/>
    </row>
    <row r="939" spans="5:12">
      <c r="E939" s="134"/>
      <c r="I939" s="134"/>
      <c r="J939" s="134"/>
      <c r="K939" s="134"/>
      <c r="L939" s="127"/>
    </row>
    <row r="940" spans="5:12">
      <c r="E940" s="134"/>
      <c r="I940" s="134"/>
      <c r="J940" s="134"/>
      <c r="K940" s="134"/>
      <c r="L940" s="127"/>
    </row>
    <row r="941" spans="5:12">
      <c r="E941" s="134"/>
      <c r="I941" s="134"/>
      <c r="J941" s="134"/>
      <c r="K941" s="134"/>
      <c r="L941" s="127"/>
    </row>
    <row r="942" spans="5:12">
      <c r="E942" s="134"/>
      <c r="I942" s="134"/>
      <c r="J942" s="134"/>
      <c r="K942" s="134"/>
      <c r="L942" s="127"/>
    </row>
    <row r="943" spans="5:12">
      <c r="E943" s="134"/>
      <c r="I943" s="134"/>
      <c r="J943" s="134"/>
      <c r="K943" s="134"/>
      <c r="L943" s="127"/>
    </row>
    <row r="944" spans="5:12">
      <c r="E944" s="134"/>
      <c r="I944" s="134"/>
      <c r="J944" s="134"/>
      <c r="K944" s="134"/>
      <c r="L944" s="127"/>
    </row>
    <row r="945" spans="5:12">
      <c r="E945" s="134"/>
      <c r="I945" s="134"/>
      <c r="J945" s="134"/>
      <c r="K945" s="134"/>
      <c r="L945" s="127"/>
    </row>
    <row r="946" spans="5:12">
      <c r="E946" s="134"/>
      <c r="I946" s="134"/>
      <c r="J946" s="134"/>
      <c r="K946" s="134"/>
      <c r="L946" s="127"/>
    </row>
    <row r="947" spans="5:12">
      <c r="E947" s="134"/>
      <c r="I947" s="134"/>
      <c r="J947" s="134"/>
      <c r="K947" s="134"/>
      <c r="L947" s="127"/>
    </row>
    <row r="948" spans="5:12">
      <c r="E948" s="134"/>
      <c r="I948" s="134"/>
      <c r="J948" s="134"/>
      <c r="K948" s="134"/>
      <c r="L948" s="127"/>
    </row>
    <row r="949" spans="5:12">
      <c r="E949" s="134"/>
      <c r="I949" s="134"/>
      <c r="J949" s="134"/>
      <c r="K949" s="134"/>
      <c r="L949" s="127"/>
    </row>
    <row r="950" spans="5:12">
      <c r="E950" s="134"/>
      <c r="I950" s="134"/>
      <c r="J950" s="134"/>
      <c r="K950" s="134"/>
      <c r="L950" s="127"/>
    </row>
    <row r="951" spans="5:12">
      <c r="E951" s="134"/>
      <c r="I951" s="134"/>
      <c r="J951" s="134"/>
      <c r="K951" s="134"/>
      <c r="L951" s="127"/>
    </row>
    <row r="952" spans="5:12">
      <c r="E952" s="134"/>
      <c r="I952" s="134"/>
      <c r="J952" s="134"/>
      <c r="K952" s="134"/>
      <c r="L952" s="127"/>
    </row>
    <row r="953" spans="5:12">
      <c r="E953" s="134"/>
      <c r="I953" s="134"/>
      <c r="J953" s="134"/>
      <c r="K953" s="134"/>
      <c r="L953" s="127"/>
    </row>
    <row r="954" spans="5:12">
      <c r="E954" s="134"/>
      <c r="I954" s="134"/>
      <c r="J954" s="134"/>
      <c r="K954" s="134"/>
      <c r="L954" s="127"/>
    </row>
    <row r="955" spans="5:12">
      <c r="E955" s="134"/>
      <c r="I955" s="134"/>
      <c r="J955" s="134"/>
      <c r="K955" s="134"/>
      <c r="L955" s="127"/>
    </row>
    <row r="956" spans="5:12">
      <c r="E956" s="134"/>
      <c r="I956" s="134"/>
      <c r="J956" s="134"/>
      <c r="K956" s="134"/>
      <c r="L956" s="127"/>
    </row>
    <row r="957" spans="5:12">
      <c r="E957" s="134"/>
      <c r="I957" s="134"/>
      <c r="J957" s="134"/>
      <c r="K957" s="134"/>
      <c r="L957" s="127"/>
    </row>
    <row r="958" spans="5:12">
      <c r="E958" s="134"/>
      <c r="I958" s="134"/>
      <c r="J958" s="134"/>
      <c r="K958" s="134"/>
      <c r="L958" s="127"/>
    </row>
    <row r="959" spans="5:12">
      <c r="E959" s="134"/>
      <c r="I959" s="134"/>
      <c r="J959" s="134"/>
      <c r="K959" s="134"/>
      <c r="L959" s="127"/>
    </row>
    <row r="960" spans="5:12">
      <c r="E960" s="134"/>
      <c r="I960" s="134"/>
      <c r="J960" s="134"/>
      <c r="K960" s="134"/>
      <c r="L960" s="127"/>
    </row>
    <row r="961" spans="5:12">
      <c r="E961" s="134"/>
      <c r="I961" s="134"/>
      <c r="J961" s="134"/>
      <c r="K961" s="134"/>
      <c r="L961" s="127"/>
    </row>
    <row r="962" spans="5:12">
      <c r="E962" s="134"/>
      <c r="I962" s="134"/>
      <c r="J962" s="134"/>
      <c r="K962" s="134"/>
      <c r="L962" s="127"/>
    </row>
    <row r="963" spans="5:12">
      <c r="E963" s="134"/>
      <c r="I963" s="134"/>
      <c r="J963" s="134"/>
      <c r="K963" s="134"/>
      <c r="L963" s="127"/>
    </row>
    <row r="964" spans="5:12">
      <c r="E964" s="134"/>
      <c r="I964" s="134"/>
      <c r="J964" s="134"/>
      <c r="K964" s="134"/>
      <c r="L964" s="127"/>
    </row>
    <row r="965" spans="5:12">
      <c r="E965" s="134"/>
      <c r="I965" s="134"/>
      <c r="J965" s="134"/>
      <c r="K965" s="134"/>
      <c r="L965" s="127"/>
    </row>
    <row r="966" spans="5:12">
      <c r="E966" s="134"/>
      <c r="I966" s="134"/>
      <c r="J966" s="134"/>
      <c r="K966" s="134"/>
      <c r="L966" s="127"/>
    </row>
    <row r="967" spans="5:12">
      <c r="E967" s="134"/>
      <c r="I967" s="134"/>
      <c r="J967" s="134"/>
      <c r="K967" s="134"/>
      <c r="L967" s="127"/>
    </row>
    <row r="968" spans="5:12">
      <c r="E968" s="134"/>
      <c r="I968" s="134"/>
      <c r="J968" s="134"/>
      <c r="K968" s="134"/>
      <c r="L968" s="127"/>
    </row>
    <row r="969" spans="5:12">
      <c r="E969" s="134"/>
      <c r="I969" s="134"/>
      <c r="J969" s="134"/>
      <c r="K969" s="134"/>
      <c r="L969" s="127"/>
    </row>
    <row r="970" spans="5:12">
      <c r="E970" s="134"/>
      <c r="I970" s="134"/>
      <c r="J970" s="134"/>
      <c r="K970" s="134"/>
      <c r="L970" s="127"/>
    </row>
    <row r="971" spans="5:12">
      <c r="E971" s="134"/>
      <c r="I971" s="134"/>
      <c r="J971" s="134"/>
      <c r="K971" s="134"/>
      <c r="L971" s="127"/>
    </row>
    <row r="972" spans="5:12">
      <c r="E972" s="134"/>
      <c r="I972" s="134"/>
      <c r="J972" s="134"/>
      <c r="K972" s="134"/>
      <c r="L972" s="127"/>
    </row>
    <row r="973" spans="5:12">
      <c r="E973" s="134"/>
      <c r="I973" s="134"/>
      <c r="J973" s="134"/>
      <c r="K973" s="134"/>
      <c r="L973" s="127"/>
    </row>
    <row r="974" spans="5:12">
      <c r="E974" s="134"/>
      <c r="I974" s="134"/>
      <c r="J974" s="134"/>
      <c r="K974" s="134"/>
      <c r="L974" s="127"/>
    </row>
    <row r="975" spans="5:12">
      <c r="E975" s="134"/>
      <c r="I975" s="134"/>
      <c r="J975" s="134"/>
      <c r="K975" s="134"/>
      <c r="L975" s="127"/>
    </row>
    <row r="976" spans="5:12">
      <c r="E976" s="134"/>
      <c r="I976" s="134"/>
      <c r="J976" s="134"/>
      <c r="K976" s="134"/>
      <c r="L976" s="127"/>
    </row>
    <row r="977" spans="5:12">
      <c r="E977" s="134"/>
      <c r="I977" s="134"/>
      <c r="J977" s="134"/>
      <c r="K977" s="134"/>
      <c r="L977" s="127"/>
    </row>
    <row r="978" spans="5:12">
      <c r="E978" s="134"/>
      <c r="I978" s="134"/>
      <c r="J978" s="134"/>
      <c r="K978" s="134"/>
      <c r="L978" s="127"/>
    </row>
    <row r="979" spans="5:12">
      <c r="E979" s="134"/>
      <c r="I979" s="134"/>
      <c r="J979" s="134"/>
      <c r="K979" s="134"/>
      <c r="L979" s="127"/>
    </row>
    <row r="980" spans="5:12">
      <c r="E980" s="134"/>
      <c r="I980" s="134"/>
      <c r="J980" s="134"/>
      <c r="K980" s="134"/>
      <c r="L980" s="127"/>
    </row>
    <row r="981" spans="5:12">
      <c r="E981" s="134"/>
      <c r="I981" s="134"/>
      <c r="J981" s="134"/>
      <c r="K981" s="134"/>
      <c r="L981" s="127"/>
    </row>
    <row r="982" spans="5:12">
      <c r="E982" s="134"/>
      <c r="I982" s="134"/>
      <c r="J982" s="134"/>
      <c r="K982" s="134"/>
      <c r="L982" s="127"/>
    </row>
    <row r="983" spans="5:12">
      <c r="E983" s="134"/>
      <c r="I983" s="134"/>
      <c r="J983" s="134"/>
      <c r="K983" s="134"/>
      <c r="L983" s="127"/>
    </row>
    <row r="984" spans="5:12">
      <c r="E984" s="134"/>
      <c r="I984" s="134"/>
      <c r="J984" s="134"/>
      <c r="K984" s="134"/>
      <c r="L984" s="127"/>
    </row>
    <row r="985" spans="5:12">
      <c r="E985" s="134"/>
      <c r="I985" s="134"/>
      <c r="J985" s="134"/>
      <c r="K985" s="134"/>
      <c r="L985" s="127"/>
    </row>
    <row r="986" spans="5:12">
      <c r="E986" s="134"/>
      <c r="I986" s="134"/>
      <c r="J986" s="134"/>
      <c r="K986" s="134"/>
      <c r="L986" s="127"/>
    </row>
    <row r="987" spans="5:12">
      <c r="E987" s="134"/>
      <c r="I987" s="134"/>
      <c r="J987" s="134"/>
      <c r="K987" s="134"/>
      <c r="L987" s="127"/>
    </row>
    <row r="988" spans="5:12">
      <c r="E988" s="134"/>
      <c r="I988" s="134"/>
      <c r="J988" s="134"/>
      <c r="K988" s="134"/>
      <c r="L988" s="127"/>
    </row>
    <row r="989" spans="5:12">
      <c r="E989" s="134"/>
      <c r="I989" s="134"/>
      <c r="J989" s="134"/>
      <c r="K989" s="134"/>
      <c r="L989" s="127"/>
    </row>
    <row r="990" spans="5:12">
      <c r="E990" s="134"/>
      <c r="I990" s="134"/>
      <c r="J990" s="134"/>
      <c r="K990" s="134"/>
      <c r="L990" s="127"/>
    </row>
    <row r="991" spans="5:12">
      <c r="E991" s="134"/>
      <c r="I991" s="134"/>
      <c r="J991" s="134"/>
      <c r="K991" s="134"/>
      <c r="L991" s="127"/>
    </row>
    <row r="992" spans="5:12">
      <c r="E992" s="134"/>
      <c r="I992" s="134"/>
      <c r="J992" s="134"/>
      <c r="K992" s="134"/>
      <c r="L992" s="127"/>
    </row>
    <row r="993" spans="5:12">
      <c r="E993" s="134"/>
      <c r="I993" s="134"/>
      <c r="J993" s="134"/>
      <c r="K993" s="134"/>
      <c r="L993" s="127"/>
    </row>
    <row r="994" spans="5:12">
      <c r="E994" s="134"/>
      <c r="I994" s="134"/>
      <c r="J994" s="134"/>
      <c r="K994" s="134"/>
      <c r="L994" s="127"/>
    </row>
    <row r="995" spans="5:12">
      <c r="E995" s="134"/>
      <c r="I995" s="134"/>
      <c r="J995" s="134"/>
      <c r="K995" s="134"/>
      <c r="L995" s="127"/>
    </row>
    <row r="996" spans="5:12">
      <c r="E996" s="134"/>
      <c r="I996" s="134"/>
      <c r="J996" s="134"/>
      <c r="K996" s="134"/>
      <c r="L996" s="127"/>
    </row>
    <row r="997" spans="5:12">
      <c r="E997" s="134"/>
      <c r="I997" s="134"/>
      <c r="J997" s="134"/>
      <c r="K997" s="134"/>
      <c r="L997" s="127"/>
    </row>
    <row r="998" spans="5:12">
      <c r="E998" s="134"/>
      <c r="I998" s="134"/>
      <c r="J998" s="134"/>
      <c r="K998" s="134"/>
      <c r="L998" s="127"/>
    </row>
    <row r="999" spans="5:12">
      <c r="E999" s="134"/>
      <c r="I999" s="134"/>
      <c r="J999" s="134"/>
      <c r="K999" s="134"/>
      <c r="L999" s="127"/>
    </row>
    <row r="1000" spans="5:12">
      <c r="E1000" s="134"/>
      <c r="I1000" s="134"/>
      <c r="J1000" s="134"/>
      <c r="K1000" s="134"/>
      <c r="L1000" s="127"/>
    </row>
    <row r="1001" spans="5:12">
      <c r="E1001" s="134"/>
      <c r="I1001" s="134"/>
      <c r="J1001" s="134"/>
      <c r="K1001" s="134"/>
      <c r="L1001" s="127"/>
    </row>
    <row r="1002" spans="5:12">
      <c r="E1002" s="134"/>
      <c r="I1002" s="134"/>
      <c r="J1002" s="134"/>
      <c r="K1002" s="134"/>
      <c r="L1002" s="127"/>
    </row>
    <row r="1003" spans="5:12">
      <c r="E1003" s="134"/>
      <c r="I1003" s="134"/>
      <c r="J1003" s="134"/>
      <c r="K1003" s="134"/>
      <c r="L1003" s="127"/>
    </row>
    <row r="1004" spans="5:12">
      <c r="E1004" s="134"/>
      <c r="I1004" s="134"/>
      <c r="J1004" s="134"/>
      <c r="K1004" s="134"/>
      <c r="L1004" s="127"/>
    </row>
    <row r="1005" spans="5:12">
      <c r="E1005" s="134"/>
      <c r="I1005" s="134"/>
      <c r="J1005" s="134"/>
      <c r="K1005" s="134"/>
      <c r="L1005" s="127"/>
    </row>
    <row r="1006" spans="5:12">
      <c r="E1006" s="134"/>
      <c r="I1006" s="134"/>
      <c r="J1006" s="134"/>
      <c r="K1006" s="134"/>
      <c r="L1006" s="127"/>
    </row>
    <row r="1007" spans="5:12">
      <c r="E1007" s="134"/>
      <c r="I1007" s="134"/>
      <c r="J1007" s="134"/>
      <c r="K1007" s="134"/>
      <c r="L1007" s="127"/>
    </row>
    <row r="1008" spans="5:12">
      <c r="E1008" s="134"/>
      <c r="I1008" s="134"/>
      <c r="J1008" s="134"/>
      <c r="K1008" s="134"/>
      <c r="L1008" s="127"/>
    </row>
    <row r="1009" spans="5:12">
      <c r="E1009" s="134"/>
      <c r="I1009" s="134"/>
      <c r="J1009" s="134"/>
      <c r="K1009" s="134"/>
      <c r="L1009" s="127"/>
    </row>
    <row r="1010" spans="5:12">
      <c r="E1010" s="134"/>
      <c r="I1010" s="134"/>
      <c r="J1010" s="134"/>
      <c r="K1010" s="134"/>
      <c r="L1010" s="127"/>
    </row>
    <row r="1011" spans="5:12">
      <c r="E1011" s="134"/>
      <c r="I1011" s="134"/>
      <c r="J1011" s="134"/>
      <c r="K1011" s="134"/>
      <c r="L1011" s="127"/>
    </row>
    <row r="1012" spans="5:12">
      <c r="E1012" s="134"/>
      <c r="I1012" s="134"/>
      <c r="J1012" s="134"/>
      <c r="K1012" s="134"/>
      <c r="L1012" s="127"/>
    </row>
    <row r="1013" spans="5:12">
      <c r="E1013" s="134"/>
      <c r="I1013" s="134"/>
      <c r="J1013" s="134"/>
      <c r="K1013" s="134"/>
      <c r="L1013" s="127"/>
    </row>
    <row r="1014" spans="5:12">
      <c r="E1014" s="134"/>
      <c r="I1014" s="134"/>
      <c r="J1014" s="134"/>
      <c r="K1014" s="134"/>
      <c r="L1014" s="127"/>
    </row>
    <row r="1015" spans="5:12">
      <c r="E1015" s="134"/>
      <c r="I1015" s="134"/>
      <c r="J1015" s="134"/>
      <c r="K1015" s="134"/>
      <c r="L1015" s="127"/>
    </row>
    <row r="1016" spans="5:12">
      <c r="E1016" s="134"/>
      <c r="I1016" s="134"/>
      <c r="J1016" s="134"/>
      <c r="K1016" s="134"/>
      <c r="L1016" s="127"/>
    </row>
    <row r="1017" spans="5:12">
      <c r="E1017" s="134"/>
      <c r="I1017" s="134"/>
      <c r="J1017" s="134"/>
      <c r="K1017" s="134"/>
      <c r="L1017" s="127"/>
    </row>
    <row r="1018" spans="5:12">
      <c r="E1018" s="134"/>
      <c r="I1018" s="134"/>
      <c r="J1018" s="134"/>
      <c r="K1018" s="134"/>
      <c r="L1018" s="127"/>
    </row>
    <row r="1019" spans="5:12">
      <c r="E1019" s="134"/>
      <c r="I1019" s="134"/>
      <c r="J1019" s="134"/>
      <c r="K1019" s="134"/>
      <c r="L1019" s="127"/>
    </row>
    <row r="1020" spans="5:12">
      <c r="E1020" s="134"/>
      <c r="I1020" s="134"/>
      <c r="J1020" s="134"/>
      <c r="K1020" s="134"/>
      <c r="L1020" s="127"/>
    </row>
    <row r="1021" spans="5:12">
      <c r="E1021" s="134"/>
      <c r="I1021" s="134"/>
      <c r="J1021" s="134"/>
      <c r="K1021" s="134"/>
      <c r="L1021" s="127"/>
    </row>
    <row r="1022" spans="5:12">
      <c r="E1022" s="134"/>
      <c r="I1022" s="134"/>
      <c r="J1022" s="134"/>
      <c r="K1022" s="134"/>
      <c r="L1022" s="127"/>
    </row>
    <row r="1023" spans="5:12">
      <c r="E1023" s="134"/>
      <c r="I1023" s="134"/>
      <c r="J1023" s="134"/>
      <c r="K1023" s="134"/>
      <c r="L1023" s="127"/>
    </row>
    <row r="1024" spans="5:12">
      <c r="E1024" s="134"/>
      <c r="I1024" s="134"/>
      <c r="J1024" s="134"/>
      <c r="K1024" s="134"/>
      <c r="L1024" s="127"/>
    </row>
    <row r="1025" spans="5:12">
      <c r="E1025" s="134"/>
      <c r="I1025" s="134"/>
      <c r="J1025" s="134"/>
      <c r="K1025" s="134"/>
      <c r="L1025" s="127"/>
    </row>
    <row r="1026" spans="5:12">
      <c r="E1026" s="134"/>
      <c r="I1026" s="134"/>
      <c r="J1026" s="134"/>
      <c r="K1026" s="134"/>
      <c r="L1026" s="127"/>
    </row>
    <row r="1027" spans="5:12">
      <c r="E1027" s="134"/>
      <c r="I1027" s="134"/>
      <c r="J1027" s="134"/>
      <c r="K1027" s="134"/>
      <c r="L1027" s="127"/>
    </row>
    <row r="1028" spans="5:12">
      <c r="E1028" s="134"/>
      <c r="I1028" s="134"/>
      <c r="J1028" s="134"/>
      <c r="K1028" s="134"/>
      <c r="L1028" s="127"/>
    </row>
    <row r="1029" spans="5:12">
      <c r="E1029" s="134"/>
      <c r="I1029" s="134"/>
      <c r="J1029" s="134"/>
      <c r="K1029" s="134"/>
      <c r="L1029" s="127"/>
    </row>
    <row r="1030" spans="5:12">
      <c r="E1030" s="134"/>
      <c r="I1030" s="134"/>
      <c r="J1030" s="134"/>
      <c r="K1030" s="134"/>
      <c r="L1030" s="127"/>
    </row>
    <row r="1031" spans="5:12">
      <c r="E1031" s="134"/>
      <c r="I1031" s="134"/>
      <c r="J1031" s="134"/>
      <c r="K1031" s="134"/>
      <c r="L1031" s="127"/>
    </row>
    <row r="1032" spans="5:12">
      <c r="E1032" s="134"/>
      <c r="I1032" s="134"/>
      <c r="J1032" s="134"/>
      <c r="K1032" s="134"/>
      <c r="L1032" s="127"/>
    </row>
    <row r="1033" spans="5:12">
      <c r="E1033" s="134"/>
      <c r="I1033" s="134"/>
      <c r="J1033" s="134"/>
      <c r="K1033" s="134"/>
      <c r="L1033" s="127"/>
    </row>
    <row r="1034" spans="5:12">
      <c r="E1034" s="134"/>
      <c r="I1034" s="134"/>
      <c r="J1034" s="134"/>
      <c r="K1034" s="134"/>
      <c r="L1034" s="127"/>
    </row>
    <row r="1035" spans="5:12">
      <c r="E1035" s="134"/>
      <c r="I1035" s="134"/>
      <c r="J1035" s="134"/>
      <c r="K1035" s="134"/>
      <c r="L1035" s="127"/>
    </row>
    <row r="1036" spans="5:12">
      <c r="E1036" s="134"/>
      <c r="I1036" s="134"/>
      <c r="J1036" s="134"/>
      <c r="K1036" s="134"/>
      <c r="L1036" s="127"/>
    </row>
    <row r="1037" spans="5:12">
      <c r="E1037" s="134"/>
      <c r="I1037" s="134"/>
      <c r="J1037" s="134"/>
      <c r="K1037" s="134"/>
      <c r="L1037" s="127"/>
    </row>
    <row r="1038" spans="5:12">
      <c r="E1038" s="134"/>
      <c r="I1038" s="134"/>
      <c r="J1038" s="134"/>
      <c r="K1038" s="134"/>
      <c r="L1038" s="127"/>
    </row>
    <row r="1039" spans="5:12">
      <c r="E1039" s="134"/>
      <c r="I1039" s="134"/>
      <c r="J1039" s="134"/>
      <c r="K1039" s="134"/>
      <c r="L1039" s="127"/>
    </row>
    <row r="1040" spans="5:12">
      <c r="E1040" s="134"/>
      <c r="I1040" s="134"/>
      <c r="J1040" s="134"/>
      <c r="K1040" s="134"/>
      <c r="L1040" s="127"/>
    </row>
    <row r="1041" spans="5:12">
      <c r="E1041" s="134"/>
      <c r="I1041" s="134"/>
      <c r="J1041" s="134"/>
      <c r="K1041" s="134"/>
      <c r="L1041" s="127"/>
    </row>
    <row r="1042" spans="5:12">
      <c r="E1042" s="134"/>
      <c r="I1042" s="134"/>
      <c r="J1042" s="134"/>
      <c r="K1042" s="134"/>
      <c r="L1042" s="127"/>
    </row>
    <row r="1043" spans="5:12">
      <c r="E1043" s="134"/>
      <c r="I1043" s="134"/>
      <c r="J1043" s="134"/>
      <c r="K1043" s="134"/>
      <c r="L1043" s="127"/>
    </row>
    <row r="1044" spans="5:12">
      <c r="E1044" s="134"/>
      <c r="I1044" s="134"/>
      <c r="J1044" s="134"/>
      <c r="K1044" s="134"/>
      <c r="L1044" s="127"/>
    </row>
    <row r="1045" spans="5:12">
      <c r="E1045" s="134"/>
      <c r="I1045" s="134"/>
      <c r="J1045" s="134"/>
      <c r="K1045" s="134"/>
      <c r="L1045" s="127"/>
    </row>
    <row r="1046" spans="5:12">
      <c r="E1046" s="134"/>
      <c r="I1046" s="134"/>
      <c r="J1046" s="134"/>
      <c r="K1046" s="134"/>
      <c r="L1046" s="127"/>
    </row>
    <row r="1047" spans="5:12">
      <c r="E1047" s="134"/>
      <c r="I1047" s="134"/>
      <c r="J1047" s="134"/>
      <c r="K1047" s="134"/>
      <c r="L1047" s="127"/>
    </row>
    <row r="1048" spans="5:12">
      <c r="E1048" s="134"/>
      <c r="I1048" s="134"/>
      <c r="J1048" s="134"/>
      <c r="K1048" s="134"/>
      <c r="L1048" s="127"/>
    </row>
    <row r="1049" spans="5:12">
      <c r="E1049" s="134"/>
      <c r="I1049" s="134"/>
      <c r="J1049" s="134"/>
      <c r="K1049" s="134"/>
      <c r="L1049" s="127"/>
    </row>
    <row r="1050" spans="5:12">
      <c r="E1050" s="134"/>
      <c r="I1050" s="134"/>
      <c r="J1050" s="134"/>
      <c r="K1050" s="134"/>
      <c r="L1050" s="127"/>
    </row>
    <row r="1051" spans="5:12">
      <c r="E1051" s="134"/>
      <c r="I1051" s="134"/>
      <c r="J1051" s="134"/>
      <c r="K1051" s="134"/>
      <c r="L1051" s="127"/>
    </row>
    <row r="1052" spans="5:12">
      <c r="E1052" s="134"/>
      <c r="I1052" s="134"/>
      <c r="J1052" s="134"/>
      <c r="K1052" s="134"/>
      <c r="L1052" s="127"/>
    </row>
    <row r="1053" spans="5:12">
      <c r="E1053" s="134"/>
      <c r="I1053" s="134"/>
      <c r="J1053" s="134"/>
      <c r="K1053" s="134"/>
      <c r="L1053" s="127"/>
    </row>
    <row r="1054" spans="5:12">
      <c r="E1054" s="134"/>
      <c r="I1054" s="134"/>
      <c r="J1054" s="134"/>
      <c r="K1054" s="134"/>
      <c r="L1054" s="127"/>
    </row>
    <row r="1055" spans="5:12">
      <c r="E1055" s="134"/>
      <c r="I1055" s="134"/>
      <c r="J1055" s="134"/>
      <c r="K1055" s="134"/>
      <c r="L1055" s="127"/>
    </row>
    <row r="1056" spans="5:12">
      <c r="E1056" s="134"/>
      <c r="I1056" s="134"/>
      <c r="J1056" s="134"/>
      <c r="K1056" s="134"/>
      <c r="L1056" s="127"/>
    </row>
    <row r="1057" spans="5:12">
      <c r="E1057" s="134"/>
      <c r="I1057" s="134"/>
      <c r="J1057" s="134"/>
      <c r="K1057" s="134"/>
      <c r="L1057" s="127"/>
    </row>
    <row r="1058" spans="5:12">
      <c r="E1058" s="134"/>
      <c r="I1058" s="134"/>
      <c r="J1058" s="134"/>
      <c r="K1058" s="134"/>
      <c r="L1058" s="127"/>
    </row>
    <row r="1059" spans="5:12">
      <c r="E1059" s="134"/>
      <c r="I1059" s="134"/>
      <c r="J1059" s="134"/>
      <c r="K1059" s="134"/>
      <c r="L1059" s="127"/>
    </row>
    <row r="1060" spans="5:12">
      <c r="E1060" s="134"/>
      <c r="I1060" s="134"/>
      <c r="J1060" s="134"/>
      <c r="K1060" s="134"/>
      <c r="L1060" s="127"/>
    </row>
    <row r="1061" spans="5:12">
      <c r="E1061" s="134"/>
      <c r="I1061" s="134"/>
      <c r="J1061" s="134"/>
      <c r="K1061" s="134"/>
      <c r="L1061" s="127"/>
    </row>
    <row r="1062" spans="5:12">
      <c r="E1062" s="134"/>
      <c r="I1062" s="134"/>
      <c r="J1062" s="134"/>
      <c r="K1062" s="134"/>
      <c r="L1062" s="127"/>
    </row>
    <row r="1063" spans="5:12">
      <c r="E1063" s="134"/>
      <c r="I1063" s="134"/>
      <c r="J1063" s="134"/>
      <c r="K1063" s="134"/>
      <c r="L1063" s="127"/>
    </row>
    <row r="1064" spans="5:12">
      <c r="E1064" s="134"/>
      <c r="I1064" s="134"/>
      <c r="J1064" s="134"/>
      <c r="K1064" s="134"/>
      <c r="L1064" s="127"/>
    </row>
    <row r="1065" spans="5:12">
      <c r="E1065" s="134"/>
      <c r="I1065" s="134"/>
      <c r="J1065" s="134"/>
      <c r="K1065" s="134"/>
      <c r="L1065" s="127"/>
    </row>
    <row r="1066" spans="5:12">
      <c r="E1066" s="134"/>
      <c r="I1066" s="134"/>
      <c r="J1066" s="134"/>
      <c r="K1066" s="134"/>
      <c r="L1066" s="127"/>
    </row>
    <row r="1067" spans="5:12">
      <c r="E1067" s="134"/>
      <c r="I1067" s="134"/>
      <c r="J1067" s="134"/>
      <c r="K1067" s="134"/>
      <c r="L1067" s="127"/>
    </row>
    <row r="1068" spans="5:12">
      <c r="E1068" s="134"/>
      <c r="I1068" s="134"/>
      <c r="J1068" s="134"/>
      <c r="K1068" s="134"/>
      <c r="L1068" s="127"/>
    </row>
    <row r="1069" spans="5:12">
      <c r="E1069" s="134"/>
      <c r="I1069" s="134"/>
      <c r="J1069" s="134"/>
      <c r="K1069" s="134"/>
      <c r="L1069" s="127"/>
    </row>
    <row r="1070" spans="5:12">
      <c r="E1070" s="134"/>
      <c r="I1070" s="134"/>
      <c r="J1070" s="134"/>
      <c r="K1070" s="134"/>
      <c r="L1070" s="127"/>
    </row>
    <row r="1071" spans="5:12">
      <c r="E1071" s="134"/>
      <c r="I1071" s="134"/>
      <c r="J1071" s="134"/>
      <c r="K1071" s="134"/>
      <c r="L1071" s="127"/>
    </row>
    <row r="1072" spans="5:12">
      <c r="E1072" s="134"/>
      <c r="I1072" s="134"/>
      <c r="J1072" s="134"/>
      <c r="K1072" s="134"/>
      <c r="L1072" s="127"/>
    </row>
    <row r="1073" spans="5:12">
      <c r="E1073" s="134"/>
      <c r="I1073" s="134"/>
      <c r="J1073" s="134"/>
      <c r="K1073" s="134"/>
      <c r="L1073" s="127"/>
    </row>
    <row r="1074" spans="5:12">
      <c r="E1074" s="134"/>
      <c r="I1074" s="134"/>
      <c r="J1074" s="134"/>
      <c r="K1074" s="134"/>
      <c r="L1074" s="127"/>
    </row>
    <row r="1075" spans="5:12">
      <c r="E1075" s="134"/>
      <c r="I1075" s="134"/>
      <c r="J1075" s="134"/>
      <c r="K1075" s="134"/>
      <c r="L1075" s="127"/>
    </row>
    <row r="1076" spans="5:12">
      <c r="E1076" s="134"/>
      <c r="I1076" s="134"/>
      <c r="J1076" s="134"/>
      <c r="K1076" s="134"/>
      <c r="L1076" s="127"/>
    </row>
    <row r="1077" spans="5:12">
      <c r="E1077" s="134"/>
      <c r="I1077" s="134"/>
      <c r="J1077" s="134"/>
      <c r="K1077" s="134"/>
      <c r="L1077" s="127"/>
    </row>
    <row r="1078" spans="5:12">
      <c r="E1078" s="134"/>
      <c r="I1078" s="134"/>
      <c r="J1078" s="134"/>
      <c r="K1078" s="134"/>
      <c r="L1078" s="127"/>
    </row>
    <row r="1079" spans="5:12">
      <c r="E1079" s="134"/>
      <c r="I1079" s="134"/>
      <c r="J1079" s="134"/>
      <c r="K1079" s="134"/>
      <c r="L1079" s="127"/>
    </row>
    <row r="1080" spans="5:12">
      <c r="E1080" s="134"/>
      <c r="I1080" s="134"/>
      <c r="J1080" s="134"/>
      <c r="K1080" s="134"/>
      <c r="L1080" s="127"/>
    </row>
    <row r="1081" spans="5:12">
      <c r="E1081" s="134"/>
      <c r="I1081" s="134"/>
      <c r="J1081" s="134"/>
      <c r="K1081" s="134"/>
      <c r="L1081" s="127"/>
    </row>
    <row r="1082" spans="5:12">
      <c r="E1082" s="134"/>
      <c r="I1082" s="134"/>
      <c r="J1082" s="134"/>
      <c r="K1082" s="134"/>
      <c r="L1082" s="127"/>
    </row>
    <row r="1083" spans="5:12">
      <c r="E1083" s="134"/>
      <c r="I1083" s="134"/>
      <c r="J1083" s="134"/>
      <c r="K1083" s="134"/>
      <c r="L1083" s="127"/>
    </row>
    <row r="1084" spans="5:12">
      <c r="E1084" s="134"/>
      <c r="I1084" s="134"/>
      <c r="J1084" s="134"/>
      <c r="K1084" s="134"/>
      <c r="L1084" s="127"/>
    </row>
    <row r="1085" spans="5:12">
      <c r="E1085" s="134"/>
      <c r="I1085" s="134"/>
      <c r="J1085" s="134"/>
      <c r="K1085" s="134"/>
      <c r="L1085" s="127"/>
    </row>
    <row r="1086" spans="5:12">
      <c r="E1086" s="134"/>
      <c r="I1086" s="134"/>
      <c r="J1086" s="134"/>
      <c r="K1086" s="134"/>
      <c r="L1086" s="127"/>
    </row>
    <row r="1087" spans="5:12">
      <c r="E1087" s="134"/>
      <c r="I1087" s="134"/>
      <c r="J1087" s="134"/>
      <c r="K1087" s="134"/>
      <c r="L1087" s="127"/>
    </row>
    <row r="1088" spans="5:12">
      <c r="E1088" s="134"/>
      <c r="I1088" s="134"/>
      <c r="J1088" s="134"/>
      <c r="K1088" s="134"/>
      <c r="L1088" s="127"/>
    </row>
    <row r="1089" spans="5:12">
      <c r="E1089" s="134"/>
      <c r="I1089" s="134"/>
      <c r="J1089" s="134"/>
      <c r="K1089" s="134"/>
      <c r="L1089" s="127"/>
    </row>
    <row r="1090" spans="5:12">
      <c r="E1090" s="134"/>
      <c r="I1090" s="134"/>
      <c r="J1090" s="134"/>
      <c r="K1090" s="134"/>
      <c r="L1090" s="127"/>
    </row>
    <row r="1091" spans="5:12">
      <c r="E1091" s="134"/>
      <c r="I1091" s="134"/>
      <c r="J1091" s="134"/>
      <c r="K1091" s="134"/>
      <c r="L1091" s="127"/>
    </row>
    <row r="1092" spans="5:12">
      <c r="E1092" s="134"/>
      <c r="I1092" s="134"/>
      <c r="J1092" s="134"/>
      <c r="K1092" s="134"/>
      <c r="L1092" s="127"/>
    </row>
    <row r="1093" spans="5:12">
      <c r="E1093" s="134"/>
      <c r="I1093" s="134"/>
      <c r="J1093" s="134"/>
      <c r="K1093" s="134"/>
      <c r="L1093" s="127"/>
    </row>
    <row r="1094" spans="5:12">
      <c r="E1094" s="134"/>
      <c r="I1094" s="134"/>
      <c r="J1094" s="134"/>
      <c r="K1094" s="134"/>
      <c r="L1094" s="127"/>
    </row>
    <row r="1095" spans="5:12">
      <c r="E1095" s="134"/>
      <c r="I1095" s="134"/>
      <c r="J1095" s="134"/>
      <c r="K1095" s="134"/>
      <c r="L1095" s="127"/>
    </row>
    <row r="1096" spans="5:12">
      <c r="E1096" s="134"/>
      <c r="I1096" s="134"/>
      <c r="J1096" s="134"/>
      <c r="K1096" s="134"/>
      <c r="L1096" s="127"/>
    </row>
    <row r="1097" spans="5:12">
      <c r="E1097" s="134"/>
      <c r="I1097" s="134"/>
      <c r="J1097" s="134"/>
      <c r="K1097" s="134"/>
      <c r="L1097" s="127"/>
    </row>
    <row r="1098" spans="5:12">
      <c r="E1098" s="134"/>
      <c r="I1098" s="134"/>
      <c r="J1098" s="134"/>
      <c r="K1098" s="134"/>
      <c r="L1098" s="127"/>
    </row>
    <row r="1099" spans="5:12">
      <c r="E1099" s="134"/>
      <c r="I1099" s="134"/>
      <c r="J1099" s="134"/>
      <c r="K1099" s="134"/>
      <c r="L1099" s="127"/>
    </row>
    <row r="1100" spans="5:12">
      <c r="E1100" s="134"/>
      <c r="I1100" s="134"/>
      <c r="J1100" s="134"/>
      <c r="K1100" s="134"/>
      <c r="L1100" s="127"/>
    </row>
    <row r="1101" spans="5:12">
      <c r="E1101" s="134"/>
      <c r="I1101" s="134"/>
      <c r="J1101" s="134"/>
      <c r="K1101" s="134"/>
      <c r="L1101" s="127"/>
    </row>
    <row r="1102" spans="5:12">
      <c r="E1102" s="134"/>
      <c r="I1102" s="134"/>
      <c r="J1102" s="134"/>
      <c r="K1102" s="134"/>
      <c r="L1102" s="127"/>
    </row>
    <row r="1103" spans="5:12">
      <c r="E1103" s="134"/>
      <c r="I1103" s="134"/>
      <c r="J1103" s="134"/>
      <c r="K1103" s="134"/>
      <c r="L1103" s="127"/>
    </row>
    <row r="1104" spans="5:12">
      <c r="E1104" s="134"/>
      <c r="I1104" s="134"/>
      <c r="J1104" s="134"/>
      <c r="K1104" s="134"/>
      <c r="L1104" s="127"/>
    </row>
    <row r="1105" spans="5:12">
      <c r="E1105" s="134"/>
      <c r="I1105" s="134"/>
      <c r="J1105" s="134"/>
      <c r="K1105" s="134"/>
      <c r="L1105" s="127"/>
    </row>
    <row r="1106" spans="5:12">
      <c r="E1106" s="134"/>
      <c r="I1106" s="134"/>
      <c r="J1106" s="134"/>
      <c r="K1106" s="134"/>
      <c r="L1106" s="127"/>
    </row>
    <row r="1107" spans="5:12">
      <c r="E1107" s="134"/>
      <c r="I1107" s="134"/>
      <c r="J1107" s="134"/>
      <c r="K1107" s="134"/>
      <c r="L1107" s="127"/>
    </row>
    <row r="1108" spans="5:12">
      <c r="E1108" s="134"/>
      <c r="I1108" s="134"/>
      <c r="J1108" s="134"/>
      <c r="K1108" s="134"/>
      <c r="L1108" s="127"/>
    </row>
    <row r="1109" spans="5:12">
      <c r="E1109" s="134"/>
      <c r="I1109" s="134"/>
      <c r="J1109" s="134"/>
      <c r="K1109" s="134"/>
      <c r="L1109" s="127"/>
    </row>
    <row r="1110" spans="5:12">
      <c r="E1110" s="134"/>
      <c r="I1110" s="134"/>
      <c r="J1110" s="134"/>
      <c r="K1110" s="134"/>
      <c r="L1110" s="127"/>
    </row>
    <row r="1111" spans="5:12">
      <c r="E1111" s="134"/>
      <c r="I1111" s="134"/>
      <c r="J1111" s="134"/>
      <c r="K1111" s="134"/>
      <c r="L1111" s="127"/>
    </row>
    <row r="1112" spans="5:12">
      <c r="E1112" s="134"/>
      <c r="I1112" s="134"/>
      <c r="J1112" s="134"/>
      <c r="K1112" s="134"/>
      <c r="L1112" s="127"/>
    </row>
    <row r="1113" spans="5:12">
      <c r="E1113" s="134"/>
      <c r="I1113" s="134"/>
      <c r="J1113" s="134"/>
      <c r="K1113" s="134"/>
      <c r="L1113" s="127"/>
    </row>
    <row r="1114" spans="5:12">
      <c r="E1114" s="134"/>
      <c r="I1114" s="134"/>
      <c r="J1114" s="134"/>
      <c r="K1114" s="134"/>
      <c r="L1114" s="127"/>
    </row>
    <row r="1115" spans="5:12">
      <c r="E1115" s="134"/>
      <c r="I1115" s="134"/>
      <c r="J1115" s="134"/>
      <c r="K1115" s="134"/>
      <c r="L1115" s="127"/>
    </row>
    <row r="1116" spans="5:12">
      <c r="E1116" s="134"/>
      <c r="I1116" s="134"/>
      <c r="J1116" s="134"/>
      <c r="K1116" s="134"/>
      <c r="L1116" s="127"/>
    </row>
    <row r="1117" spans="5:12">
      <c r="E1117" s="134"/>
      <c r="I1117" s="134"/>
      <c r="J1117" s="134"/>
      <c r="K1117" s="134"/>
      <c r="L1117" s="127"/>
    </row>
    <row r="1118" spans="5:12">
      <c r="E1118" s="134"/>
      <c r="I1118" s="134"/>
      <c r="J1118" s="134"/>
      <c r="K1118" s="134"/>
      <c r="L1118" s="127"/>
    </row>
    <row r="1119" spans="5:12">
      <c r="E1119" s="134"/>
      <c r="I1119" s="134"/>
      <c r="J1119" s="134"/>
      <c r="K1119" s="134"/>
      <c r="L1119" s="127"/>
    </row>
    <row r="1120" spans="5:12">
      <c r="E1120" s="134"/>
      <c r="I1120" s="134"/>
      <c r="J1120" s="134"/>
      <c r="K1120" s="134"/>
      <c r="L1120" s="127"/>
    </row>
    <row r="1121" spans="5:12">
      <c r="E1121" s="134"/>
      <c r="I1121" s="134"/>
      <c r="J1121" s="134"/>
      <c r="K1121" s="134"/>
      <c r="L1121" s="127"/>
    </row>
    <row r="1122" spans="5:12">
      <c r="E1122" s="134"/>
      <c r="I1122" s="134"/>
      <c r="J1122" s="134"/>
      <c r="K1122" s="134"/>
      <c r="L1122" s="127"/>
    </row>
    <row r="1123" spans="5:12">
      <c r="E1123" s="134"/>
      <c r="I1123" s="134"/>
      <c r="J1123" s="134"/>
      <c r="K1123" s="134"/>
      <c r="L1123" s="127"/>
    </row>
    <row r="1124" spans="5:12">
      <c r="E1124" s="134"/>
      <c r="I1124" s="134"/>
      <c r="J1124" s="134"/>
      <c r="K1124" s="134"/>
      <c r="L1124" s="127"/>
    </row>
    <row r="1125" spans="5:12">
      <c r="E1125" s="134"/>
      <c r="I1125" s="134"/>
      <c r="J1125" s="134"/>
      <c r="K1125" s="134"/>
      <c r="L1125" s="127"/>
    </row>
    <row r="1126" spans="5:12">
      <c r="E1126" s="134"/>
      <c r="I1126" s="134"/>
      <c r="J1126" s="134"/>
      <c r="K1126" s="134"/>
      <c r="L1126" s="127"/>
    </row>
    <row r="1127" spans="5:12">
      <c r="E1127" s="134"/>
      <c r="I1127" s="134"/>
      <c r="J1127" s="134"/>
      <c r="K1127" s="134"/>
      <c r="L1127" s="127"/>
    </row>
    <row r="1128" spans="5:12">
      <c r="E1128" s="134"/>
      <c r="I1128" s="134"/>
      <c r="J1128" s="134"/>
      <c r="K1128" s="134"/>
      <c r="L1128" s="127"/>
    </row>
    <row r="1129" spans="5:12">
      <c r="E1129" s="134"/>
      <c r="I1129" s="134"/>
      <c r="J1129" s="134"/>
      <c r="K1129" s="134"/>
      <c r="L1129" s="127"/>
    </row>
    <row r="1130" spans="5:12">
      <c r="E1130" s="134"/>
      <c r="I1130" s="134"/>
      <c r="J1130" s="134"/>
      <c r="K1130" s="134"/>
      <c r="L1130" s="127"/>
    </row>
    <row r="1131" spans="5:12">
      <c r="E1131" s="134"/>
      <c r="I1131" s="134"/>
      <c r="J1131" s="134"/>
      <c r="K1131" s="134"/>
      <c r="L1131" s="127"/>
    </row>
    <row r="1132" spans="5:12">
      <c r="E1132" s="134"/>
      <c r="I1132" s="134"/>
      <c r="J1132" s="134"/>
      <c r="K1132" s="134"/>
      <c r="L1132" s="127"/>
    </row>
    <row r="1133" spans="5:12">
      <c r="E1133" s="134"/>
      <c r="I1133" s="134"/>
      <c r="J1133" s="134"/>
      <c r="K1133" s="134"/>
      <c r="L1133" s="127"/>
    </row>
    <row r="1134" spans="5:12">
      <c r="E1134" s="134"/>
      <c r="I1134" s="134"/>
      <c r="J1134" s="134"/>
      <c r="K1134" s="134"/>
      <c r="L1134" s="127"/>
    </row>
    <row r="1135" spans="5:12">
      <c r="E1135" s="134"/>
      <c r="I1135" s="134"/>
      <c r="J1135" s="134"/>
      <c r="K1135" s="134"/>
      <c r="L1135" s="127"/>
    </row>
    <row r="1136" spans="5:12">
      <c r="E1136" s="134"/>
      <c r="I1136" s="134"/>
      <c r="J1136" s="134"/>
      <c r="K1136" s="134"/>
      <c r="L1136" s="127"/>
    </row>
    <row r="1137" spans="5:12">
      <c r="E1137" s="134"/>
      <c r="I1137" s="134"/>
      <c r="J1137" s="134"/>
      <c r="K1137" s="134"/>
      <c r="L1137" s="127"/>
    </row>
    <row r="1138" spans="5:12">
      <c r="E1138" s="134"/>
      <c r="I1138" s="134"/>
      <c r="J1138" s="134"/>
      <c r="K1138" s="134"/>
      <c r="L1138" s="127"/>
    </row>
    <row r="1139" spans="5:12">
      <c r="E1139" s="134"/>
      <c r="I1139" s="134"/>
      <c r="J1139" s="134"/>
      <c r="K1139" s="134"/>
      <c r="L1139" s="127"/>
    </row>
    <row r="1140" spans="5:12">
      <c r="E1140" s="134"/>
      <c r="I1140" s="134"/>
      <c r="J1140" s="134"/>
      <c r="K1140" s="134"/>
      <c r="L1140" s="127"/>
    </row>
    <row r="1141" spans="5:12">
      <c r="E1141" s="134"/>
      <c r="I1141" s="134"/>
      <c r="J1141" s="134"/>
      <c r="K1141" s="134"/>
      <c r="L1141" s="127"/>
    </row>
    <row r="1142" spans="5:12">
      <c r="E1142" s="134"/>
      <c r="I1142" s="134"/>
      <c r="J1142" s="134"/>
      <c r="K1142" s="134"/>
      <c r="L1142" s="127"/>
    </row>
    <row r="1143" spans="5:12">
      <c r="E1143" s="134"/>
      <c r="I1143" s="134"/>
      <c r="J1143" s="134"/>
      <c r="K1143" s="134"/>
      <c r="L1143" s="127"/>
    </row>
    <row r="1144" spans="5:12">
      <c r="E1144" s="134"/>
      <c r="I1144" s="134"/>
      <c r="J1144" s="134"/>
      <c r="K1144" s="134"/>
      <c r="L1144" s="127"/>
    </row>
    <row r="1145" spans="5:12">
      <c r="E1145" s="134"/>
      <c r="I1145" s="134"/>
      <c r="J1145" s="134"/>
      <c r="K1145" s="134"/>
      <c r="L1145" s="127"/>
    </row>
    <row r="1146" spans="5:12">
      <c r="E1146" s="134"/>
      <c r="I1146" s="134"/>
      <c r="J1146" s="134"/>
      <c r="K1146" s="134"/>
      <c r="L1146" s="127"/>
    </row>
    <row r="1147" spans="5:12">
      <c r="E1147" s="134"/>
      <c r="I1147" s="134"/>
      <c r="J1147" s="134"/>
      <c r="K1147" s="134"/>
      <c r="L1147" s="127"/>
    </row>
    <row r="1148" spans="5:12">
      <c r="E1148" s="134"/>
      <c r="I1148" s="134"/>
      <c r="J1148" s="134"/>
      <c r="K1148" s="134"/>
      <c r="L1148" s="127"/>
    </row>
    <row r="1149" spans="5:12">
      <c r="E1149" s="134"/>
      <c r="I1149" s="134"/>
      <c r="J1149" s="134"/>
      <c r="K1149" s="134"/>
      <c r="L1149" s="127"/>
    </row>
    <row r="1150" spans="5:12">
      <c r="E1150" s="134"/>
      <c r="I1150" s="134"/>
      <c r="J1150" s="134"/>
      <c r="K1150" s="134"/>
      <c r="L1150" s="127"/>
    </row>
    <row r="1151" spans="5:12">
      <c r="E1151" s="134"/>
      <c r="I1151" s="134"/>
      <c r="J1151" s="134"/>
      <c r="K1151" s="134"/>
      <c r="L1151" s="127"/>
    </row>
    <row r="1152" spans="5:12">
      <c r="E1152" s="134"/>
      <c r="I1152" s="134"/>
      <c r="J1152" s="134"/>
      <c r="K1152" s="134"/>
      <c r="L1152" s="127"/>
    </row>
    <row r="1153" spans="5:12">
      <c r="E1153" s="134"/>
      <c r="I1153" s="134"/>
      <c r="J1153" s="134"/>
      <c r="K1153" s="134"/>
      <c r="L1153" s="127"/>
    </row>
    <row r="1154" spans="5:12">
      <c r="E1154" s="134"/>
      <c r="I1154" s="134"/>
      <c r="J1154" s="134"/>
      <c r="K1154" s="134"/>
      <c r="L1154" s="127"/>
    </row>
    <row r="1155" spans="5:12">
      <c r="E1155" s="134"/>
      <c r="I1155" s="134"/>
      <c r="J1155" s="134"/>
      <c r="K1155" s="134"/>
      <c r="L1155" s="127"/>
    </row>
    <row r="1156" spans="5:12">
      <c r="E1156" s="134"/>
      <c r="I1156" s="134"/>
      <c r="J1156" s="134"/>
      <c r="K1156" s="134"/>
      <c r="L1156" s="127"/>
    </row>
    <row r="1157" spans="5:12">
      <c r="E1157" s="134"/>
      <c r="I1157" s="134"/>
      <c r="J1157" s="134"/>
      <c r="K1157" s="134"/>
      <c r="L1157" s="127"/>
    </row>
    <row r="1158" spans="5:12">
      <c r="E1158" s="134"/>
      <c r="I1158" s="134"/>
      <c r="J1158" s="134"/>
      <c r="K1158" s="134"/>
      <c r="L1158" s="127"/>
    </row>
    <row r="1159" spans="5:12">
      <c r="E1159" s="134"/>
      <c r="I1159" s="134"/>
      <c r="J1159" s="134"/>
      <c r="K1159" s="134"/>
      <c r="L1159" s="127"/>
    </row>
    <row r="1160" spans="5:12">
      <c r="E1160" s="134"/>
      <c r="I1160" s="134"/>
      <c r="J1160" s="134"/>
      <c r="K1160" s="134"/>
      <c r="L1160" s="127"/>
    </row>
    <row r="1161" spans="5:12">
      <c r="E1161" s="134"/>
      <c r="I1161" s="134"/>
      <c r="J1161" s="134"/>
      <c r="K1161" s="134"/>
      <c r="L1161" s="127"/>
    </row>
    <row r="1162" spans="5:12">
      <c r="E1162" s="134"/>
      <c r="I1162" s="134"/>
      <c r="J1162" s="134"/>
      <c r="K1162" s="134"/>
      <c r="L1162" s="127"/>
    </row>
    <row r="1163" spans="5:12">
      <c r="E1163" s="134"/>
      <c r="I1163" s="134"/>
      <c r="J1163" s="134"/>
      <c r="K1163" s="134"/>
      <c r="L1163" s="127"/>
    </row>
    <row r="1164" spans="5:12">
      <c r="E1164" s="134"/>
      <c r="I1164" s="134"/>
      <c r="J1164" s="134"/>
      <c r="K1164" s="134"/>
      <c r="L1164" s="127"/>
    </row>
    <row r="1165" spans="5:12">
      <c r="E1165" s="134"/>
      <c r="I1165" s="134"/>
      <c r="J1165" s="134"/>
      <c r="K1165" s="134"/>
      <c r="L1165" s="127"/>
    </row>
    <row r="1166" spans="5:12">
      <c r="E1166" s="134"/>
      <c r="I1166" s="134"/>
      <c r="J1166" s="134"/>
      <c r="K1166" s="134"/>
      <c r="L1166" s="127"/>
    </row>
    <row r="1167" spans="5:12">
      <c r="E1167" s="134"/>
      <c r="I1167" s="134"/>
      <c r="J1167" s="134"/>
      <c r="K1167" s="134"/>
      <c r="L1167" s="127"/>
    </row>
    <row r="1168" spans="5:12">
      <c r="E1168" s="134"/>
      <c r="I1168" s="134"/>
      <c r="J1168" s="134"/>
      <c r="K1168" s="134"/>
      <c r="L1168" s="127"/>
    </row>
    <row r="1169" spans="5:12">
      <c r="E1169" s="134"/>
      <c r="I1169" s="134"/>
      <c r="J1169" s="134"/>
      <c r="K1169" s="134"/>
      <c r="L1169" s="127"/>
    </row>
    <row r="1170" spans="5:12">
      <c r="E1170" s="134"/>
      <c r="I1170" s="134"/>
      <c r="J1170" s="134"/>
      <c r="K1170" s="134"/>
      <c r="L1170" s="127"/>
    </row>
    <row r="1171" spans="5:12">
      <c r="E1171" s="134"/>
      <c r="I1171" s="134"/>
      <c r="J1171" s="134"/>
      <c r="K1171" s="134"/>
      <c r="L1171" s="127"/>
    </row>
    <row r="1172" spans="5:12">
      <c r="E1172" s="134"/>
      <c r="I1172" s="134"/>
      <c r="J1172" s="134"/>
      <c r="K1172" s="134"/>
      <c r="L1172" s="127"/>
    </row>
    <row r="1173" spans="5:12">
      <c r="E1173" s="134"/>
      <c r="I1173" s="134"/>
      <c r="J1173" s="134"/>
      <c r="K1173" s="134"/>
      <c r="L1173" s="127"/>
    </row>
    <row r="1174" spans="5:12">
      <c r="E1174" s="134"/>
      <c r="I1174" s="134"/>
      <c r="J1174" s="134"/>
      <c r="K1174" s="134"/>
      <c r="L1174" s="127"/>
    </row>
    <row r="1175" spans="5:12">
      <c r="E1175" s="134"/>
      <c r="I1175" s="134"/>
      <c r="J1175" s="134"/>
      <c r="K1175" s="134"/>
      <c r="L1175" s="127"/>
    </row>
    <row r="1176" spans="5:12">
      <c r="E1176" s="134"/>
      <c r="I1176" s="134"/>
      <c r="J1176" s="134"/>
      <c r="K1176" s="134"/>
      <c r="L1176" s="127"/>
    </row>
    <row r="1177" spans="5:12">
      <c r="E1177" s="134"/>
      <c r="I1177" s="134"/>
      <c r="J1177" s="134"/>
      <c r="K1177" s="134"/>
      <c r="L1177" s="127"/>
    </row>
    <row r="1178" spans="5:12">
      <c r="E1178" s="134"/>
      <c r="I1178" s="134"/>
      <c r="J1178" s="134"/>
      <c r="K1178" s="134"/>
      <c r="L1178" s="127"/>
    </row>
    <row r="1179" spans="5:12">
      <c r="E1179" s="134"/>
      <c r="I1179" s="134"/>
      <c r="J1179" s="134"/>
      <c r="K1179" s="134"/>
      <c r="L1179" s="127"/>
    </row>
    <row r="1180" spans="5:12">
      <c r="E1180" s="134"/>
      <c r="I1180" s="134"/>
      <c r="J1180" s="134"/>
      <c r="K1180" s="134"/>
      <c r="L1180" s="127"/>
    </row>
    <row r="1181" spans="5:12">
      <c r="E1181" s="134"/>
      <c r="I1181" s="134"/>
      <c r="J1181" s="134"/>
      <c r="K1181" s="134"/>
      <c r="L1181" s="127"/>
    </row>
    <row r="1182" spans="5:12">
      <c r="E1182" s="134"/>
      <c r="I1182" s="134"/>
      <c r="J1182" s="134"/>
      <c r="K1182" s="134"/>
      <c r="L1182" s="127"/>
    </row>
    <row r="1183" spans="5:12">
      <c r="E1183" s="134"/>
      <c r="I1183" s="134"/>
      <c r="J1183" s="134"/>
      <c r="K1183" s="134"/>
      <c r="L1183" s="127"/>
    </row>
    <row r="1184" spans="5:12">
      <c r="E1184" s="134"/>
      <c r="I1184" s="134"/>
      <c r="J1184" s="134"/>
      <c r="K1184" s="134"/>
      <c r="L1184" s="127"/>
    </row>
    <row r="1185" spans="5:12">
      <c r="E1185" s="134"/>
      <c r="I1185" s="134"/>
      <c r="J1185" s="134"/>
      <c r="K1185" s="134"/>
      <c r="L1185" s="127"/>
    </row>
    <row r="1186" spans="5:12">
      <c r="E1186" s="134"/>
      <c r="I1186" s="134"/>
      <c r="J1186" s="134"/>
      <c r="K1186" s="134"/>
      <c r="L1186" s="127"/>
    </row>
    <row r="1187" spans="5:12">
      <c r="E1187" s="134"/>
      <c r="I1187" s="134"/>
      <c r="J1187" s="134"/>
      <c r="K1187" s="134"/>
      <c r="L1187" s="127"/>
    </row>
    <row r="1188" spans="5:12">
      <c r="E1188" s="134"/>
      <c r="I1188" s="134"/>
      <c r="J1188" s="134"/>
      <c r="K1188" s="134"/>
      <c r="L1188" s="127"/>
    </row>
    <row r="1189" spans="5:12">
      <c r="E1189" s="134"/>
      <c r="I1189" s="134"/>
      <c r="J1189" s="134"/>
      <c r="K1189" s="134"/>
      <c r="L1189" s="127"/>
    </row>
    <row r="1190" spans="5:12">
      <c r="E1190" s="134"/>
      <c r="I1190" s="134"/>
      <c r="J1190" s="134"/>
      <c r="K1190" s="134"/>
      <c r="L1190" s="127"/>
    </row>
    <row r="1191" spans="5:12">
      <c r="E1191" s="134"/>
      <c r="I1191" s="134"/>
      <c r="J1191" s="134"/>
      <c r="K1191" s="134"/>
      <c r="L1191" s="127"/>
    </row>
    <row r="1192" spans="5:12">
      <c r="E1192" s="134"/>
      <c r="I1192" s="134"/>
      <c r="J1192" s="134"/>
      <c r="K1192" s="134"/>
      <c r="L1192" s="127"/>
    </row>
    <row r="1193" spans="5:12">
      <c r="E1193" s="134"/>
      <c r="I1193" s="134"/>
      <c r="J1193" s="134"/>
      <c r="K1193" s="134"/>
      <c r="L1193" s="127"/>
    </row>
    <row r="1194" spans="5:12">
      <c r="E1194" s="134"/>
      <c r="I1194" s="134"/>
      <c r="J1194" s="134"/>
      <c r="K1194" s="134"/>
      <c r="L1194" s="127"/>
    </row>
    <row r="1195" spans="5:12">
      <c r="E1195" s="134"/>
      <c r="I1195" s="134"/>
      <c r="J1195" s="134"/>
      <c r="K1195" s="134"/>
      <c r="L1195" s="127"/>
    </row>
    <row r="1196" spans="5:12">
      <c r="E1196" s="134"/>
      <c r="I1196" s="134"/>
      <c r="J1196" s="134"/>
      <c r="K1196" s="134"/>
      <c r="L1196" s="127"/>
    </row>
    <row r="1197" spans="5:12">
      <c r="E1197" s="134"/>
      <c r="I1197" s="134"/>
      <c r="J1197" s="134"/>
      <c r="K1197" s="134"/>
      <c r="L1197" s="127"/>
    </row>
    <row r="1198" spans="5:12">
      <c r="E1198" s="134"/>
      <c r="I1198" s="134"/>
      <c r="J1198" s="134"/>
      <c r="K1198" s="134"/>
      <c r="L1198" s="127"/>
    </row>
    <row r="1199" spans="5:12">
      <c r="E1199" s="134"/>
      <c r="I1199" s="134"/>
      <c r="J1199" s="134"/>
      <c r="K1199" s="134"/>
      <c r="L1199" s="127"/>
    </row>
    <row r="1200" spans="5:12">
      <c r="E1200" s="134"/>
      <c r="I1200" s="134"/>
      <c r="J1200" s="134"/>
      <c r="K1200" s="134"/>
      <c r="L1200" s="127"/>
    </row>
    <row r="1201" spans="5:12">
      <c r="E1201" s="134"/>
      <c r="I1201" s="134"/>
      <c r="J1201" s="134"/>
      <c r="K1201" s="134"/>
      <c r="L1201" s="127"/>
    </row>
    <row r="1202" spans="5:12">
      <c r="E1202" s="134"/>
      <c r="I1202" s="134"/>
      <c r="J1202" s="134"/>
      <c r="K1202" s="134"/>
      <c r="L1202" s="127"/>
    </row>
    <row r="1203" spans="5:12">
      <c r="E1203" s="134"/>
      <c r="I1203" s="134"/>
      <c r="J1203" s="134"/>
      <c r="K1203" s="134"/>
      <c r="L1203" s="127"/>
    </row>
    <row r="1204" spans="5:12">
      <c r="E1204" s="134"/>
      <c r="I1204" s="134"/>
      <c r="J1204" s="134"/>
      <c r="K1204" s="134"/>
      <c r="L1204" s="127"/>
    </row>
    <row r="1205" spans="5:12">
      <c r="E1205" s="134"/>
      <c r="I1205" s="134"/>
      <c r="J1205" s="134"/>
      <c r="K1205" s="134"/>
      <c r="L1205" s="127"/>
    </row>
    <row r="1206" spans="5:12">
      <c r="E1206" s="134"/>
      <c r="I1206" s="134"/>
      <c r="J1206" s="134"/>
      <c r="K1206" s="134"/>
      <c r="L1206" s="127"/>
    </row>
    <row r="1207" spans="5:12">
      <c r="E1207" s="134"/>
      <c r="I1207" s="134"/>
      <c r="J1207" s="134"/>
      <c r="K1207" s="134"/>
      <c r="L1207" s="127"/>
    </row>
    <row r="1208" spans="5:12">
      <c r="E1208" s="134"/>
      <c r="I1208" s="134"/>
      <c r="J1208" s="134"/>
      <c r="K1208" s="134"/>
      <c r="L1208" s="127"/>
    </row>
    <row r="1209" spans="5:12">
      <c r="E1209" s="134"/>
      <c r="I1209" s="134"/>
      <c r="J1209" s="134"/>
      <c r="K1209" s="134"/>
      <c r="L1209" s="127"/>
    </row>
    <row r="1210" spans="5:12">
      <c r="E1210" s="134"/>
      <c r="I1210" s="134"/>
      <c r="J1210" s="134"/>
      <c r="K1210" s="134"/>
      <c r="L1210" s="127"/>
    </row>
    <row r="1211" spans="5:12">
      <c r="E1211" s="134"/>
      <c r="I1211" s="134"/>
      <c r="J1211" s="134"/>
      <c r="K1211" s="134"/>
      <c r="L1211" s="127"/>
    </row>
    <row r="1212" spans="5:12">
      <c r="E1212" s="134"/>
      <c r="I1212" s="134"/>
      <c r="J1212" s="134"/>
      <c r="K1212" s="134"/>
      <c r="L1212" s="127"/>
    </row>
    <row r="1213" spans="5:12">
      <c r="E1213" s="134"/>
      <c r="I1213" s="134"/>
      <c r="J1213" s="134"/>
      <c r="K1213" s="134"/>
      <c r="L1213" s="127"/>
    </row>
    <row r="1214" spans="5:12">
      <c r="E1214" s="134"/>
      <c r="I1214" s="134"/>
      <c r="J1214" s="134"/>
      <c r="K1214" s="134"/>
      <c r="L1214" s="127"/>
    </row>
    <row r="1215" spans="5:12">
      <c r="E1215" s="134"/>
      <c r="I1215" s="134"/>
      <c r="J1215" s="134"/>
      <c r="K1215" s="134"/>
      <c r="L1215" s="127"/>
    </row>
    <row r="1216" spans="5:12">
      <c r="E1216" s="134"/>
      <c r="I1216" s="134"/>
      <c r="J1216" s="134"/>
      <c r="K1216" s="134"/>
      <c r="L1216" s="127"/>
    </row>
    <row r="1217" spans="5:12">
      <c r="E1217" s="134"/>
      <c r="I1217" s="134"/>
      <c r="J1217" s="134"/>
      <c r="K1217" s="134"/>
      <c r="L1217" s="127"/>
    </row>
    <row r="1218" spans="5:12">
      <c r="E1218" s="134"/>
      <c r="I1218" s="134"/>
      <c r="J1218" s="134"/>
      <c r="K1218" s="134"/>
      <c r="L1218" s="127"/>
    </row>
    <row r="1219" spans="5:12">
      <c r="E1219" s="134"/>
      <c r="I1219" s="134"/>
      <c r="J1219" s="134"/>
      <c r="K1219" s="134"/>
      <c r="L1219" s="127"/>
    </row>
    <row r="1220" spans="5:12">
      <c r="E1220" s="134"/>
      <c r="I1220" s="134"/>
      <c r="J1220" s="134"/>
      <c r="K1220" s="134"/>
      <c r="L1220" s="127"/>
    </row>
    <row r="1221" spans="5:12">
      <c r="E1221" s="134"/>
      <c r="I1221" s="134"/>
      <c r="J1221" s="134"/>
      <c r="K1221" s="134"/>
      <c r="L1221" s="127"/>
    </row>
    <row r="1222" spans="5:12">
      <c r="E1222" s="134"/>
      <c r="I1222" s="134"/>
      <c r="J1222" s="134"/>
      <c r="K1222" s="134"/>
      <c r="L1222" s="127"/>
    </row>
    <row r="1223" spans="5:12">
      <c r="E1223" s="134"/>
      <c r="I1223" s="134"/>
      <c r="J1223" s="134"/>
      <c r="K1223" s="134"/>
      <c r="L1223" s="127"/>
    </row>
    <row r="1224" spans="5:12">
      <c r="E1224" s="134"/>
      <c r="I1224" s="134"/>
      <c r="J1224" s="134"/>
      <c r="K1224" s="134"/>
      <c r="L1224" s="127"/>
    </row>
    <row r="1225" spans="5:12">
      <c r="E1225" s="134"/>
      <c r="I1225" s="134"/>
      <c r="J1225" s="134"/>
      <c r="K1225" s="134"/>
      <c r="L1225" s="127"/>
    </row>
    <row r="1226" spans="5:12">
      <c r="E1226" s="134"/>
      <c r="I1226" s="134"/>
      <c r="J1226" s="134"/>
      <c r="K1226" s="134"/>
      <c r="L1226" s="127"/>
    </row>
    <row r="1227" spans="5:12">
      <c r="E1227" s="134"/>
      <c r="I1227" s="134"/>
      <c r="J1227" s="134"/>
      <c r="K1227" s="134"/>
      <c r="L1227" s="127"/>
    </row>
    <row r="1228" spans="5:12">
      <c r="E1228" s="134"/>
      <c r="I1228" s="134"/>
      <c r="J1228" s="134"/>
      <c r="K1228" s="134"/>
      <c r="L1228" s="127"/>
    </row>
    <row r="1229" spans="5:12">
      <c r="E1229" s="134"/>
      <c r="I1229" s="134"/>
      <c r="J1229" s="134"/>
      <c r="K1229" s="134"/>
      <c r="L1229" s="127"/>
    </row>
    <row r="1230" spans="5:12">
      <c r="E1230" s="134"/>
      <c r="I1230" s="134"/>
      <c r="J1230" s="134"/>
      <c r="K1230" s="134"/>
      <c r="L1230" s="127"/>
    </row>
    <row r="1231" spans="5:12">
      <c r="E1231" s="134"/>
      <c r="I1231" s="134"/>
      <c r="J1231" s="134"/>
      <c r="K1231" s="134"/>
      <c r="L1231" s="127"/>
    </row>
    <row r="1232" spans="5:12">
      <c r="E1232" s="134"/>
      <c r="I1232" s="134"/>
      <c r="J1232" s="134"/>
      <c r="K1232" s="134"/>
      <c r="L1232" s="127"/>
    </row>
    <row r="1233" spans="5:12">
      <c r="E1233" s="134"/>
      <c r="I1233" s="134"/>
      <c r="J1233" s="134"/>
      <c r="K1233" s="134"/>
      <c r="L1233" s="127"/>
    </row>
    <row r="1234" spans="5:12">
      <c r="E1234" s="134"/>
      <c r="I1234" s="134"/>
      <c r="J1234" s="134"/>
      <c r="K1234" s="134"/>
      <c r="L1234" s="127"/>
    </row>
    <row r="1235" spans="5:12">
      <c r="E1235" s="134"/>
      <c r="I1235" s="134"/>
      <c r="J1235" s="134"/>
      <c r="K1235" s="134"/>
      <c r="L1235" s="127"/>
    </row>
    <row r="1236" spans="5:12">
      <c r="E1236" s="134"/>
      <c r="I1236" s="134"/>
      <c r="J1236" s="134"/>
      <c r="K1236" s="134"/>
      <c r="L1236" s="127"/>
    </row>
    <row r="1237" spans="5:12">
      <c r="E1237" s="134"/>
      <c r="I1237" s="134"/>
      <c r="J1237" s="134"/>
      <c r="K1237" s="134"/>
      <c r="L1237" s="127"/>
    </row>
    <row r="1238" spans="5:12">
      <c r="E1238" s="134"/>
      <c r="I1238" s="134"/>
      <c r="J1238" s="134"/>
      <c r="K1238" s="134"/>
      <c r="L1238" s="127"/>
    </row>
    <row r="1239" spans="5:12">
      <c r="E1239" s="134"/>
      <c r="I1239" s="134"/>
      <c r="J1239" s="134"/>
      <c r="K1239" s="134"/>
      <c r="L1239" s="127"/>
    </row>
    <row r="1240" spans="5:12">
      <c r="E1240" s="134"/>
      <c r="I1240" s="134"/>
      <c r="J1240" s="134"/>
      <c r="K1240" s="134"/>
      <c r="L1240" s="127"/>
    </row>
    <row r="1241" spans="5:12">
      <c r="E1241" s="134"/>
      <c r="I1241" s="134"/>
      <c r="J1241" s="134"/>
      <c r="K1241" s="134"/>
      <c r="L1241" s="127"/>
    </row>
    <row r="1242" spans="5:12">
      <c r="E1242" s="134"/>
      <c r="I1242" s="134"/>
      <c r="J1242" s="134"/>
      <c r="K1242" s="134"/>
      <c r="L1242" s="127"/>
    </row>
    <row r="1243" spans="5:12">
      <c r="E1243" s="134"/>
      <c r="I1243" s="134"/>
      <c r="J1243" s="134"/>
      <c r="K1243" s="134"/>
      <c r="L1243" s="127"/>
    </row>
    <row r="1244" spans="5:12">
      <c r="E1244" s="134"/>
      <c r="I1244" s="134"/>
      <c r="J1244" s="134"/>
      <c r="K1244" s="134"/>
      <c r="L1244" s="127"/>
    </row>
    <row r="1245" spans="5:12">
      <c r="E1245" s="134"/>
      <c r="I1245" s="134"/>
      <c r="J1245" s="134"/>
      <c r="K1245" s="134"/>
      <c r="L1245" s="127"/>
    </row>
    <row r="1246" spans="5:12">
      <c r="E1246" s="134"/>
      <c r="I1246" s="134"/>
      <c r="J1246" s="134"/>
      <c r="K1246" s="134"/>
      <c r="L1246" s="127"/>
    </row>
    <row r="1247" spans="5:12">
      <c r="E1247" s="134"/>
      <c r="I1247" s="134"/>
      <c r="J1247" s="134"/>
      <c r="K1247" s="134"/>
      <c r="L1247" s="127"/>
    </row>
    <row r="1248" spans="5:12">
      <c r="E1248" s="134"/>
      <c r="I1248" s="134"/>
      <c r="J1248" s="134"/>
      <c r="K1248" s="134"/>
      <c r="L1248" s="127"/>
    </row>
    <row r="1249" spans="5:12">
      <c r="E1249" s="134"/>
      <c r="I1249" s="134"/>
      <c r="J1249" s="134"/>
      <c r="K1249" s="134"/>
      <c r="L1249" s="127"/>
    </row>
    <row r="1250" spans="5:12">
      <c r="E1250" s="134"/>
      <c r="I1250" s="134"/>
      <c r="J1250" s="134"/>
      <c r="K1250" s="134"/>
      <c r="L1250" s="127"/>
    </row>
    <row r="1251" spans="5:12">
      <c r="E1251" s="134"/>
      <c r="I1251" s="134"/>
      <c r="J1251" s="134"/>
      <c r="K1251" s="134"/>
      <c r="L1251" s="127"/>
    </row>
    <row r="1252" spans="5:12">
      <c r="E1252" s="134"/>
      <c r="I1252" s="134"/>
      <c r="J1252" s="134"/>
      <c r="K1252" s="134"/>
      <c r="L1252" s="127"/>
    </row>
    <row r="1253" spans="5:12">
      <c r="E1253" s="134"/>
      <c r="I1253" s="134"/>
      <c r="J1253" s="134"/>
      <c r="K1253" s="134"/>
      <c r="L1253" s="127"/>
    </row>
    <row r="1254" spans="5:12">
      <c r="E1254" s="134"/>
      <c r="I1254" s="134"/>
      <c r="J1254" s="134"/>
      <c r="K1254" s="134"/>
      <c r="L1254" s="127"/>
    </row>
    <row r="1255" spans="5:12">
      <c r="E1255" s="134"/>
      <c r="I1255" s="134"/>
      <c r="J1255" s="134"/>
      <c r="K1255" s="134"/>
      <c r="L1255" s="127"/>
    </row>
    <row r="1256" spans="5:12">
      <c r="E1256" s="134"/>
      <c r="I1256" s="134"/>
      <c r="J1256" s="134"/>
      <c r="K1256" s="134"/>
      <c r="L1256" s="127"/>
    </row>
    <row r="1257" spans="5:12">
      <c r="E1257" s="134"/>
      <c r="I1257" s="134"/>
      <c r="J1257" s="134"/>
      <c r="K1257" s="134"/>
      <c r="L1257" s="127"/>
    </row>
    <row r="1258" spans="5:12">
      <c r="E1258" s="134"/>
      <c r="I1258" s="134"/>
      <c r="J1258" s="134"/>
      <c r="K1258" s="134"/>
      <c r="L1258" s="127"/>
    </row>
    <row r="1259" spans="5:12">
      <c r="E1259" s="134"/>
      <c r="I1259" s="134"/>
      <c r="J1259" s="134"/>
      <c r="K1259" s="134"/>
      <c r="L1259" s="127"/>
    </row>
    <row r="1260" spans="5:12">
      <c r="E1260" s="134"/>
      <c r="I1260" s="134"/>
      <c r="J1260" s="134"/>
      <c r="K1260" s="134"/>
      <c r="L1260" s="127"/>
    </row>
    <row r="1261" spans="5:12">
      <c r="E1261" s="134"/>
      <c r="I1261" s="134"/>
      <c r="J1261" s="134"/>
      <c r="K1261" s="134"/>
      <c r="L1261" s="127"/>
    </row>
    <row r="1262" spans="5:12">
      <c r="E1262" s="134"/>
      <c r="I1262" s="134"/>
      <c r="J1262" s="134"/>
      <c r="K1262" s="134"/>
      <c r="L1262" s="127"/>
    </row>
    <row r="1263" spans="5:12">
      <c r="E1263" s="134"/>
      <c r="I1263" s="134"/>
      <c r="J1263" s="134"/>
      <c r="K1263" s="134"/>
      <c r="L1263" s="127"/>
    </row>
    <row r="1264" spans="5:12">
      <c r="E1264" s="134"/>
      <c r="I1264" s="134"/>
      <c r="J1264" s="134"/>
      <c r="K1264" s="134"/>
      <c r="L1264" s="127"/>
    </row>
    <row r="1265" spans="5:12">
      <c r="E1265" s="134"/>
      <c r="I1265" s="134"/>
      <c r="J1265" s="134"/>
      <c r="K1265" s="134"/>
      <c r="L1265" s="127"/>
    </row>
    <row r="1266" spans="5:12">
      <c r="E1266" s="134"/>
      <c r="I1266" s="134"/>
      <c r="J1266" s="134"/>
      <c r="K1266" s="134"/>
      <c r="L1266" s="127"/>
    </row>
    <row r="1267" spans="5:12">
      <c r="E1267" s="134"/>
      <c r="I1267" s="134"/>
      <c r="J1267" s="134"/>
      <c r="K1267" s="134"/>
      <c r="L1267" s="127"/>
    </row>
    <row r="1268" spans="5:12">
      <c r="E1268" s="134"/>
      <c r="I1268" s="134"/>
      <c r="J1268" s="134"/>
      <c r="K1268" s="134"/>
      <c r="L1268" s="127"/>
    </row>
    <row r="1269" spans="5:12">
      <c r="E1269" s="134"/>
      <c r="I1269" s="134"/>
      <c r="J1269" s="134"/>
      <c r="K1269" s="134"/>
      <c r="L1269" s="127"/>
    </row>
    <row r="1270" spans="5:12">
      <c r="E1270" s="134"/>
      <c r="I1270" s="134"/>
      <c r="J1270" s="134"/>
      <c r="K1270" s="134"/>
      <c r="L1270" s="127"/>
    </row>
    <row r="1271" spans="5:12">
      <c r="E1271" s="134"/>
      <c r="I1271" s="134"/>
      <c r="J1271" s="134"/>
      <c r="K1271" s="134"/>
      <c r="L1271" s="127"/>
    </row>
    <row r="1272" spans="5:12">
      <c r="E1272" s="134"/>
      <c r="I1272" s="134"/>
      <c r="J1272" s="134"/>
      <c r="K1272" s="134"/>
      <c r="L1272" s="127"/>
    </row>
    <row r="1273" spans="5:12">
      <c r="E1273" s="134"/>
      <c r="I1273" s="134"/>
      <c r="J1273" s="134"/>
      <c r="K1273" s="134"/>
      <c r="L1273" s="127"/>
    </row>
    <row r="1274" spans="5:12">
      <c r="E1274" s="134"/>
      <c r="I1274" s="134"/>
      <c r="J1274" s="134"/>
      <c r="K1274" s="134"/>
      <c r="L1274" s="127"/>
    </row>
    <row r="1275" spans="5:12">
      <c r="E1275" s="134"/>
      <c r="I1275" s="134"/>
      <c r="J1275" s="134"/>
      <c r="K1275" s="134"/>
      <c r="L1275" s="127"/>
    </row>
    <row r="1276" spans="5:12">
      <c r="E1276" s="134"/>
      <c r="I1276" s="134"/>
      <c r="J1276" s="134"/>
      <c r="K1276" s="134"/>
      <c r="L1276" s="127"/>
    </row>
    <row r="1277" spans="5:12">
      <c r="E1277" s="134"/>
      <c r="I1277" s="134"/>
      <c r="J1277" s="134"/>
      <c r="K1277" s="134"/>
      <c r="L1277" s="127"/>
    </row>
    <row r="1278" spans="5:12">
      <c r="E1278" s="134"/>
      <c r="I1278" s="134"/>
      <c r="J1278" s="134"/>
      <c r="K1278" s="134"/>
      <c r="L1278" s="127"/>
    </row>
    <row r="1279" spans="5:12">
      <c r="E1279" s="134"/>
      <c r="I1279" s="134"/>
      <c r="J1279" s="134"/>
      <c r="K1279" s="134"/>
      <c r="L1279" s="127"/>
    </row>
    <row r="1280" spans="5:12">
      <c r="E1280" s="134"/>
      <c r="I1280" s="134"/>
      <c r="J1280" s="134"/>
      <c r="K1280" s="134"/>
      <c r="L1280" s="127"/>
    </row>
    <row r="1281" spans="5:12">
      <c r="E1281" s="134"/>
      <c r="I1281" s="134"/>
      <c r="J1281" s="134"/>
      <c r="K1281" s="134"/>
      <c r="L1281" s="127"/>
    </row>
    <row r="1282" spans="5:12">
      <c r="E1282" s="134"/>
      <c r="I1282" s="134"/>
      <c r="J1282" s="134"/>
      <c r="K1282" s="134"/>
      <c r="L1282" s="127"/>
    </row>
    <row r="1283" spans="5:12">
      <c r="E1283" s="134"/>
      <c r="I1283" s="134"/>
      <c r="J1283" s="134"/>
      <c r="K1283" s="134"/>
      <c r="L1283" s="127"/>
    </row>
    <row r="1284" spans="5:12">
      <c r="E1284" s="134"/>
      <c r="I1284" s="134"/>
      <c r="J1284" s="134"/>
      <c r="K1284" s="134"/>
      <c r="L1284" s="127"/>
    </row>
    <row r="1285" spans="5:12">
      <c r="E1285" s="134"/>
      <c r="I1285" s="134"/>
      <c r="J1285" s="134"/>
      <c r="K1285" s="134"/>
      <c r="L1285" s="127"/>
    </row>
    <row r="1286" spans="5:12">
      <c r="E1286" s="134"/>
      <c r="I1286" s="134"/>
      <c r="J1286" s="134"/>
      <c r="K1286" s="134"/>
      <c r="L1286" s="127"/>
    </row>
    <row r="1287" spans="5:12">
      <c r="E1287" s="134"/>
      <c r="I1287" s="134"/>
      <c r="J1287" s="134"/>
      <c r="K1287" s="134"/>
      <c r="L1287" s="127"/>
    </row>
    <row r="1288" spans="5:12">
      <c r="E1288" s="134"/>
      <c r="I1288" s="134"/>
      <c r="J1288" s="134"/>
      <c r="K1288" s="134"/>
      <c r="L1288" s="127"/>
    </row>
    <row r="1289" spans="5:12">
      <c r="E1289" s="134"/>
      <c r="I1289" s="134"/>
      <c r="J1289" s="134"/>
      <c r="K1289" s="134"/>
      <c r="L1289" s="127"/>
    </row>
    <row r="1290" spans="5:12">
      <c r="E1290" s="134"/>
      <c r="I1290" s="134"/>
      <c r="J1290" s="134"/>
      <c r="K1290" s="134"/>
      <c r="L1290" s="127"/>
    </row>
    <row r="1291" spans="5:12">
      <c r="E1291" s="134"/>
      <c r="I1291" s="134"/>
      <c r="J1291" s="134"/>
      <c r="K1291" s="134"/>
      <c r="L1291" s="127"/>
    </row>
    <row r="1292" spans="5:12">
      <c r="E1292" s="134"/>
      <c r="I1292" s="134"/>
      <c r="J1292" s="134"/>
      <c r="K1292" s="134"/>
      <c r="L1292" s="127"/>
    </row>
    <row r="1293" spans="5:12">
      <c r="E1293" s="134"/>
      <c r="I1293" s="134"/>
      <c r="J1293" s="134"/>
      <c r="K1293" s="134"/>
      <c r="L1293" s="127"/>
    </row>
    <row r="1294" spans="5:12">
      <c r="E1294" s="134"/>
      <c r="I1294" s="134"/>
      <c r="J1294" s="134"/>
      <c r="K1294" s="134"/>
      <c r="L1294" s="127"/>
    </row>
    <row r="1295" spans="5:12">
      <c r="E1295" s="134"/>
      <c r="I1295" s="134"/>
      <c r="J1295" s="134"/>
      <c r="K1295" s="134"/>
      <c r="L1295" s="127"/>
    </row>
    <row r="1296" spans="5:12">
      <c r="E1296" s="134"/>
      <c r="I1296" s="134"/>
      <c r="J1296" s="134"/>
      <c r="K1296" s="134"/>
      <c r="L1296" s="127"/>
    </row>
    <row r="1297" spans="5:12">
      <c r="E1297" s="134"/>
      <c r="I1297" s="134"/>
      <c r="J1297" s="134"/>
      <c r="K1297" s="134"/>
      <c r="L1297" s="127"/>
    </row>
    <row r="1298" spans="5:12">
      <c r="E1298" s="134"/>
      <c r="I1298" s="134"/>
      <c r="J1298" s="134"/>
      <c r="K1298" s="134"/>
      <c r="L1298" s="127"/>
    </row>
    <row r="1299" spans="5:12">
      <c r="E1299" s="134"/>
      <c r="I1299" s="134"/>
      <c r="J1299" s="134"/>
      <c r="K1299" s="134"/>
      <c r="L1299" s="127"/>
    </row>
    <row r="1300" spans="5:12">
      <c r="E1300" s="134"/>
      <c r="I1300" s="134"/>
      <c r="J1300" s="134"/>
      <c r="K1300" s="134"/>
      <c r="L1300" s="127"/>
    </row>
    <row r="1301" spans="5:12">
      <c r="E1301" s="134"/>
      <c r="I1301" s="134"/>
      <c r="J1301" s="134"/>
      <c r="K1301" s="134"/>
      <c r="L1301" s="127"/>
    </row>
    <row r="1302" spans="5:12">
      <c r="E1302" s="134"/>
      <c r="I1302" s="134"/>
      <c r="J1302" s="134"/>
      <c r="K1302" s="134"/>
      <c r="L1302" s="127"/>
    </row>
    <row r="1303" spans="5:12">
      <c r="E1303" s="134"/>
      <c r="I1303" s="134"/>
      <c r="J1303" s="134"/>
      <c r="K1303" s="134"/>
      <c r="L1303" s="127"/>
    </row>
    <row r="1304" spans="5:12">
      <c r="E1304" s="134"/>
      <c r="I1304" s="134"/>
      <c r="J1304" s="134"/>
      <c r="K1304" s="134"/>
      <c r="L1304" s="127"/>
    </row>
    <row r="1305" spans="5:12">
      <c r="E1305" s="134"/>
      <c r="I1305" s="134"/>
      <c r="J1305" s="134"/>
      <c r="K1305" s="134"/>
      <c r="L1305" s="127"/>
    </row>
    <row r="1306" spans="5:12">
      <c r="E1306" s="134"/>
      <c r="I1306" s="134"/>
      <c r="J1306" s="134"/>
      <c r="K1306" s="134"/>
      <c r="L1306" s="127"/>
    </row>
    <row r="1307" spans="5:12">
      <c r="E1307" s="134"/>
      <c r="I1307" s="134"/>
      <c r="J1307" s="134"/>
      <c r="K1307" s="134"/>
      <c r="L1307" s="127"/>
    </row>
    <row r="1308" spans="5:12">
      <c r="E1308" s="134"/>
      <c r="I1308" s="134"/>
      <c r="J1308" s="134"/>
      <c r="K1308" s="134"/>
      <c r="L1308" s="127"/>
    </row>
    <row r="1309" spans="5:12">
      <c r="E1309" s="134"/>
      <c r="I1309" s="134"/>
      <c r="J1309" s="134"/>
      <c r="K1309" s="134"/>
      <c r="L1309" s="127"/>
    </row>
    <row r="1310" spans="5:12">
      <c r="E1310" s="134"/>
      <c r="I1310" s="134"/>
      <c r="J1310" s="134"/>
      <c r="K1310" s="134"/>
      <c r="L1310" s="127"/>
    </row>
    <row r="1311" spans="5:12">
      <c r="E1311" s="134"/>
      <c r="I1311" s="134"/>
      <c r="J1311" s="134"/>
      <c r="K1311" s="134"/>
      <c r="L1311" s="127"/>
    </row>
    <row r="1312" spans="5:12">
      <c r="E1312" s="134"/>
      <c r="I1312" s="134"/>
      <c r="J1312" s="134"/>
      <c r="K1312" s="134"/>
      <c r="L1312" s="127"/>
    </row>
    <row r="1313" spans="5:12">
      <c r="E1313" s="134"/>
      <c r="I1313" s="134"/>
      <c r="J1313" s="134"/>
      <c r="K1313" s="134"/>
      <c r="L1313" s="127"/>
    </row>
    <row r="1314" spans="5:12">
      <c r="E1314" s="134"/>
      <c r="I1314" s="134"/>
      <c r="J1314" s="134"/>
      <c r="K1314" s="134"/>
      <c r="L1314" s="127"/>
    </row>
    <row r="1315" spans="5:12">
      <c r="E1315" s="134"/>
      <c r="I1315" s="134"/>
      <c r="J1315" s="134"/>
      <c r="K1315" s="134"/>
      <c r="L1315" s="127"/>
    </row>
    <row r="1316" spans="5:12">
      <c r="E1316" s="134"/>
      <c r="I1316" s="134"/>
      <c r="J1316" s="134"/>
      <c r="K1316" s="134"/>
      <c r="L1316" s="127"/>
    </row>
    <row r="1317" spans="5:12">
      <c r="E1317" s="134"/>
      <c r="I1317" s="134"/>
      <c r="J1317" s="134"/>
      <c r="K1317" s="134"/>
      <c r="L1317" s="127"/>
    </row>
    <row r="1318" spans="5:12">
      <c r="E1318" s="134"/>
      <c r="I1318" s="134"/>
      <c r="J1318" s="134"/>
      <c r="K1318" s="134"/>
      <c r="L1318" s="127"/>
    </row>
    <row r="1319" spans="5:12">
      <c r="E1319" s="134"/>
      <c r="I1319" s="134"/>
      <c r="J1319" s="134"/>
      <c r="K1319" s="134"/>
      <c r="L1319" s="127"/>
    </row>
    <row r="1320" spans="5:12">
      <c r="E1320" s="134"/>
      <c r="I1320" s="134"/>
      <c r="J1320" s="134"/>
      <c r="K1320" s="134"/>
      <c r="L1320" s="127"/>
    </row>
    <row r="1321" spans="5:12">
      <c r="E1321" s="134"/>
      <c r="I1321" s="134"/>
      <c r="J1321" s="134"/>
      <c r="K1321" s="134"/>
      <c r="L1321" s="127"/>
    </row>
    <row r="1322" spans="5:12">
      <c r="E1322" s="134"/>
      <c r="I1322" s="134"/>
      <c r="J1322" s="134"/>
      <c r="K1322" s="134"/>
      <c r="L1322" s="127"/>
    </row>
    <row r="1323" spans="5:12">
      <c r="E1323" s="134"/>
      <c r="I1323" s="134"/>
      <c r="J1323" s="134"/>
      <c r="K1323" s="134"/>
      <c r="L1323" s="127"/>
    </row>
    <row r="1324" spans="5:12">
      <c r="E1324" s="134"/>
      <c r="I1324" s="134"/>
      <c r="J1324" s="134"/>
      <c r="K1324" s="134"/>
    </row>
    <row r="1325" spans="5:12">
      <c r="E1325" s="134"/>
      <c r="I1325" s="134"/>
      <c r="J1325" s="134"/>
      <c r="K1325" s="134"/>
    </row>
    <row r="1326" spans="5:12">
      <c r="E1326" s="134"/>
      <c r="I1326" s="134"/>
      <c r="J1326" s="134"/>
      <c r="K1326" s="134"/>
    </row>
    <row r="1327" spans="5:12">
      <c r="E1327" s="134"/>
      <c r="I1327" s="134"/>
      <c r="J1327" s="134"/>
      <c r="K1327" s="134"/>
    </row>
    <row r="1328" spans="5:12">
      <c r="E1328" s="134"/>
      <c r="I1328" s="134"/>
      <c r="J1328" s="134"/>
      <c r="K1328" s="134"/>
    </row>
    <row r="1329" spans="5:11">
      <c r="E1329" s="134"/>
      <c r="I1329" s="134"/>
      <c r="J1329" s="134"/>
      <c r="K1329" s="134"/>
    </row>
    <row r="1330" spans="5:11">
      <c r="E1330" s="134"/>
      <c r="I1330" s="134"/>
      <c r="J1330" s="134"/>
      <c r="K1330" s="134"/>
    </row>
    <row r="1331" spans="5:11">
      <c r="E1331" s="134"/>
      <c r="I1331" s="134"/>
      <c r="J1331" s="134"/>
      <c r="K1331" s="134"/>
    </row>
    <row r="1332" spans="5:11">
      <c r="E1332" s="134"/>
      <c r="I1332" s="134"/>
      <c r="J1332" s="134"/>
      <c r="K1332" s="134"/>
    </row>
    <row r="1333" spans="5:11">
      <c r="E1333" s="134"/>
      <c r="I1333" s="134"/>
      <c r="J1333" s="134"/>
      <c r="K1333" s="134"/>
    </row>
    <row r="1334" spans="5:11">
      <c r="E1334" s="134"/>
      <c r="I1334" s="134"/>
      <c r="J1334" s="134"/>
      <c r="K1334" s="134"/>
    </row>
    <row r="1335" spans="5:11">
      <c r="E1335" s="134"/>
      <c r="I1335" s="134"/>
      <c r="J1335" s="134"/>
      <c r="K1335" s="134"/>
    </row>
    <row r="1336" spans="5:11">
      <c r="E1336" s="134"/>
      <c r="I1336" s="134"/>
      <c r="J1336" s="134"/>
      <c r="K1336" s="134"/>
    </row>
    <row r="1337" spans="5:11">
      <c r="E1337" s="134"/>
      <c r="I1337" s="134"/>
      <c r="J1337" s="134"/>
      <c r="K1337" s="134"/>
    </row>
    <row r="1338" spans="5:11">
      <c r="E1338" s="134"/>
      <c r="I1338" s="134"/>
      <c r="J1338" s="134"/>
      <c r="K1338" s="134"/>
    </row>
    <row r="1339" spans="5:11">
      <c r="E1339" s="134"/>
      <c r="I1339" s="134"/>
      <c r="J1339" s="134"/>
      <c r="K1339" s="134"/>
    </row>
    <row r="1340" spans="5:11">
      <c r="E1340" s="134"/>
      <c r="I1340" s="134"/>
      <c r="J1340" s="134"/>
      <c r="K1340" s="134"/>
    </row>
    <row r="1341" spans="5:11">
      <c r="E1341" s="134"/>
      <c r="I1341" s="134"/>
      <c r="J1341" s="134"/>
      <c r="K1341" s="134"/>
    </row>
    <row r="1342" spans="5:11">
      <c r="E1342" s="134"/>
      <c r="I1342" s="134"/>
      <c r="J1342" s="134"/>
      <c r="K1342" s="134"/>
    </row>
    <row r="1343" spans="5:11">
      <c r="E1343" s="134"/>
      <c r="I1343" s="134"/>
      <c r="J1343" s="134"/>
      <c r="K1343" s="134"/>
    </row>
    <row r="1344" spans="5:11">
      <c r="E1344" s="134"/>
      <c r="I1344" s="134"/>
      <c r="J1344" s="134"/>
      <c r="K1344" s="134"/>
    </row>
    <row r="1345" spans="5:11">
      <c r="E1345" s="134"/>
      <c r="I1345" s="134"/>
      <c r="J1345" s="134"/>
      <c r="K1345" s="134"/>
    </row>
    <row r="1346" spans="5:11">
      <c r="E1346" s="134"/>
      <c r="I1346" s="134"/>
      <c r="J1346" s="134"/>
      <c r="K1346" s="134"/>
    </row>
    <row r="1347" spans="5:11">
      <c r="E1347" s="134"/>
      <c r="I1347" s="134"/>
      <c r="J1347" s="134"/>
      <c r="K1347" s="134"/>
    </row>
    <row r="1348" spans="5:11">
      <c r="E1348" s="134"/>
      <c r="I1348" s="134"/>
      <c r="J1348" s="134"/>
      <c r="K1348" s="134"/>
    </row>
    <row r="1349" spans="5:11">
      <c r="E1349" s="134"/>
      <c r="I1349" s="134"/>
      <c r="J1349" s="134"/>
      <c r="K1349" s="134"/>
    </row>
    <row r="1350" spans="5:11">
      <c r="E1350" s="134"/>
      <c r="I1350" s="134"/>
      <c r="J1350" s="134"/>
      <c r="K1350" s="134"/>
    </row>
    <row r="1351" spans="5:11">
      <c r="E1351" s="134"/>
      <c r="I1351" s="134"/>
      <c r="J1351" s="134"/>
      <c r="K1351" s="134"/>
    </row>
    <row r="1352" spans="5:11">
      <c r="E1352" s="134"/>
      <c r="I1352" s="134"/>
      <c r="J1352" s="134"/>
      <c r="K1352" s="134"/>
    </row>
    <row r="1353" spans="5:11">
      <c r="E1353" s="134"/>
      <c r="I1353" s="134"/>
      <c r="J1353" s="134"/>
      <c r="K1353" s="134"/>
    </row>
    <row r="1354" spans="5:11">
      <c r="E1354" s="134"/>
      <c r="I1354" s="134"/>
      <c r="J1354" s="134"/>
      <c r="K1354" s="134"/>
    </row>
    <row r="1355" spans="5:11">
      <c r="E1355" s="134"/>
      <c r="I1355" s="134"/>
      <c r="J1355" s="134"/>
      <c r="K1355" s="134"/>
    </row>
    <row r="1356" spans="5:11">
      <c r="E1356" s="134"/>
      <c r="I1356" s="134"/>
      <c r="J1356" s="134"/>
      <c r="K1356" s="134"/>
    </row>
    <row r="1357" spans="5:11">
      <c r="E1357" s="134"/>
      <c r="I1357" s="134"/>
      <c r="J1357" s="134"/>
      <c r="K1357" s="134"/>
    </row>
    <row r="1358" spans="5:11">
      <c r="E1358" s="134"/>
      <c r="I1358" s="134"/>
      <c r="J1358" s="134"/>
      <c r="K1358" s="134"/>
    </row>
    <row r="1359" spans="5:11">
      <c r="E1359" s="134"/>
      <c r="I1359" s="134"/>
      <c r="J1359" s="134"/>
      <c r="K1359" s="134"/>
    </row>
    <row r="1360" spans="5:11">
      <c r="E1360" s="134"/>
      <c r="I1360" s="134"/>
      <c r="J1360" s="134"/>
      <c r="K1360" s="134"/>
    </row>
    <row r="1361" spans="5:11">
      <c r="E1361" s="134"/>
      <c r="I1361" s="134"/>
      <c r="J1361" s="134"/>
      <c r="K1361" s="134"/>
    </row>
    <row r="1362" spans="5:11">
      <c r="E1362" s="134"/>
      <c r="I1362" s="134"/>
      <c r="J1362" s="134"/>
      <c r="K1362" s="134"/>
    </row>
    <row r="1363" spans="5:11">
      <c r="E1363" s="134"/>
      <c r="I1363" s="134"/>
      <c r="J1363" s="134"/>
      <c r="K1363" s="134"/>
    </row>
    <row r="1364" spans="5:11">
      <c r="E1364" s="134"/>
      <c r="I1364" s="134"/>
      <c r="J1364" s="134"/>
      <c r="K1364" s="134"/>
    </row>
    <row r="1365" spans="5:11">
      <c r="E1365" s="134"/>
      <c r="I1365" s="134"/>
      <c r="J1365" s="134"/>
      <c r="K1365" s="134"/>
    </row>
    <row r="1366" spans="5:11">
      <c r="E1366" s="134"/>
      <c r="I1366" s="134"/>
      <c r="J1366" s="134"/>
      <c r="K1366" s="134"/>
    </row>
    <row r="1367" spans="5:11">
      <c r="E1367" s="134"/>
      <c r="I1367" s="134"/>
      <c r="J1367" s="134"/>
      <c r="K1367" s="134"/>
    </row>
    <row r="1368" spans="5:11">
      <c r="E1368" s="134"/>
      <c r="I1368" s="134"/>
      <c r="J1368" s="134"/>
      <c r="K1368" s="134"/>
    </row>
    <row r="1369" spans="5:11">
      <c r="E1369" s="134"/>
      <c r="I1369" s="134"/>
      <c r="J1369" s="134"/>
      <c r="K1369" s="134"/>
    </row>
    <row r="1370" spans="5:11">
      <c r="E1370" s="134"/>
      <c r="I1370" s="134"/>
      <c r="J1370" s="134"/>
      <c r="K1370" s="134"/>
    </row>
    <row r="1371" spans="5:11">
      <c r="E1371" s="134"/>
      <c r="I1371" s="134"/>
      <c r="J1371" s="134"/>
      <c r="K1371" s="134"/>
    </row>
    <row r="1372" spans="5:11">
      <c r="E1372" s="134"/>
      <c r="I1372" s="134"/>
      <c r="J1372" s="134"/>
      <c r="K1372" s="134"/>
    </row>
    <row r="1373" spans="5:11">
      <c r="E1373" s="134"/>
      <c r="I1373" s="134"/>
      <c r="J1373" s="134"/>
      <c r="K1373" s="134"/>
    </row>
    <row r="1374" spans="5:11">
      <c r="E1374" s="134"/>
      <c r="I1374" s="134"/>
      <c r="J1374" s="134"/>
      <c r="K1374" s="134"/>
    </row>
    <row r="1375" spans="5:11">
      <c r="E1375" s="134"/>
      <c r="I1375" s="134"/>
      <c r="J1375" s="134"/>
      <c r="K1375" s="134"/>
    </row>
    <row r="1376" spans="5:11">
      <c r="E1376" s="134"/>
      <c r="I1376" s="134"/>
      <c r="J1376" s="134"/>
      <c r="K1376" s="134"/>
    </row>
    <row r="1377" spans="5:11">
      <c r="E1377" s="134"/>
      <c r="I1377" s="134"/>
      <c r="J1377" s="134"/>
      <c r="K1377" s="134"/>
    </row>
    <row r="1378" spans="5:11">
      <c r="E1378" s="134"/>
      <c r="I1378" s="134"/>
      <c r="J1378" s="134"/>
      <c r="K1378" s="134"/>
    </row>
    <row r="1379" spans="5:11">
      <c r="E1379" s="134"/>
      <c r="I1379" s="134"/>
      <c r="J1379" s="134"/>
      <c r="K1379" s="134"/>
    </row>
    <row r="1380" spans="5:11">
      <c r="E1380" s="134"/>
      <c r="I1380" s="134"/>
      <c r="J1380" s="134"/>
      <c r="K1380" s="134"/>
    </row>
    <row r="1381" spans="5:11">
      <c r="E1381" s="134"/>
      <c r="I1381" s="134"/>
      <c r="J1381" s="134"/>
      <c r="K1381" s="134"/>
    </row>
    <row r="1382" spans="5:11">
      <c r="E1382" s="134"/>
      <c r="I1382" s="134"/>
      <c r="J1382" s="134"/>
      <c r="K1382" s="134"/>
    </row>
    <row r="1383" spans="5:11">
      <c r="E1383" s="134"/>
      <c r="I1383" s="134"/>
      <c r="J1383" s="134"/>
      <c r="K1383" s="134"/>
    </row>
    <row r="1384" spans="5:11">
      <c r="E1384" s="134"/>
      <c r="I1384" s="134"/>
      <c r="J1384" s="134"/>
      <c r="K1384" s="134"/>
    </row>
    <row r="1385" spans="5:11">
      <c r="E1385" s="134"/>
      <c r="I1385" s="134"/>
      <c r="J1385" s="134"/>
      <c r="K1385" s="134"/>
    </row>
    <row r="1386" spans="5:11">
      <c r="E1386" s="134"/>
      <c r="I1386" s="134"/>
      <c r="J1386" s="134"/>
      <c r="K1386" s="134"/>
    </row>
    <row r="1387" spans="5:11">
      <c r="E1387" s="134"/>
      <c r="I1387" s="134"/>
      <c r="J1387" s="134"/>
      <c r="K1387" s="134"/>
    </row>
    <row r="1388" spans="5:11">
      <c r="E1388" s="134"/>
      <c r="I1388" s="134"/>
      <c r="J1388" s="134"/>
      <c r="K1388" s="134"/>
    </row>
    <row r="1389" spans="5:11">
      <c r="E1389" s="134"/>
      <c r="I1389" s="134"/>
      <c r="J1389" s="134"/>
      <c r="K1389" s="134"/>
    </row>
    <row r="1390" spans="5:11">
      <c r="E1390" s="134"/>
      <c r="I1390" s="134"/>
      <c r="J1390" s="134"/>
      <c r="K1390" s="134"/>
    </row>
    <row r="1391" spans="5:11">
      <c r="E1391" s="134"/>
      <c r="I1391" s="134"/>
      <c r="J1391" s="134"/>
      <c r="K1391" s="134"/>
    </row>
    <row r="1392" spans="5:11">
      <c r="E1392" s="134"/>
      <c r="I1392" s="134"/>
      <c r="J1392" s="134"/>
      <c r="K1392" s="134"/>
    </row>
    <row r="1393" spans="5:11">
      <c r="E1393" s="134"/>
      <c r="I1393" s="134"/>
      <c r="J1393" s="134"/>
      <c r="K1393" s="134"/>
    </row>
    <row r="1394" spans="5:11">
      <c r="E1394" s="134"/>
      <c r="I1394" s="134"/>
      <c r="J1394" s="134"/>
      <c r="K1394" s="134"/>
    </row>
    <row r="1395" spans="5:11">
      <c r="E1395" s="134"/>
      <c r="I1395" s="134"/>
      <c r="J1395" s="134"/>
      <c r="K1395" s="134"/>
    </row>
    <row r="1396" spans="5:11">
      <c r="E1396" s="134"/>
      <c r="I1396" s="134"/>
      <c r="J1396" s="134"/>
      <c r="K1396" s="134"/>
    </row>
    <row r="1397" spans="5:11">
      <c r="E1397" s="134"/>
      <c r="I1397" s="134"/>
      <c r="J1397" s="134"/>
      <c r="K1397" s="134"/>
    </row>
    <row r="1398" spans="5:11">
      <c r="E1398" s="134"/>
      <c r="I1398" s="134"/>
      <c r="J1398" s="134"/>
      <c r="K1398" s="134"/>
    </row>
    <row r="1399" spans="5:11">
      <c r="E1399" s="134"/>
      <c r="I1399" s="134"/>
      <c r="J1399" s="134"/>
      <c r="K1399" s="134"/>
    </row>
    <row r="1400" spans="5:11">
      <c r="E1400" s="134"/>
      <c r="I1400" s="134"/>
      <c r="J1400" s="134"/>
      <c r="K1400" s="134"/>
    </row>
    <row r="1401" spans="5:11">
      <c r="E1401" s="134"/>
      <c r="I1401" s="134"/>
      <c r="J1401" s="134"/>
      <c r="K1401" s="134"/>
    </row>
    <row r="1402" spans="5:11">
      <c r="E1402" s="134"/>
      <c r="I1402" s="134"/>
      <c r="J1402" s="134"/>
      <c r="K1402" s="134"/>
    </row>
    <row r="1403" spans="5:11">
      <c r="E1403" s="134"/>
      <c r="I1403" s="134"/>
      <c r="J1403" s="134"/>
      <c r="K1403" s="134"/>
    </row>
    <row r="1404" spans="5:11">
      <c r="E1404" s="134"/>
      <c r="I1404" s="134"/>
      <c r="J1404" s="134"/>
      <c r="K1404" s="134"/>
    </row>
    <row r="1405" spans="5:11">
      <c r="E1405" s="134"/>
      <c r="I1405" s="134"/>
      <c r="J1405" s="134"/>
      <c r="K1405" s="134"/>
    </row>
    <row r="1406" spans="5:11">
      <c r="E1406" s="134"/>
      <c r="I1406" s="134"/>
      <c r="J1406" s="134"/>
      <c r="K1406" s="134"/>
    </row>
    <row r="1407" spans="5:11">
      <c r="E1407" s="134"/>
      <c r="I1407" s="134"/>
      <c r="J1407" s="134"/>
      <c r="K1407" s="134"/>
    </row>
    <row r="1408" spans="5:11">
      <c r="E1408" s="134"/>
      <c r="I1408" s="134"/>
      <c r="J1408" s="134"/>
      <c r="K1408" s="134"/>
    </row>
    <row r="1409" spans="5:11">
      <c r="E1409" s="134"/>
      <c r="I1409" s="134"/>
      <c r="J1409" s="134"/>
      <c r="K1409" s="134"/>
    </row>
    <row r="1410" spans="5:11">
      <c r="E1410" s="134"/>
      <c r="I1410" s="134"/>
      <c r="J1410" s="134"/>
      <c r="K1410" s="134"/>
    </row>
    <row r="1411" spans="5:11">
      <c r="E1411" s="134"/>
      <c r="I1411" s="134"/>
      <c r="J1411" s="134"/>
      <c r="K1411" s="134"/>
    </row>
    <row r="1412" spans="5:11">
      <c r="E1412" s="134"/>
      <c r="I1412" s="134"/>
      <c r="J1412" s="134"/>
      <c r="K1412" s="134"/>
    </row>
    <row r="1413" spans="5:11">
      <c r="E1413" s="134"/>
      <c r="I1413" s="134"/>
      <c r="J1413" s="134"/>
      <c r="K1413" s="134"/>
    </row>
    <row r="1414" spans="5:11">
      <c r="E1414" s="134"/>
      <c r="I1414" s="134"/>
      <c r="J1414" s="134"/>
      <c r="K1414" s="134"/>
    </row>
    <row r="1415" spans="5:11">
      <c r="E1415" s="134"/>
      <c r="I1415" s="134"/>
      <c r="J1415" s="134"/>
      <c r="K1415" s="134"/>
    </row>
    <row r="1416" spans="5:11">
      <c r="E1416" s="134"/>
      <c r="I1416" s="134"/>
      <c r="J1416" s="134"/>
      <c r="K1416" s="134"/>
    </row>
    <row r="1417" spans="5:11">
      <c r="E1417" s="134"/>
      <c r="I1417" s="134"/>
      <c r="J1417" s="134"/>
      <c r="K1417" s="134"/>
    </row>
    <row r="1418" spans="5:11">
      <c r="E1418" s="134"/>
      <c r="I1418" s="134"/>
      <c r="J1418" s="134"/>
      <c r="K1418" s="134"/>
    </row>
    <row r="1419" spans="5:11">
      <c r="E1419" s="134"/>
      <c r="I1419" s="134"/>
      <c r="J1419" s="134"/>
      <c r="K1419" s="134"/>
    </row>
    <row r="1420" spans="5:11">
      <c r="E1420" s="134"/>
      <c r="I1420" s="134"/>
      <c r="J1420" s="134"/>
      <c r="K1420" s="134"/>
    </row>
    <row r="1421" spans="5:11">
      <c r="E1421" s="134"/>
      <c r="I1421" s="134"/>
      <c r="J1421" s="134"/>
      <c r="K1421" s="134"/>
    </row>
    <row r="1422" spans="5:11">
      <c r="E1422" s="134"/>
      <c r="I1422" s="134"/>
      <c r="J1422" s="134"/>
      <c r="K1422" s="134"/>
    </row>
    <row r="1423" spans="5:11">
      <c r="E1423" s="134"/>
      <c r="I1423" s="134"/>
      <c r="J1423" s="134"/>
      <c r="K1423" s="134"/>
    </row>
    <row r="1424" spans="5:11">
      <c r="E1424" s="134"/>
      <c r="I1424" s="134"/>
      <c r="J1424" s="134"/>
      <c r="K1424" s="134"/>
    </row>
    <row r="1425" spans="5:11">
      <c r="E1425" s="134"/>
      <c r="I1425" s="134"/>
      <c r="J1425" s="134"/>
      <c r="K1425" s="134"/>
    </row>
    <row r="1426" spans="5:11">
      <c r="E1426" s="134"/>
      <c r="I1426" s="134"/>
      <c r="J1426" s="134"/>
      <c r="K1426" s="134"/>
    </row>
    <row r="1427" spans="5:11">
      <c r="E1427" s="134"/>
      <c r="I1427" s="134"/>
      <c r="J1427" s="134"/>
      <c r="K1427" s="134"/>
    </row>
    <row r="1428" spans="5:11">
      <c r="E1428" s="134"/>
      <c r="I1428" s="134"/>
      <c r="J1428" s="134"/>
      <c r="K1428" s="134"/>
    </row>
    <row r="1429" spans="5:11">
      <c r="E1429" s="134"/>
      <c r="I1429" s="134"/>
      <c r="J1429" s="134"/>
      <c r="K1429" s="134"/>
    </row>
    <row r="1430" spans="5:11">
      <c r="E1430" s="134"/>
      <c r="I1430" s="134"/>
      <c r="J1430" s="134"/>
      <c r="K1430" s="134"/>
    </row>
    <row r="1431" spans="5:11">
      <c r="E1431" s="134"/>
      <c r="I1431" s="134"/>
      <c r="J1431" s="134"/>
      <c r="K1431" s="134"/>
    </row>
    <row r="1432" spans="5:11">
      <c r="E1432" s="134"/>
      <c r="I1432" s="134"/>
      <c r="J1432" s="134"/>
      <c r="K1432" s="134"/>
    </row>
    <row r="1433" spans="5:11">
      <c r="E1433" s="134"/>
      <c r="I1433" s="134"/>
      <c r="J1433" s="134"/>
      <c r="K1433" s="134"/>
    </row>
    <row r="1434" spans="5:11">
      <c r="E1434" s="134"/>
      <c r="I1434" s="134"/>
      <c r="J1434" s="134"/>
      <c r="K1434" s="134"/>
    </row>
    <row r="1435" spans="5:11">
      <c r="E1435" s="134"/>
      <c r="I1435" s="134"/>
      <c r="J1435" s="134"/>
      <c r="K1435" s="134"/>
    </row>
    <row r="1436" spans="5:11">
      <c r="E1436" s="134"/>
      <c r="I1436" s="134"/>
      <c r="J1436" s="134"/>
      <c r="K1436" s="134"/>
    </row>
    <row r="1437" spans="5:11">
      <c r="E1437" s="134"/>
      <c r="I1437" s="134"/>
      <c r="J1437" s="134"/>
      <c r="K1437" s="134"/>
    </row>
    <row r="1438" spans="5:11">
      <c r="E1438" s="134"/>
      <c r="I1438" s="134"/>
      <c r="J1438" s="134"/>
      <c r="K1438" s="134"/>
    </row>
    <row r="1439" spans="5:11">
      <c r="E1439" s="134"/>
      <c r="I1439" s="134"/>
      <c r="J1439" s="134"/>
      <c r="K1439" s="134"/>
    </row>
    <row r="1440" spans="5:11">
      <c r="E1440" s="134"/>
      <c r="I1440" s="134"/>
      <c r="J1440" s="134"/>
      <c r="K1440" s="134"/>
    </row>
    <row r="1441" spans="5:11">
      <c r="E1441" s="134"/>
      <c r="I1441" s="134"/>
      <c r="J1441" s="134"/>
      <c r="K1441" s="134"/>
    </row>
    <row r="1442" spans="5:11">
      <c r="E1442" s="134"/>
      <c r="I1442" s="134"/>
      <c r="J1442" s="134"/>
      <c r="K1442" s="134"/>
    </row>
    <row r="1443" spans="5:11">
      <c r="E1443" s="134"/>
      <c r="I1443" s="134"/>
      <c r="J1443" s="134"/>
      <c r="K1443" s="134"/>
    </row>
    <row r="1444" spans="5:11">
      <c r="E1444" s="134"/>
      <c r="I1444" s="134"/>
      <c r="J1444" s="134"/>
      <c r="K1444" s="134"/>
    </row>
    <row r="1445" spans="5:11">
      <c r="E1445" s="134"/>
      <c r="I1445" s="134"/>
      <c r="J1445" s="134"/>
      <c r="K1445" s="134"/>
    </row>
    <row r="1446" spans="5:11">
      <c r="E1446" s="134"/>
      <c r="I1446" s="134"/>
      <c r="J1446" s="134"/>
      <c r="K1446" s="134"/>
    </row>
    <row r="1447" spans="5:11">
      <c r="E1447" s="134"/>
      <c r="I1447" s="134"/>
      <c r="J1447" s="134"/>
      <c r="K1447" s="134"/>
    </row>
    <row r="1448" spans="5:11">
      <c r="E1448" s="134"/>
      <c r="I1448" s="134"/>
      <c r="J1448" s="134"/>
      <c r="K1448" s="134"/>
    </row>
    <row r="1449" spans="5:11">
      <c r="E1449" s="134"/>
      <c r="I1449" s="134"/>
      <c r="J1449" s="134"/>
      <c r="K1449" s="134"/>
    </row>
    <row r="1450" spans="5:11">
      <c r="E1450" s="134"/>
      <c r="I1450" s="134"/>
      <c r="J1450" s="134"/>
      <c r="K1450" s="134"/>
    </row>
    <row r="1451" spans="5:11">
      <c r="E1451" s="134"/>
      <c r="I1451" s="134"/>
      <c r="J1451" s="134"/>
      <c r="K1451" s="134"/>
    </row>
    <row r="1452" spans="5:11">
      <c r="E1452" s="134"/>
      <c r="I1452" s="134"/>
      <c r="J1452" s="134"/>
      <c r="K1452" s="134"/>
    </row>
    <row r="1453" spans="5:11">
      <c r="E1453" s="134"/>
      <c r="I1453" s="134"/>
      <c r="J1453" s="134"/>
      <c r="K1453" s="134"/>
    </row>
    <row r="1454" spans="5:11">
      <c r="E1454" s="134"/>
      <c r="I1454" s="134"/>
      <c r="J1454" s="134"/>
      <c r="K1454" s="134"/>
    </row>
    <row r="1455" spans="5:11">
      <c r="E1455" s="134"/>
      <c r="I1455" s="134"/>
      <c r="J1455" s="134"/>
      <c r="K1455" s="134"/>
    </row>
    <row r="1456" spans="5:11">
      <c r="E1456" s="134"/>
      <c r="I1456" s="134"/>
      <c r="J1456" s="134"/>
      <c r="K1456" s="134"/>
    </row>
    <row r="1457" spans="5:11">
      <c r="E1457" s="134"/>
      <c r="I1457" s="134"/>
      <c r="J1457" s="134"/>
      <c r="K1457" s="134"/>
    </row>
    <row r="1458" spans="5:11">
      <c r="E1458" s="134"/>
      <c r="I1458" s="134"/>
      <c r="J1458" s="134"/>
      <c r="K1458" s="134"/>
    </row>
    <row r="1459" spans="5:11">
      <c r="E1459" s="134"/>
      <c r="I1459" s="134"/>
      <c r="J1459" s="134"/>
      <c r="K1459" s="134"/>
    </row>
    <row r="1460" spans="5:11">
      <c r="E1460" s="134"/>
      <c r="I1460" s="134"/>
      <c r="J1460" s="134"/>
      <c r="K1460" s="134"/>
    </row>
    <row r="1461" spans="5:11">
      <c r="E1461" s="134"/>
      <c r="I1461" s="134"/>
      <c r="J1461" s="134"/>
      <c r="K1461" s="134"/>
    </row>
    <row r="1462" spans="5:11">
      <c r="E1462" s="134"/>
      <c r="I1462" s="134"/>
      <c r="J1462" s="134"/>
      <c r="K1462" s="134"/>
    </row>
    <row r="1463" spans="5:11">
      <c r="E1463" s="134"/>
      <c r="I1463" s="134"/>
      <c r="J1463" s="134"/>
      <c r="K1463" s="134"/>
    </row>
    <row r="1464" spans="5:11">
      <c r="E1464" s="134"/>
      <c r="I1464" s="134"/>
      <c r="J1464" s="134"/>
      <c r="K1464" s="134"/>
    </row>
    <row r="1465" spans="5:11">
      <c r="E1465" s="134"/>
      <c r="I1465" s="134"/>
      <c r="J1465" s="134"/>
      <c r="K1465" s="134"/>
    </row>
    <row r="1466" spans="5:11">
      <c r="E1466" s="134"/>
      <c r="I1466" s="134"/>
      <c r="J1466" s="134"/>
      <c r="K1466" s="134"/>
    </row>
    <row r="1467" spans="5:11">
      <c r="E1467" s="134"/>
      <c r="I1467" s="134"/>
      <c r="J1467" s="134"/>
      <c r="K1467" s="134"/>
    </row>
    <row r="1468" spans="5:11">
      <c r="E1468" s="134"/>
      <c r="I1468" s="134"/>
      <c r="J1468" s="134"/>
      <c r="K1468" s="134"/>
    </row>
    <row r="1469" spans="5:11">
      <c r="E1469" s="134"/>
      <c r="I1469" s="134"/>
      <c r="J1469" s="134"/>
      <c r="K1469" s="134"/>
    </row>
    <row r="1470" spans="5:11">
      <c r="E1470" s="134"/>
      <c r="I1470" s="134"/>
      <c r="J1470" s="134"/>
      <c r="K1470" s="134"/>
    </row>
    <row r="1471" spans="5:11">
      <c r="E1471" s="134"/>
      <c r="I1471" s="134"/>
      <c r="J1471" s="134"/>
      <c r="K1471" s="134"/>
    </row>
    <row r="1472" spans="5:11">
      <c r="E1472" s="134"/>
      <c r="I1472" s="134"/>
      <c r="J1472" s="134"/>
      <c r="K1472" s="134"/>
    </row>
    <row r="1473" spans="5:11">
      <c r="E1473" s="134"/>
      <c r="I1473" s="134"/>
      <c r="J1473" s="134"/>
      <c r="K1473" s="134"/>
    </row>
    <row r="1474" spans="5:11">
      <c r="E1474" s="134"/>
      <c r="I1474" s="134"/>
      <c r="J1474" s="134"/>
      <c r="K1474" s="134"/>
    </row>
    <row r="1475" spans="5:11">
      <c r="E1475" s="134"/>
      <c r="I1475" s="134"/>
      <c r="J1475" s="134"/>
      <c r="K1475" s="134"/>
    </row>
    <row r="1476" spans="5:11">
      <c r="E1476" s="134"/>
      <c r="I1476" s="134"/>
      <c r="J1476" s="134"/>
      <c r="K1476" s="134"/>
    </row>
    <row r="1477" spans="5:11">
      <c r="E1477" s="134"/>
      <c r="I1477" s="134"/>
      <c r="J1477" s="134"/>
      <c r="K1477" s="134"/>
    </row>
    <row r="1478" spans="5:11">
      <c r="E1478" s="134"/>
      <c r="I1478" s="134"/>
      <c r="J1478" s="134"/>
      <c r="K1478" s="134"/>
    </row>
    <row r="1479" spans="5:11">
      <c r="E1479" s="134"/>
      <c r="I1479" s="134"/>
      <c r="J1479" s="134"/>
      <c r="K1479" s="134"/>
    </row>
    <row r="1480" spans="5:11">
      <c r="E1480" s="134"/>
      <c r="I1480" s="134"/>
      <c r="J1480" s="134"/>
      <c r="K1480" s="134"/>
    </row>
    <row r="1481" spans="5:11">
      <c r="E1481" s="134"/>
      <c r="I1481" s="134"/>
      <c r="J1481" s="134"/>
      <c r="K1481" s="134"/>
    </row>
    <row r="1482" spans="5:11">
      <c r="E1482" s="134"/>
      <c r="I1482" s="134"/>
      <c r="J1482" s="134"/>
      <c r="K1482" s="134"/>
    </row>
    <row r="1483" spans="5:11">
      <c r="E1483" s="134"/>
      <c r="I1483" s="134"/>
      <c r="J1483" s="134"/>
      <c r="K1483" s="134"/>
    </row>
    <row r="1484" spans="5:11">
      <c r="E1484" s="134"/>
      <c r="I1484" s="134"/>
      <c r="J1484" s="134"/>
      <c r="K1484" s="134"/>
    </row>
    <row r="1485" spans="5:11">
      <c r="E1485" s="134"/>
      <c r="I1485" s="134"/>
      <c r="J1485" s="134"/>
      <c r="K1485" s="134"/>
    </row>
    <row r="1486" spans="5:11">
      <c r="E1486" s="134"/>
      <c r="I1486" s="134"/>
      <c r="J1486" s="134"/>
      <c r="K1486" s="134"/>
    </row>
    <row r="1487" spans="5:11">
      <c r="E1487" s="134"/>
      <c r="I1487" s="134"/>
      <c r="J1487" s="134"/>
      <c r="K1487" s="134"/>
    </row>
    <row r="1488" spans="5:11">
      <c r="E1488" s="134"/>
      <c r="I1488" s="134"/>
      <c r="J1488" s="134"/>
      <c r="K1488" s="134"/>
    </row>
    <row r="1489" spans="5:11">
      <c r="E1489" s="134"/>
      <c r="I1489" s="134"/>
      <c r="J1489" s="134"/>
      <c r="K1489" s="134"/>
    </row>
    <row r="1490" spans="5:11">
      <c r="E1490" s="134"/>
      <c r="I1490" s="134"/>
      <c r="J1490" s="134"/>
      <c r="K1490" s="134"/>
    </row>
    <row r="1491" spans="5:11">
      <c r="E1491" s="134"/>
      <c r="I1491" s="134"/>
      <c r="J1491" s="134"/>
      <c r="K1491" s="134"/>
    </row>
    <row r="1492" spans="5:11">
      <c r="E1492" s="134"/>
      <c r="I1492" s="134"/>
      <c r="J1492" s="134"/>
      <c r="K1492" s="134"/>
    </row>
    <row r="1493" spans="5:11">
      <c r="E1493" s="134"/>
      <c r="I1493" s="134"/>
      <c r="J1493" s="134"/>
      <c r="K1493" s="134"/>
    </row>
    <row r="1494" spans="5:11">
      <c r="E1494" s="134"/>
      <c r="I1494" s="134"/>
      <c r="J1494" s="134"/>
      <c r="K1494" s="134"/>
    </row>
    <row r="1495" spans="5:11">
      <c r="E1495" s="134"/>
      <c r="I1495" s="134"/>
      <c r="J1495" s="134"/>
      <c r="K1495" s="134"/>
    </row>
    <row r="1496" spans="5:11">
      <c r="E1496" s="134"/>
      <c r="I1496" s="134"/>
      <c r="J1496" s="134"/>
      <c r="K1496" s="134"/>
    </row>
    <row r="1497" spans="5:11">
      <c r="E1497" s="134"/>
      <c r="I1497" s="134"/>
      <c r="J1497" s="134"/>
      <c r="K1497" s="134"/>
    </row>
    <row r="1498" spans="5:11">
      <c r="E1498" s="134"/>
      <c r="I1498" s="134"/>
      <c r="J1498" s="134"/>
      <c r="K1498" s="134"/>
    </row>
    <row r="1499" spans="5:11">
      <c r="E1499" s="134"/>
      <c r="I1499" s="134"/>
      <c r="J1499" s="134"/>
      <c r="K1499" s="134"/>
    </row>
    <row r="1500" spans="5:11">
      <c r="E1500" s="134"/>
      <c r="I1500" s="134"/>
      <c r="J1500" s="134"/>
      <c r="K1500" s="134"/>
    </row>
    <row r="1501" spans="5:11">
      <c r="E1501" s="134"/>
      <c r="I1501" s="134"/>
      <c r="J1501" s="134"/>
      <c r="K1501" s="134"/>
    </row>
    <row r="1502" spans="5:11">
      <c r="E1502" s="134"/>
      <c r="I1502" s="134"/>
      <c r="J1502" s="134"/>
      <c r="K1502" s="134"/>
    </row>
    <row r="1503" spans="5:11">
      <c r="E1503" s="134"/>
      <c r="I1503" s="134"/>
      <c r="J1503" s="134"/>
      <c r="K1503" s="134"/>
    </row>
    <row r="1504" spans="5:11">
      <c r="E1504" s="134"/>
      <c r="I1504" s="134"/>
      <c r="J1504" s="134"/>
      <c r="K1504" s="134"/>
    </row>
    <row r="1505" spans="5:11">
      <c r="E1505" s="134"/>
      <c r="I1505" s="134"/>
      <c r="J1505" s="134"/>
      <c r="K1505" s="134"/>
    </row>
    <row r="1506" spans="5:11">
      <c r="E1506" s="134"/>
      <c r="I1506" s="134"/>
      <c r="J1506" s="134"/>
      <c r="K1506" s="134"/>
    </row>
    <row r="1507" spans="5:11">
      <c r="E1507" s="134"/>
      <c r="I1507" s="134"/>
      <c r="J1507" s="134"/>
      <c r="K1507" s="134"/>
    </row>
    <row r="1508" spans="5:11">
      <c r="E1508" s="134"/>
      <c r="I1508" s="134"/>
      <c r="J1508" s="134"/>
      <c r="K1508" s="134"/>
    </row>
    <row r="1509" spans="5:11">
      <c r="E1509" s="134"/>
      <c r="I1509" s="134"/>
      <c r="J1509" s="134"/>
      <c r="K1509" s="134"/>
    </row>
    <row r="1510" spans="5:11">
      <c r="E1510" s="134"/>
      <c r="I1510" s="134"/>
      <c r="J1510" s="134"/>
      <c r="K1510" s="134"/>
    </row>
    <row r="1511" spans="5:11">
      <c r="E1511" s="134"/>
      <c r="I1511" s="134"/>
      <c r="J1511" s="134"/>
      <c r="K1511" s="134"/>
    </row>
    <row r="1512" spans="5:11">
      <c r="E1512" s="134"/>
      <c r="I1512" s="134"/>
      <c r="J1512" s="134"/>
      <c r="K1512" s="134"/>
    </row>
    <row r="1513" spans="5:11">
      <c r="E1513" s="134"/>
      <c r="I1513" s="134"/>
      <c r="J1513" s="134"/>
      <c r="K1513" s="134"/>
    </row>
    <row r="1514" spans="5:11">
      <c r="E1514" s="134"/>
      <c r="I1514" s="134"/>
      <c r="J1514" s="134"/>
      <c r="K1514" s="134"/>
    </row>
    <row r="1515" spans="5:11">
      <c r="E1515" s="134"/>
      <c r="I1515" s="134"/>
      <c r="J1515" s="134"/>
      <c r="K1515" s="134"/>
    </row>
    <row r="1516" spans="5:11">
      <c r="E1516" s="134"/>
      <c r="I1516" s="134"/>
      <c r="J1516" s="134"/>
      <c r="K1516" s="134"/>
    </row>
    <row r="1517" spans="5:11">
      <c r="E1517" s="134"/>
      <c r="I1517" s="134"/>
      <c r="J1517" s="134"/>
      <c r="K1517" s="134"/>
    </row>
    <row r="1518" spans="5:11">
      <c r="E1518" s="134"/>
      <c r="I1518" s="134"/>
      <c r="J1518" s="134"/>
      <c r="K1518" s="134"/>
    </row>
    <row r="1519" spans="5:11">
      <c r="E1519" s="134"/>
      <c r="I1519" s="134"/>
      <c r="J1519" s="134"/>
      <c r="K1519" s="134"/>
    </row>
    <row r="1520" spans="5:11">
      <c r="E1520" s="134"/>
      <c r="I1520" s="134"/>
      <c r="J1520" s="134"/>
      <c r="K1520" s="134"/>
    </row>
    <row r="1521" spans="5:11">
      <c r="E1521" s="134"/>
      <c r="I1521" s="134"/>
      <c r="J1521" s="134"/>
      <c r="K1521" s="134"/>
    </row>
    <row r="1522" spans="5:11">
      <c r="E1522" s="134"/>
      <c r="I1522" s="134"/>
      <c r="J1522" s="134"/>
      <c r="K1522" s="134"/>
    </row>
    <row r="1523" spans="5:11">
      <c r="E1523" s="134"/>
      <c r="I1523" s="134"/>
      <c r="J1523" s="134"/>
      <c r="K1523" s="134"/>
    </row>
    <row r="1524" spans="5:11">
      <c r="E1524" s="134"/>
      <c r="I1524" s="134"/>
      <c r="J1524" s="134"/>
      <c r="K1524" s="134"/>
    </row>
    <row r="1525" spans="5:11">
      <c r="E1525" s="134"/>
      <c r="I1525" s="134"/>
      <c r="J1525" s="134"/>
      <c r="K1525" s="134"/>
    </row>
    <row r="1526" spans="5:11">
      <c r="E1526" s="134"/>
      <c r="I1526" s="134"/>
      <c r="J1526" s="134"/>
      <c r="K1526" s="134"/>
    </row>
    <row r="1527" spans="5:11">
      <c r="E1527" s="134"/>
      <c r="I1527" s="134"/>
      <c r="J1527" s="134"/>
      <c r="K1527" s="134"/>
    </row>
    <row r="1528" spans="5:11">
      <c r="E1528" s="134"/>
      <c r="I1528" s="134"/>
      <c r="J1528" s="134"/>
      <c r="K1528" s="134"/>
    </row>
    <row r="1529" spans="5:11">
      <c r="E1529" s="134"/>
      <c r="I1529" s="134"/>
      <c r="J1529" s="134"/>
      <c r="K1529" s="134"/>
    </row>
    <row r="1530" spans="5:11">
      <c r="E1530" s="134"/>
      <c r="I1530" s="134"/>
      <c r="J1530" s="134"/>
      <c r="K1530" s="134"/>
    </row>
    <row r="1531" spans="5:11">
      <c r="E1531" s="134"/>
      <c r="I1531" s="134"/>
      <c r="J1531" s="134"/>
      <c r="K1531" s="134"/>
    </row>
    <row r="1532" spans="5:11">
      <c r="E1532" s="134"/>
      <c r="I1532" s="134"/>
      <c r="J1532" s="134"/>
      <c r="K1532" s="134"/>
    </row>
    <row r="1533" spans="5:11">
      <c r="E1533" s="134"/>
      <c r="I1533" s="134"/>
      <c r="J1533" s="134"/>
      <c r="K1533" s="134"/>
    </row>
    <row r="1534" spans="5:11">
      <c r="E1534" s="134"/>
      <c r="I1534" s="134"/>
      <c r="J1534" s="134"/>
      <c r="K1534" s="134"/>
    </row>
    <row r="1535" spans="5:11">
      <c r="E1535" s="134"/>
      <c r="I1535" s="134"/>
      <c r="J1535" s="134"/>
      <c r="K1535" s="134"/>
    </row>
    <row r="1536" spans="5:11">
      <c r="E1536" s="134"/>
      <c r="I1536" s="134"/>
      <c r="J1536" s="134"/>
      <c r="K1536" s="134"/>
    </row>
    <row r="1537" spans="5:11">
      <c r="E1537" s="134"/>
      <c r="I1537" s="134"/>
      <c r="J1537" s="134"/>
      <c r="K1537" s="134"/>
    </row>
    <row r="1538" spans="5:11">
      <c r="E1538" s="134"/>
      <c r="I1538" s="134"/>
      <c r="J1538" s="134"/>
      <c r="K1538" s="134"/>
    </row>
    <row r="1539" spans="5:11">
      <c r="E1539" s="134"/>
      <c r="I1539" s="134"/>
      <c r="J1539" s="134"/>
      <c r="K1539" s="134"/>
    </row>
    <row r="1540" spans="5:11">
      <c r="E1540" s="134"/>
      <c r="I1540" s="134"/>
      <c r="J1540" s="134"/>
      <c r="K1540" s="134"/>
    </row>
    <row r="1541" spans="5:11">
      <c r="E1541" s="134"/>
      <c r="I1541" s="134"/>
      <c r="J1541" s="134"/>
      <c r="K1541" s="134"/>
    </row>
    <row r="1542" spans="5:11">
      <c r="E1542" s="134"/>
      <c r="I1542" s="134"/>
      <c r="J1542" s="134"/>
      <c r="K1542" s="134"/>
    </row>
    <row r="1543" spans="5:11">
      <c r="E1543" s="134"/>
      <c r="I1543" s="134"/>
      <c r="J1543" s="134"/>
      <c r="K1543" s="134"/>
    </row>
    <row r="1544" spans="5:11">
      <c r="E1544" s="134"/>
      <c r="I1544" s="134"/>
      <c r="J1544" s="134"/>
      <c r="K1544" s="134"/>
    </row>
    <row r="1545" spans="5:11">
      <c r="E1545" s="134"/>
      <c r="I1545" s="134"/>
      <c r="J1545" s="134"/>
      <c r="K1545" s="134"/>
    </row>
    <row r="1546" spans="5:11">
      <c r="E1546" s="134"/>
      <c r="I1546" s="134"/>
      <c r="J1546" s="134"/>
      <c r="K1546" s="134"/>
    </row>
    <row r="1547" spans="5:11">
      <c r="E1547" s="134"/>
      <c r="I1547" s="134"/>
      <c r="J1547" s="134"/>
      <c r="K1547" s="134"/>
    </row>
    <row r="1548" spans="5:11">
      <c r="E1548" s="134"/>
      <c r="I1548" s="134"/>
      <c r="J1548" s="134"/>
      <c r="K1548" s="134"/>
    </row>
    <row r="1549" spans="5:11">
      <c r="E1549" s="134"/>
      <c r="I1549" s="134"/>
      <c r="J1549" s="134"/>
      <c r="K1549" s="134"/>
    </row>
    <row r="1550" spans="5:11">
      <c r="E1550" s="134"/>
      <c r="I1550" s="134"/>
      <c r="J1550" s="134"/>
      <c r="K1550" s="134"/>
    </row>
    <row r="1551" spans="5:11">
      <c r="E1551" s="134"/>
      <c r="I1551" s="134"/>
      <c r="J1551" s="134"/>
      <c r="K1551" s="134"/>
    </row>
    <row r="1552" spans="5:11">
      <c r="E1552" s="134"/>
      <c r="I1552" s="134"/>
      <c r="J1552" s="134"/>
      <c r="K1552" s="134"/>
    </row>
    <row r="1553" spans="5:11">
      <c r="E1553" s="134"/>
      <c r="I1553" s="134"/>
      <c r="J1553" s="134"/>
      <c r="K1553" s="134"/>
    </row>
    <row r="1554" spans="5:11">
      <c r="E1554" s="134"/>
      <c r="I1554" s="134"/>
      <c r="J1554" s="134"/>
      <c r="K1554" s="134"/>
    </row>
    <row r="1555" spans="5:11">
      <c r="E1555" s="134"/>
      <c r="I1555" s="134"/>
      <c r="J1555" s="134"/>
      <c r="K1555" s="134"/>
    </row>
    <row r="1556" spans="5:11">
      <c r="E1556" s="134"/>
      <c r="I1556" s="134"/>
      <c r="J1556" s="134"/>
      <c r="K1556" s="134"/>
    </row>
    <row r="1557" spans="5:11">
      <c r="E1557" s="134"/>
      <c r="I1557" s="134"/>
      <c r="J1557" s="134"/>
      <c r="K1557" s="134"/>
    </row>
    <row r="1558" spans="5:11">
      <c r="E1558" s="134"/>
      <c r="I1558" s="134"/>
      <c r="J1558" s="134"/>
      <c r="K1558" s="134"/>
    </row>
    <row r="1559" spans="5:11">
      <c r="E1559" s="134"/>
      <c r="I1559" s="134"/>
      <c r="J1559" s="134"/>
      <c r="K1559" s="134"/>
    </row>
    <row r="1560" spans="5:11">
      <c r="E1560" s="134"/>
      <c r="I1560" s="134"/>
      <c r="J1560" s="134"/>
      <c r="K1560" s="134"/>
    </row>
    <row r="1561" spans="5:11">
      <c r="E1561" s="134"/>
      <c r="I1561" s="134"/>
      <c r="J1561" s="134"/>
      <c r="K1561" s="134"/>
    </row>
    <row r="1562" spans="5:11">
      <c r="E1562" s="134"/>
      <c r="I1562" s="134"/>
      <c r="J1562" s="134"/>
      <c r="K1562" s="134"/>
    </row>
    <row r="1563" spans="5:11">
      <c r="E1563" s="134"/>
      <c r="I1563" s="134"/>
      <c r="J1563" s="134"/>
      <c r="K1563" s="134"/>
    </row>
    <row r="1564" spans="5:11">
      <c r="E1564" s="134"/>
      <c r="I1564" s="134"/>
      <c r="J1564" s="134"/>
      <c r="K1564" s="134"/>
    </row>
    <row r="1565" spans="5:11">
      <c r="E1565" s="134"/>
      <c r="I1565" s="134"/>
      <c r="J1565" s="134"/>
      <c r="K1565" s="134"/>
    </row>
    <row r="1566" spans="5:11">
      <c r="E1566" s="134"/>
      <c r="I1566" s="134"/>
      <c r="J1566" s="134"/>
      <c r="K1566" s="134"/>
    </row>
    <row r="1567" spans="5:11">
      <c r="E1567" s="134"/>
      <c r="I1567" s="134"/>
      <c r="J1567" s="134"/>
      <c r="K1567" s="134"/>
    </row>
    <row r="1568" spans="5:11">
      <c r="E1568" s="134"/>
      <c r="I1568" s="134"/>
      <c r="J1568" s="134"/>
      <c r="K1568" s="134"/>
    </row>
    <row r="1569" spans="5:11">
      <c r="E1569" s="134"/>
      <c r="I1569" s="134"/>
      <c r="J1569" s="134"/>
      <c r="K1569" s="134"/>
    </row>
    <row r="1570" spans="5:11">
      <c r="E1570" s="134"/>
      <c r="I1570" s="134"/>
      <c r="J1570" s="134"/>
      <c r="K1570" s="134"/>
    </row>
    <row r="1571" spans="5:11">
      <c r="E1571" s="134"/>
      <c r="I1571" s="134"/>
      <c r="J1571" s="134"/>
      <c r="K1571" s="134"/>
    </row>
    <row r="1572" spans="5:11">
      <c r="E1572" s="134"/>
      <c r="I1572" s="134"/>
      <c r="J1572" s="134"/>
      <c r="K1572" s="134"/>
    </row>
    <row r="1573" spans="5:11">
      <c r="E1573" s="134"/>
      <c r="I1573" s="134"/>
      <c r="J1573" s="134"/>
      <c r="K1573" s="134"/>
    </row>
    <row r="1574" spans="5:11">
      <c r="E1574" s="134"/>
      <c r="I1574" s="134"/>
      <c r="J1574" s="134"/>
      <c r="K1574" s="134"/>
    </row>
    <row r="1575" spans="5:11">
      <c r="E1575" s="134"/>
      <c r="I1575" s="134"/>
      <c r="J1575" s="134"/>
      <c r="K1575" s="134"/>
    </row>
    <row r="1576" spans="5:11">
      <c r="E1576" s="134"/>
      <c r="I1576" s="134"/>
      <c r="J1576" s="134"/>
      <c r="K1576" s="134"/>
    </row>
    <row r="1577" spans="5:11">
      <c r="E1577" s="134"/>
      <c r="I1577" s="134"/>
      <c r="J1577" s="134"/>
      <c r="K1577" s="134"/>
    </row>
    <row r="1578" spans="5:11">
      <c r="E1578" s="134"/>
      <c r="I1578" s="134"/>
      <c r="J1578" s="134"/>
      <c r="K1578" s="134"/>
    </row>
    <row r="1579" spans="5:11">
      <c r="E1579" s="134"/>
      <c r="I1579" s="134"/>
      <c r="J1579" s="134"/>
      <c r="K1579" s="134"/>
    </row>
    <row r="1580" spans="5:11">
      <c r="E1580" s="134"/>
      <c r="I1580" s="134"/>
      <c r="J1580" s="134"/>
      <c r="K1580" s="134"/>
    </row>
    <row r="1581" spans="5:11">
      <c r="E1581" s="134"/>
      <c r="I1581" s="134"/>
      <c r="J1581" s="134"/>
      <c r="K1581" s="134"/>
    </row>
    <row r="1582" spans="5:11">
      <c r="E1582" s="134"/>
      <c r="I1582" s="134"/>
      <c r="J1582" s="134"/>
      <c r="K1582" s="134"/>
    </row>
    <row r="1583" spans="5:11">
      <c r="E1583" s="134"/>
      <c r="I1583" s="134"/>
      <c r="J1583" s="134"/>
      <c r="K1583" s="134"/>
    </row>
    <row r="1584" spans="5:11">
      <c r="E1584" s="134"/>
      <c r="I1584" s="134"/>
      <c r="J1584" s="134"/>
      <c r="K1584" s="134"/>
    </row>
    <row r="1585" spans="5:11">
      <c r="E1585" s="134"/>
      <c r="I1585" s="134"/>
      <c r="J1585" s="134"/>
      <c r="K1585" s="134"/>
    </row>
    <row r="1586" spans="5:11">
      <c r="E1586" s="134"/>
      <c r="I1586" s="134"/>
      <c r="J1586" s="134"/>
      <c r="K1586" s="134"/>
    </row>
    <row r="1587" spans="5:11">
      <c r="E1587" s="134"/>
      <c r="I1587" s="134"/>
      <c r="J1587" s="134"/>
      <c r="K1587" s="134"/>
    </row>
    <row r="1588" spans="5:11">
      <c r="E1588" s="134"/>
      <c r="I1588" s="134"/>
      <c r="J1588" s="134"/>
      <c r="K1588" s="134"/>
    </row>
    <row r="1589" spans="5:11">
      <c r="E1589" s="134"/>
      <c r="I1589" s="134"/>
      <c r="J1589" s="134"/>
      <c r="K1589" s="134"/>
    </row>
    <row r="1590" spans="5:11">
      <c r="E1590" s="134"/>
      <c r="I1590" s="134"/>
      <c r="J1590" s="134"/>
      <c r="K1590" s="134"/>
    </row>
    <row r="1591" spans="5:11">
      <c r="E1591" s="134"/>
      <c r="I1591" s="134"/>
      <c r="J1591" s="134"/>
      <c r="K1591" s="134"/>
    </row>
    <row r="1592" spans="5:11">
      <c r="E1592" s="134"/>
      <c r="I1592" s="134"/>
      <c r="J1592" s="134"/>
      <c r="K1592" s="134"/>
    </row>
    <row r="1593" spans="5:11">
      <c r="E1593" s="134"/>
      <c r="I1593" s="134"/>
      <c r="J1593" s="134"/>
      <c r="K1593" s="134"/>
    </row>
    <row r="1594" spans="5:11">
      <c r="E1594" s="134"/>
      <c r="I1594" s="134"/>
      <c r="J1594" s="134"/>
      <c r="K1594" s="134"/>
    </row>
    <row r="1595" spans="5:11">
      <c r="E1595" s="134"/>
      <c r="I1595" s="134"/>
      <c r="J1595" s="134"/>
      <c r="K1595" s="134"/>
    </row>
    <row r="1596" spans="5:11">
      <c r="E1596" s="134"/>
      <c r="I1596" s="134"/>
      <c r="J1596" s="134"/>
      <c r="K1596" s="134"/>
    </row>
    <row r="1597" spans="5:11">
      <c r="E1597" s="134"/>
      <c r="I1597" s="134"/>
      <c r="J1597" s="134"/>
      <c r="K1597" s="134"/>
    </row>
    <row r="1598" spans="5:11">
      <c r="E1598" s="134"/>
      <c r="I1598" s="134"/>
      <c r="J1598" s="134"/>
      <c r="K1598" s="134"/>
    </row>
    <row r="1599" spans="5:11">
      <c r="E1599" s="134"/>
      <c r="I1599" s="134"/>
      <c r="J1599" s="134"/>
      <c r="K1599" s="134"/>
    </row>
    <row r="1600" spans="5:11">
      <c r="E1600" s="134"/>
      <c r="I1600" s="134"/>
      <c r="J1600" s="134"/>
      <c r="K1600" s="134"/>
    </row>
    <row r="1601" spans="5:11">
      <c r="E1601" s="134"/>
      <c r="I1601" s="134"/>
      <c r="J1601" s="134"/>
      <c r="K1601" s="134"/>
    </row>
    <row r="1602" spans="5:11">
      <c r="E1602" s="134"/>
      <c r="I1602" s="134"/>
      <c r="J1602" s="134"/>
      <c r="K1602" s="134"/>
    </row>
    <row r="1603" spans="5:11">
      <c r="E1603" s="134"/>
      <c r="I1603" s="134"/>
      <c r="J1603" s="134"/>
      <c r="K1603" s="134"/>
    </row>
    <row r="1604" spans="5:11">
      <c r="E1604" s="134"/>
      <c r="I1604" s="134"/>
      <c r="J1604" s="134"/>
      <c r="K1604" s="134"/>
    </row>
    <row r="1605" spans="5:11">
      <c r="E1605" s="134"/>
      <c r="I1605" s="134"/>
      <c r="J1605" s="134"/>
      <c r="K1605" s="134"/>
    </row>
    <row r="1606" spans="5:11">
      <c r="E1606" s="134"/>
      <c r="I1606" s="134"/>
      <c r="J1606" s="134"/>
      <c r="K1606" s="134"/>
    </row>
    <row r="1607" spans="5:11">
      <c r="E1607" s="134"/>
      <c r="I1607" s="134"/>
      <c r="J1607" s="134"/>
      <c r="K1607" s="134"/>
    </row>
    <row r="1608" spans="5:11">
      <c r="E1608" s="134"/>
      <c r="I1608" s="134"/>
      <c r="J1608" s="134"/>
      <c r="K1608" s="134"/>
    </row>
    <row r="1609" spans="5:11">
      <c r="E1609" s="134"/>
      <c r="I1609" s="134"/>
      <c r="J1609" s="134"/>
      <c r="K1609" s="134"/>
    </row>
    <row r="1610" spans="5:11">
      <c r="E1610" s="134"/>
      <c r="I1610" s="134"/>
      <c r="J1610" s="134"/>
      <c r="K1610" s="134"/>
    </row>
    <row r="1611" spans="5:11">
      <c r="E1611" s="134"/>
      <c r="I1611" s="134"/>
      <c r="J1611" s="134"/>
      <c r="K1611" s="134"/>
    </row>
    <row r="1612" spans="5:11">
      <c r="E1612" s="134"/>
      <c r="I1612" s="134"/>
      <c r="J1612" s="134"/>
      <c r="K1612" s="134"/>
    </row>
    <row r="1613" spans="5:11">
      <c r="E1613" s="134"/>
      <c r="I1613" s="134"/>
      <c r="J1613" s="134"/>
      <c r="K1613" s="134"/>
    </row>
    <row r="1614" spans="5:11">
      <c r="E1614" s="134"/>
      <c r="I1614" s="134"/>
      <c r="J1614" s="134"/>
      <c r="K1614" s="134"/>
    </row>
    <row r="1615" spans="5:11">
      <c r="E1615" s="134"/>
      <c r="I1615" s="134"/>
      <c r="J1615" s="134"/>
      <c r="K1615" s="134"/>
    </row>
    <row r="1616" spans="5:11">
      <c r="E1616" s="134"/>
      <c r="I1616" s="134"/>
      <c r="J1616" s="134"/>
      <c r="K1616" s="134"/>
    </row>
    <row r="1617" spans="5:11">
      <c r="E1617" s="134"/>
      <c r="I1617" s="134"/>
      <c r="J1617" s="134"/>
      <c r="K1617" s="134"/>
    </row>
    <row r="1618" spans="5:11">
      <c r="E1618" s="134"/>
      <c r="I1618" s="134"/>
      <c r="J1618" s="134"/>
      <c r="K1618" s="134"/>
    </row>
    <row r="1619" spans="5:11">
      <c r="E1619" s="134"/>
      <c r="I1619" s="134"/>
      <c r="J1619" s="134"/>
      <c r="K1619" s="134"/>
    </row>
    <row r="1620" spans="5:11">
      <c r="E1620" s="134"/>
      <c r="I1620" s="134"/>
      <c r="J1620" s="134"/>
      <c r="K1620" s="134"/>
    </row>
    <row r="1621" spans="5:11">
      <c r="E1621" s="134"/>
      <c r="I1621" s="134"/>
      <c r="J1621" s="134"/>
      <c r="K1621" s="134"/>
    </row>
    <row r="1622" spans="5:11">
      <c r="E1622" s="134"/>
      <c r="I1622" s="134"/>
      <c r="J1622" s="134"/>
      <c r="K1622" s="134"/>
    </row>
    <row r="1623" spans="5:11">
      <c r="E1623" s="134"/>
      <c r="I1623" s="134"/>
      <c r="J1623" s="134"/>
      <c r="K1623" s="134"/>
    </row>
    <row r="1624" spans="5:11">
      <c r="E1624" s="134"/>
      <c r="I1624" s="134"/>
      <c r="J1624" s="134"/>
      <c r="K1624" s="134"/>
    </row>
    <row r="1625" spans="5:11">
      <c r="E1625" s="134"/>
      <c r="I1625" s="134"/>
      <c r="J1625" s="134"/>
      <c r="K1625" s="134"/>
    </row>
    <row r="1626" spans="5:11">
      <c r="E1626" s="134"/>
      <c r="I1626" s="134"/>
      <c r="J1626" s="134"/>
      <c r="K1626" s="134"/>
    </row>
    <row r="1627" spans="5:11">
      <c r="E1627" s="134"/>
      <c r="I1627" s="134"/>
      <c r="J1627" s="134"/>
      <c r="K1627" s="134"/>
    </row>
    <row r="1628" spans="5:11">
      <c r="E1628" s="134"/>
      <c r="I1628" s="134"/>
      <c r="J1628" s="134"/>
      <c r="K1628" s="134"/>
    </row>
    <row r="1629" spans="5:11">
      <c r="E1629" s="134"/>
      <c r="I1629" s="134"/>
      <c r="J1629" s="134"/>
      <c r="K1629" s="134"/>
    </row>
    <row r="1630" spans="5:11">
      <c r="E1630" s="134"/>
      <c r="I1630" s="134"/>
      <c r="J1630" s="134"/>
      <c r="K1630" s="134"/>
    </row>
    <row r="1631" spans="5:11">
      <c r="E1631" s="134"/>
      <c r="I1631" s="134"/>
      <c r="J1631" s="134"/>
      <c r="K1631" s="134"/>
    </row>
    <row r="1632" spans="5:11">
      <c r="E1632" s="134"/>
      <c r="I1632" s="134"/>
      <c r="J1632" s="134"/>
      <c r="K1632" s="134"/>
    </row>
    <row r="1633" spans="5:11">
      <c r="E1633" s="134"/>
      <c r="I1633" s="134"/>
      <c r="J1633" s="134"/>
      <c r="K1633" s="134"/>
    </row>
    <row r="1634" spans="5:11">
      <c r="E1634" s="134"/>
      <c r="I1634" s="134"/>
      <c r="J1634" s="134"/>
      <c r="K1634" s="134"/>
    </row>
    <row r="1635" spans="5:11">
      <c r="E1635" s="134"/>
      <c r="I1635" s="134"/>
      <c r="J1635" s="134"/>
      <c r="K1635" s="134"/>
    </row>
    <row r="1636" spans="5:11">
      <c r="E1636" s="134"/>
      <c r="I1636" s="134"/>
      <c r="J1636" s="134"/>
      <c r="K1636" s="134"/>
    </row>
    <row r="1637" spans="5:11">
      <c r="E1637" s="134"/>
      <c r="I1637" s="134"/>
      <c r="J1637" s="134"/>
      <c r="K1637" s="134"/>
    </row>
    <row r="1638" spans="5:11">
      <c r="E1638" s="134"/>
      <c r="I1638" s="134"/>
      <c r="J1638" s="134"/>
      <c r="K1638" s="134"/>
    </row>
    <row r="1639" spans="5:11">
      <c r="E1639" s="134"/>
      <c r="I1639" s="134"/>
      <c r="J1639" s="134"/>
      <c r="K1639" s="134"/>
    </row>
    <row r="1640" spans="5:11">
      <c r="E1640" s="134"/>
      <c r="I1640" s="134"/>
      <c r="J1640" s="134"/>
      <c r="K1640" s="134"/>
    </row>
    <row r="1641" spans="5:11">
      <c r="E1641" s="134"/>
      <c r="I1641" s="134"/>
      <c r="J1641" s="134"/>
      <c r="K1641" s="134"/>
    </row>
    <row r="1642" spans="5:11">
      <c r="E1642" s="134"/>
      <c r="I1642" s="134"/>
      <c r="J1642" s="134"/>
      <c r="K1642" s="134"/>
    </row>
    <row r="1643" spans="5:11">
      <c r="E1643" s="134"/>
      <c r="I1643" s="134"/>
      <c r="J1643" s="134"/>
      <c r="K1643" s="134"/>
    </row>
    <row r="1644" spans="5:11">
      <c r="E1644" s="134"/>
      <c r="I1644" s="134"/>
      <c r="J1644" s="134"/>
      <c r="K1644" s="134"/>
    </row>
    <row r="1645" spans="5:11">
      <c r="E1645" s="134"/>
      <c r="I1645" s="134"/>
      <c r="J1645" s="134"/>
      <c r="K1645" s="134"/>
    </row>
    <row r="1646" spans="5:11">
      <c r="E1646" s="134"/>
      <c r="I1646" s="134"/>
      <c r="J1646" s="134"/>
      <c r="K1646" s="134"/>
    </row>
    <row r="1647" spans="5:11">
      <c r="E1647" s="134"/>
      <c r="I1647" s="134"/>
      <c r="J1647" s="134"/>
      <c r="K1647" s="134"/>
    </row>
    <row r="1648" spans="5:11">
      <c r="E1648" s="134"/>
      <c r="I1648" s="134"/>
      <c r="J1648" s="134"/>
      <c r="K1648" s="134"/>
    </row>
    <row r="1649" spans="5:11">
      <c r="E1649" s="134"/>
      <c r="I1649" s="134"/>
      <c r="J1649" s="134"/>
      <c r="K1649" s="134"/>
    </row>
    <row r="1650" spans="5:11">
      <c r="E1650" s="134"/>
      <c r="I1650" s="134"/>
      <c r="J1650" s="134"/>
      <c r="K1650" s="134"/>
    </row>
    <row r="1651" spans="5:11">
      <c r="E1651" s="134"/>
      <c r="I1651" s="134"/>
      <c r="J1651" s="134"/>
      <c r="K1651" s="134"/>
    </row>
    <row r="1652" spans="5:11">
      <c r="E1652" s="134"/>
      <c r="I1652" s="134"/>
      <c r="J1652" s="134"/>
      <c r="K1652" s="134"/>
    </row>
    <row r="1653" spans="5:11">
      <c r="E1653" s="134"/>
      <c r="I1653" s="134"/>
      <c r="J1653" s="134"/>
      <c r="K1653" s="134"/>
    </row>
    <row r="1654" spans="5:11">
      <c r="E1654" s="134"/>
      <c r="I1654" s="134"/>
      <c r="J1654" s="134"/>
      <c r="K1654" s="134"/>
    </row>
    <row r="1655" spans="5:11">
      <c r="E1655" s="134"/>
      <c r="I1655" s="134"/>
      <c r="J1655" s="134"/>
      <c r="K1655" s="134"/>
    </row>
    <row r="1656" spans="5:11">
      <c r="E1656" s="134"/>
      <c r="I1656" s="134"/>
      <c r="J1656" s="134"/>
      <c r="K1656" s="134"/>
    </row>
    <row r="1657" spans="5:11">
      <c r="E1657" s="134"/>
      <c r="I1657" s="134"/>
      <c r="J1657" s="134"/>
      <c r="K1657" s="134"/>
    </row>
    <row r="1658" spans="5:11">
      <c r="E1658" s="134"/>
      <c r="I1658" s="134"/>
      <c r="J1658" s="134"/>
      <c r="K1658" s="134"/>
    </row>
    <row r="1659" spans="5:11">
      <c r="E1659" s="134"/>
      <c r="I1659" s="134"/>
      <c r="J1659" s="134"/>
      <c r="K1659" s="134"/>
    </row>
    <row r="1660" spans="5:11">
      <c r="E1660" s="134"/>
      <c r="I1660" s="134"/>
      <c r="J1660" s="134"/>
      <c r="K1660" s="134"/>
    </row>
    <row r="1661" spans="5:11">
      <c r="E1661" s="134"/>
      <c r="I1661" s="134"/>
      <c r="J1661" s="134"/>
      <c r="K1661" s="134"/>
    </row>
    <row r="1662" spans="5:11">
      <c r="E1662" s="134"/>
      <c r="I1662" s="134"/>
      <c r="J1662" s="134"/>
      <c r="K1662" s="134"/>
    </row>
    <row r="1663" spans="5:11">
      <c r="E1663" s="134"/>
      <c r="I1663" s="134"/>
      <c r="J1663" s="134"/>
      <c r="K1663" s="134"/>
    </row>
    <row r="1664" spans="5:11">
      <c r="E1664" s="134"/>
      <c r="I1664" s="134"/>
      <c r="J1664" s="134"/>
      <c r="K1664" s="134"/>
    </row>
    <row r="1665" spans="5:11">
      <c r="E1665" s="134"/>
      <c r="I1665" s="134"/>
      <c r="J1665" s="134"/>
      <c r="K1665" s="134"/>
    </row>
    <row r="1666" spans="5:11">
      <c r="E1666" s="134"/>
      <c r="I1666" s="134"/>
      <c r="J1666" s="134"/>
      <c r="K1666" s="134"/>
    </row>
    <row r="1667" spans="5:11">
      <c r="E1667" s="134"/>
      <c r="I1667" s="134"/>
      <c r="J1667" s="134"/>
      <c r="K1667" s="134"/>
    </row>
    <row r="1668" spans="5:11">
      <c r="E1668" s="134"/>
      <c r="I1668" s="134"/>
      <c r="J1668" s="134"/>
      <c r="K1668" s="134"/>
    </row>
    <row r="1669" spans="5:11">
      <c r="E1669" s="134"/>
      <c r="I1669" s="134"/>
      <c r="J1669" s="134"/>
      <c r="K1669" s="134"/>
    </row>
    <row r="1670" spans="5:11">
      <c r="E1670" s="134"/>
      <c r="I1670" s="134"/>
      <c r="J1670" s="134"/>
      <c r="K1670" s="134"/>
    </row>
    <row r="1671" spans="5:11">
      <c r="E1671" s="134"/>
      <c r="I1671" s="134"/>
      <c r="J1671" s="134"/>
      <c r="K1671" s="134"/>
    </row>
    <row r="1672" spans="5:11">
      <c r="E1672" s="134"/>
      <c r="I1672" s="134"/>
      <c r="J1672" s="134"/>
      <c r="K1672" s="134"/>
    </row>
    <row r="1673" spans="5:11">
      <c r="E1673" s="134"/>
      <c r="I1673" s="134"/>
      <c r="J1673" s="134"/>
      <c r="K1673" s="134"/>
    </row>
    <row r="1674" spans="5:11">
      <c r="E1674" s="134"/>
      <c r="I1674" s="134"/>
      <c r="J1674" s="134"/>
      <c r="K1674" s="134"/>
    </row>
    <row r="1675" spans="5:11">
      <c r="E1675" s="134"/>
      <c r="I1675" s="134"/>
      <c r="J1675" s="134"/>
      <c r="K1675" s="134"/>
    </row>
    <row r="1676" spans="5:11">
      <c r="E1676" s="134"/>
      <c r="I1676" s="134"/>
      <c r="J1676" s="134"/>
      <c r="K1676" s="134"/>
    </row>
    <row r="1677" spans="5:11">
      <c r="E1677" s="134"/>
      <c r="I1677" s="134"/>
      <c r="J1677" s="134"/>
      <c r="K1677" s="134"/>
    </row>
    <row r="1678" spans="5:11">
      <c r="E1678" s="134"/>
      <c r="I1678" s="134"/>
      <c r="J1678" s="134"/>
      <c r="K1678" s="134"/>
    </row>
    <row r="1679" spans="5:11">
      <c r="E1679" s="134"/>
      <c r="I1679" s="134"/>
      <c r="J1679" s="134"/>
      <c r="K1679" s="134"/>
    </row>
    <row r="1680" spans="5:11">
      <c r="E1680" s="134"/>
      <c r="I1680" s="134"/>
      <c r="J1680" s="134"/>
      <c r="K1680" s="134"/>
    </row>
    <row r="1681" spans="5:11">
      <c r="E1681" s="134"/>
      <c r="I1681" s="134"/>
      <c r="J1681" s="134"/>
      <c r="K1681" s="134"/>
    </row>
    <row r="1682" spans="5:11">
      <c r="E1682" s="134"/>
      <c r="I1682" s="134"/>
      <c r="J1682" s="134"/>
      <c r="K1682" s="134"/>
    </row>
    <row r="1683" spans="5:11">
      <c r="E1683" s="134"/>
      <c r="I1683" s="134"/>
      <c r="J1683" s="134"/>
      <c r="K1683" s="134"/>
    </row>
    <row r="1684" spans="5:11">
      <c r="E1684" s="134"/>
      <c r="I1684" s="134"/>
      <c r="J1684" s="134"/>
      <c r="K1684" s="134"/>
    </row>
    <row r="1685" spans="5:11">
      <c r="E1685" s="134"/>
      <c r="I1685" s="134"/>
      <c r="J1685" s="134"/>
      <c r="K1685" s="134"/>
    </row>
    <row r="1686" spans="5:11">
      <c r="E1686" s="134"/>
      <c r="I1686" s="134"/>
      <c r="J1686" s="134"/>
      <c r="K1686" s="134"/>
    </row>
    <row r="1687" spans="5:11">
      <c r="E1687" s="134"/>
      <c r="I1687" s="134"/>
      <c r="J1687" s="134"/>
      <c r="K1687" s="134"/>
    </row>
    <row r="1688" spans="5:11">
      <c r="E1688" s="134"/>
      <c r="I1688" s="134"/>
      <c r="J1688" s="134"/>
      <c r="K1688" s="134"/>
    </row>
    <row r="1689" spans="5:11">
      <c r="E1689" s="134"/>
      <c r="I1689" s="134"/>
      <c r="J1689" s="134"/>
      <c r="K1689" s="134"/>
    </row>
    <row r="1690" spans="5:11">
      <c r="E1690" s="134"/>
      <c r="I1690" s="134"/>
      <c r="J1690" s="134"/>
      <c r="K1690" s="134"/>
    </row>
    <row r="1691" spans="5:11">
      <c r="E1691" s="134"/>
      <c r="I1691" s="134"/>
      <c r="J1691" s="134"/>
      <c r="K1691" s="134"/>
    </row>
    <row r="1692" spans="5:11">
      <c r="E1692" s="134"/>
      <c r="I1692" s="134"/>
      <c r="J1692" s="134"/>
      <c r="K1692" s="134"/>
    </row>
    <row r="1693" spans="5:11">
      <c r="E1693" s="134"/>
      <c r="I1693" s="134"/>
      <c r="J1693" s="134"/>
      <c r="K1693" s="134"/>
    </row>
    <row r="1694" spans="5:11">
      <c r="E1694" s="134"/>
      <c r="I1694" s="134"/>
      <c r="J1694" s="134"/>
      <c r="K1694" s="134"/>
    </row>
    <row r="1695" spans="5:11">
      <c r="E1695" s="134"/>
      <c r="I1695" s="134"/>
      <c r="J1695" s="134"/>
      <c r="K1695" s="134"/>
    </row>
    <row r="1696" spans="5:11">
      <c r="E1696" s="134"/>
      <c r="I1696" s="134"/>
      <c r="J1696" s="134"/>
      <c r="K1696" s="134"/>
    </row>
    <row r="1697" spans="5:11">
      <c r="E1697" s="134"/>
      <c r="I1697" s="134"/>
      <c r="J1697" s="134"/>
      <c r="K1697" s="134"/>
    </row>
    <row r="1698" spans="5:11">
      <c r="E1698" s="134"/>
      <c r="I1698" s="134"/>
      <c r="J1698" s="134"/>
      <c r="K1698" s="134"/>
    </row>
    <row r="1699" spans="5:11">
      <c r="E1699" s="134"/>
      <c r="I1699" s="134"/>
      <c r="J1699" s="134"/>
      <c r="K1699" s="134"/>
    </row>
    <row r="1700" spans="5:11">
      <c r="E1700" s="134"/>
      <c r="I1700" s="134"/>
      <c r="J1700" s="134"/>
      <c r="K1700" s="134"/>
    </row>
    <row r="1701" spans="5:11">
      <c r="E1701" s="134"/>
      <c r="I1701" s="134"/>
      <c r="J1701" s="134"/>
      <c r="K1701" s="134"/>
    </row>
    <row r="1702" spans="5:11">
      <c r="E1702" s="134"/>
      <c r="I1702" s="134"/>
      <c r="J1702" s="134"/>
      <c r="K1702" s="134"/>
    </row>
    <row r="1703" spans="5:11">
      <c r="E1703" s="134"/>
      <c r="I1703" s="134"/>
      <c r="J1703" s="134"/>
      <c r="K1703" s="134"/>
    </row>
    <row r="1704" spans="5:11">
      <c r="E1704" s="134"/>
      <c r="I1704" s="134"/>
      <c r="J1704" s="134"/>
      <c r="K1704" s="134"/>
    </row>
    <row r="1705" spans="5:11">
      <c r="E1705" s="134"/>
      <c r="I1705" s="134"/>
      <c r="J1705" s="134"/>
      <c r="K1705" s="134"/>
    </row>
    <row r="1706" spans="5:11">
      <c r="E1706" s="134"/>
      <c r="I1706" s="134"/>
      <c r="J1706" s="134"/>
      <c r="K1706" s="134"/>
    </row>
    <row r="1707" spans="5:11">
      <c r="E1707" s="134"/>
      <c r="I1707" s="134"/>
      <c r="J1707" s="134"/>
      <c r="K1707" s="134"/>
    </row>
    <row r="1708" spans="5:11">
      <c r="E1708" s="134"/>
      <c r="I1708" s="134"/>
      <c r="J1708" s="134"/>
      <c r="K1708" s="134"/>
    </row>
    <row r="1709" spans="5:11">
      <c r="E1709" s="134"/>
      <c r="I1709" s="134"/>
      <c r="J1709" s="134"/>
      <c r="K1709" s="134"/>
    </row>
    <row r="1710" spans="5:11">
      <c r="E1710" s="134"/>
      <c r="I1710" s="134"/>
      <c r="J1710" s="134"/>
      <c r="K1710" s="134"/>
    </row>
    <row r="1711" spans="5:11">
      <c r="E1711" s="134"/>
      <c r="I1711" s="134"/>
      <c r="J1711" s="134"/>
      <c r="K1711" s="134"/>
    </row>
    <row r="1712" spans="5:11">
      <c r="E1712" s="134"/>
      <c r="I1712" s="134"/>
      <c r="J1712" s="134"/>
      <c r="K1712" s="134"/>
    </row>
    <row r="1713" spans="5:11">
      <c r="E1713" s="134"/>
      <c r="I1713" s="134"/>
      <c r="J1713" s="134"/>
      <c r="K1713" s="134"/>
    </row>
    <row r="1714" spans="5:11">
      <c r="E1714" s="134"/>
      <c r="I1714" s="134"/>
      <c r="J1714" s="134"/>
      <c r="K1714" s="134"/>
    </row>
    <row r="1715" spans="5:11">
      <c r="E1715" s="134"/>
      <c r="I1715" s="134"/>
      <c r="J1715" s="134"/>
      <c r="K1715" s="134"/>
    </row>
    <row r="1716" spans="5:11">
      <c r="E1716" s="134"/>
      <c r="I1716" s="134"/>
      <c r="J1716" s="134"/>
      <c r="K1716" s="134"/>
    </row>
    <row r="1717" spans="5:11">
      <c r="E1717" s="134"/>
      <c r="I1717" s="134"/>
      <c r="J1717" s="134"/>
      <c r="K1717" s="134"/>
    </row>
    <row r="1718" spans="5:11">
      <c r="E1718" s="134"/>
      <c r="I1718" s="134"/>
      <c r="J1718" s="134"/>
      <c r="K1718" s="134"/>
    </row>
    <row r="1719" spans="5:11">
      <c r="E1719" s="134"/>
      <c r="I1719" s="134"/>
      <c r="J1719" s="134"/>
      <c r="K1719" s="134"/>
    </row>
    <row r="1720" spans="5:11">
      <c r="E1720" s="134"/>
      <c r="I1720" s="134"/>
      <c r="J1720" s="134"/>
      <c r="K1720" s="134"/>
    </row>
    <row r="1721" spans="5:11">
      <c r="E1721" s="134"/>
      <c r="I1721" s="134"/>
      <c r="J1721" s="134"/>
      <c r="K1721" s="134"/>
    </row>
    <row r="1722" spans="5:11">
      <c r="E1722" s="134"/>
      <c r="I1722" s="134"/>
      <c r="J1722" s="134"/>
      <c r="K1722" s="134"/>
    </row>
    <row r="1723" spans="5:11">
      <c r="E1723" s="134"/>
      <c r="I1723" s="134"/>
      <c r="J1723" s="134"/>
      <c r="K1723" s="134"/>
    </row>
    <row r="1724" spans="5:11">
      <c r="E1724" s="134"/>
      <c r="I1724" s="134"/>
      <c r="J1724" s="134"/>
      <c r="K1724" s="134"/>
    </row>
    <row r="1725" spans="5:11">
      <c r="E1725" s="134"/>
      <c r="I1725" s="134"/>
      <c r="J1725" s="134"/>
      <c r="K1725" s="134"/>
    </row>
    <row r="1726" spans="5:11">
      <c r="E1726" s="134"/>
      <c r="I1726" s="134"/>
      <c r="J1726" s="134"/>
      <c r="K1726" s="134"/>
    </row>
    <row r="1727" spans="5:11">
      <c r="E1727" s="134"/>
      <c r="I1727" s="134"/>
      <c r="J1727" s="134"/>
      <c r="K1727" s="134"/>
    </row>
    <row r="1728" spans="5:11">
      <c r="E1728" s="134"/>
      <c r="I1728" s="134"/>
      <c r="J1728" s="134"/>
      <c r="K1728" s="134"/>
    </row>
    <row r="1729" spans="5:11">
      <c r="E1729" s="134"/>
      <c r="I1729" s="134"/>
      <c r="J1729" s="134"/>
      <c r="K1729" s="134"/>
    </row>
    <row r="1730" spans="5:11">
      <c r="E1730" s="134"/>
      <c r="I1730" s="134"/>
      <c r="J1730" s="134"/>
      <c r="K1730" s="134"/>
    </row>
    <row r="1731" spans="5:11">
      <c r="E1731" s="134"/>
      <c r="I1731" s="134"/>
      <c r="J1731" s="134"/>
      <c r="K1731" s="134"/>
    </row>
    <row r="1732" spans="5:11">
      <c r="E1732" s="134"/>
      <c r="I1732" s="134"/>
      <c r="J1732" s="134"/>
      <c r="K1732" s="134"/>
    </row>
  </sheetData>
  <sheetProtection selectLockedCells="1" sort="0" autoFilter="0"/>
  <protectedRanges>
    <protectedRange password="CEAF" sqref="B8:G9 B20:J24 B10:K19 B6:K6 B7:H7 K7:K9" name="서식"/>
    <protectedRange password="CEAF" sqref="K20:K24" name="서식_1"/>
    <protectedRange password="CEAF" sqref="H8:J9 I7:J7" name="서식_2"/>
  </protectedRanges>
  <autoFilter ref="B28:L28" xr:uid="{00000000-0009-0000-0000-000000000000}">
    <sortState xmlns:xlrd2="http://schemas.microsoft.com/office/spreadsheetml/2017/richdata2" ref="B30:L199">
      <sortCondition descending="1" ref="E29"/>
    </sortState>
  </autoFilter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98F3D-D44E-4460-B4F7-C5A01876F2CC}">
  <sheetPr codeName="Sheet6"/>
  <dimension ref="A1:L1732"/>
  <sheetViews>
    <sheetView showGridLines="0" showZeros="0" tabSelected="1" topLeftCell="A11" zoomScaleNormal="100" workbookViewId="0">
      <selection activeCell="G17" sqref="G17"/>
    </sheetView>
  </sheetViews>
  <sheetFormatPr defaultColWidth="0" defaultRowHeight="16.5"/>
  <cols>
    <col min="1" max="1" customWidth="true" style="3" width="2.5"/>
    <col min="2" max="2" bestFit="true" customWidth="true" style="103" width="24.5"/>
    <col min="3" max="5" customWidth="true" style="103" width="16.25"/>
    <col min="6" max="6" customWidth="true" style="137" width="16.25"/>
    <col min="7" max="7" customWidth="true" style="138" width="16.25"/>
    <col min="8" max="8" bestFit="true" customWidth="true" style="138" width="15.25"/>
    <col min="9" max="9" bestFit="true" customWidth="true" style="138" width="22.875"/>
    <col min="10" max="10" bestFit="true" customWidth="true" style="138" width="27.125"/>
    <col min="11" max="11" bestFit="true" customWidth="true" style="3" width="25.75"/>
    <col min="12" max="12" customWidth="true" style="3" width="2.5"/>
    <col min="13" max="13" customWidth="true" hidden="true" style="3" width="0.0"/>
    <col min="14" max="16384" hidden="true" style="3" width="9.0"/>
  </cols>
  <sheetData>
    <row r="1" spans="1:12">
      <c r="B1" s="3"/>
      <c r="C1" s="3"/>
      <c r="D1" s="3"/>
      <c r="E1" s="3"/>
      <c r="F1" s="13"/>
      <c r="G1" s="13"/>
      <c r="H1" s="3"/>
      <c r="I1" s="3"/>
      <c r="J1" s="13"/>
    </row>
    <row r="2" spans="1:12">
      <c r="B2" s="5" t="s">
        <v>0</v>
      </c>
      <c r="C2" s="3"/>
      <c r="D2" s="3"/>
      <c r="E2" s="3"/>
      <c r="F2" s="13"/>
      <c r="G2" s="13"/>
      <c r="H2" s="3"/>
      <c r="I2" s="3"/>
      <c r="J2" s="13"/>
    </row>
    <row r="3" spans="1:12">
      <c r="A3" s="1"/>
      <c r="B3" s="1"/>
      <c r="C3" s="1"/>
      <c r="D3" s="1"/>
      <c r="E3" s="1"/>
      <c r="F3" s="2"/>
      <c r="G3" s="2"/>
      <c r="H3" s="1"/>
      <c r="I3" s="1"/>
      <c r="J3" s="2"/>
      <c r="K3" s="1"/>
      <c r="L3" s="1"/>
    </row>
    <row r="4" spans="1:12">
      <c r="A4" s="1"/>
      <c r="B4" s="4"/>
      <c r="C4" s="1"/>
      <c r="D4" s="1"/>
      <c r="E4" s="1"/>
      <c r="F4" s="1"/>
      <c r="G4" s="1"/>
      <c r="H4" s="1"/>
      <c r="I4" s="1"/>
      <c r="J4" s="1"/>
      <c r="K4" s="1"/>
      <c r="L4" s="1"/>
    </row>
    <row r="5" spans="1:12">
      <c r="A5" s="1"/>
      <c r="B5" s="3"/>
      <c r="C5" s="1"/>
      <c r="D5" s="1"/>
      <c r="E5" s="1"/>
      <c r="F5" s="1"/>
      <c r="G5" s="1"/>
      <c r="H5" s="1"/>
      <c r="I5" s="1"/>
      <c r="J5" s="1"/>
      <c r="K5" s="1"/>
      <c r="L5" s="1"/>
    </row>
    <row r="6" spans="1:12">
      <c r="A6" s="1"/>
      <c r="B6" s="1"/>
      <c r="C6" s="1"/>
      <c r="D6" s="1"/>
      <c r="E6" s="1"/>
      <c r="F6" s="1"/>
      <c r="G6" s="1"/>
      <c r="H6" s="17" t="s">
        <v>1</v>
      </c>
      <c r="I6" s="18" t="s">
        <v>2</v>
      </c>
      <c r="J6" s="18" t="s">
        <v>3</v>
      </c>
      <c r="K6" s="19" t="s">
        <v>4</v>
      </c>
      <c r="L6" s="1"/>
    </row>
    <row r="7" spans="1:12">
      <c r="A7" s="1"/>
      <c r="B7" s="1"/>
      <c r="C7" s="1"/>
      <c r="D7" s="1"/>
      <c r="E7" s="1"/>
      <c r="F7" s="1"/>
      <c r="G7" s="1"/>
      <c r="H7" s="6" t="s">
        <v>116</v>
      </c>
      <c r="I7" s="15">
        <f>SUMIF($E$29:$E$999972,$I$6,$G$29:$G$999972)</f>
        <v>0</v>
      </c>
      <c r="J7" s="15">
        <f>SUMIF($E$29:$E$999972,$J$6,$G$29:$G$999972)</f>
        <v>0</v>
      </c>
      <c r="K7" s="16">
        <f>SUM(I7+J7)</f>
        <v>0</v>
      </c>
      <c r="L7" s="1"/>
    </row>
    <row r="8" spans="1:12">
      <c r="A8" s="1"/>
      <c r="B8" s="1"/>
      <c r="C8" s="1"/>
      <c r="D8" s="1"/>
      <c r="E8" s="1"/>
      <c r="F8" s="1"/>
      <c r="G8" s="1"/>
      <c r="H8" s="6" t="s">
        <v>6</v>
      </c>
      <c r="I8" s="15">
        <f>SUMIF($E$29:$E$999972,$I$6,$H$29:$H$999972)</f>
        <v>0</v>
      </c>
      <c r="J8" s="15">
        <f>SUMIF($E$29:$E$999972,$J$6,$H$29:$H$999972)</f>
        <v>0</v>
      </c>
      <c r="K8" s="16">
        <f>SUM(I8+J8)</f>
        <v>0</v>
      </c>
      <c r="L8" s="1"/>
    </row>
    <row r="9" spans="1:12">
      <c r="A9" s="1"/>
      <c r="B9" s="1"/>
      <c r="C9" s="1"/>
      <c r="D9" s="1"/>
      <c r="E9" s="1"/>
      <c r="F9" s="1"/>
      <c r="G9" s="1"/>
      <c r="H9" s="6" t="s">
        <v>7</v>
      </c>
      <c r="I9" s="7">
        <f>SUMIF($E$29:$E$999972,$I$6,$J$29:$J$999972)</f>
        <v>0</v>
      </c>
      <c r="J9" s="7">
        <f>SUMIF($E$29:$E$999972,$J$6,$J$29:$J$999972)</f>
        <v>0</v>
      </c>
      <c r="K9" s="8">
        <f>SUM(I9+J9)</f>
        <v>0</v>
      </c>
      <c r="L9" s="1"/>
    </row>
    <row r="10" spans="1:12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</row>
    <row r="11" spans="1:12">
      <c r="A11" s="1"/>
      <c r="B11" s="5" t="s">
        <v>8</v>
      </c>
      <c r="C11" s="1"/>
      <c r="D11" s="1"/>
      <c r="E11" s="1"/>
      <c r="F11" s="1"/>
      <c r="G11" s="1"/>
      <c r="H11" s="121"/>
      <c r="I11" s="1"/>
      <c r="J11" s="1"/>
      <c r="K11" s="1"/>
      <c r="L11" s="1"/>
    </row>
    <row r="12" spans="1:12">
      <c r="A12" s="1"/>
      <c r="B12" s="1"/>
      <c r="C12" s="1"/>
      <c r="D12" s="1"/>
      <c r="E12" s="1"/>
      <c r="F12" s="1"/>
      <c r="G12" s="1"/>
      <c r="H12" s="17" t="s">
        <v>20</v>
      </c>
      <c r="I12" s="18" t="s">
        <v>21</v>
      </c>
      <c r="J12" s="18" t="s">
        <v>215</v>
      </c>
      <c r="K12" s="19" t="s">
        <v>6</v>
      </c>
      <c r="L12" s="1"/>
    </row>
    <row r="13" spans="1:12">
      <c r="A13" s="1"/>
      <c r="B13" s="1"/>
      <c r="C13" s="1"/>
      <c r="D13" s="1"/>
      <c r="E13" s="1"/>
      <c r="F13" s="1"/>
      <c r="G13" s="1"/>
      <c r="H13" s="6">
        <v>1</v>
      </c>
      <c r="I13" s="6">
        <f>IFERROR(INDEX(E$29:E$999972,1/LARGE(INDEX(($H$29:$H$999972=$K13)/(ROW($H$29:$H$999972)-ROW($E$29)+1),),COUNTIF($K13:$K$17,$K13))),"")</f>
        <v>0</v>
      </c>
      <c r="J13" s="6">
        <f>IFERROR(INDEX(F$29:F$999972,1/LARGE(INDEX(($H$29:$H$999972=$K13)/(ROW($H$29:$H$999972)-ROW($E$29)+1),),COUNTIF($K13:$K$17,$K13))),"")</f>
        <v>0</v>
      </c>
      <c r="K13" s="20" t="str">
        <f>IFERROR(LARGE($H$29:$H$999972,$H13),"")</f>
        <v/>
      </c>
      <c r="L13" s="1"/>
    </row>
    <row r="14" spans="1:12">
      <c r="A14" s="1"/>
      <c r="B14" s="1"/>
      <c r="C14" s="1"/>
      <c r="D14" s="1"/>
      <c r="E14" s="1"/>
      <c r="F14" s="1"/>
      <c r="G14" s="1"/>
      <c r="H14" s="6">
        <v>2</v>
      </c>
      <c r="I14" s="6">
        <f>IFERROR(INDEX(E$29:E$999972,1/LARGE(INDEX(($H$29:$H$999972=$K14)/(ROW($H$29:$H$999972)-ROW($E$29)+1),),COUNTIF($K14:$K$17,$K14))),"")</f>
        <v>0</v>
      </c>
      <c r="J14" s="6">
        <f>IFERROR(INDEX(F$29:F$999972,1/LARGE(INDEX(($H$29:$H$999972=$K14)/(ROW($H$29:$H$999972)-ROW($E$29)+1),),COUNTIF($K14:$K$17,$K14))),"")</f>
        <v>0</v>
      </c>
      <c r="K14" s="20" t="str">
        <f>IFERROR(LARGE($H$29:$H$999972,$H14),"")</f>
        <v/>
      </c>
      <c r="L14" s="1"/>
    </row>
    <row r="15" spans="1:12">
      <c r="A15" s="1"/>
      <c r="B15" s="1"/>
      <c r="C15" s="1"/>
      <c r="D15" s="1"/>
      <c r="E15" s="1"/>
      <c r="F15" s="1"/>
      <c r="G15" s="1"/>
      <c r="H15" s="6">
        <v>3</v>
      </c>
      <c r="I15" s="6">
        <f>IFERROR(INDEX(E$29:E$999972,1/LARGE(INDEX(($H$29:$H$999972=$K15)/(ROW($H$29:$H$999972)-ROW($E$29)+1),),COUNTIF($K15:$K$17,$K15))),"")</f>
        <v>0</v>
      </c>
      <c r="J15" s="6">
        <f>IFERROR(INDEX(F$29:F$999972,1/LARGE(INDEX(($H$29:$H$999972=$K15)/(ROW($H$29:$H$999972)-ROW($E$29)+1),),COUNTIF($K15:$K$17,$K15))),"")</f>
        <v>0</v>
      </c>
      <c r="K15" s="20" t="str">
        <f>IFERROR(LARGE($H$29:$H$999972,$H15),"")</f>
        <v/>
      </c>
      <c r="L15" s="1"/>
    </row>
    <row r="16" spans="1:12">
      <c r="A16" s="1"/>
      <c r="B16" s="1"/>
      <c r="C16" s="1"/>
      <c r="D16" s="1"/>
      <c r="E16" s="1"/>
      <c r="F16" s="1"/>
      <c r="G16" s="1"/>
      <c r="H16" s="6">
        <v>4</v>
      </c>
      <c r="I16" s="6">
        <f>IFERROR(INDEX(E$29:E$999972,1/LARGE(INDEX(($H$29:$H$999972=$K16)/(ROW($H$29:$H$999972)-ROW($E$29)+1),),COUNTIF($K16:$K$17,$K16))),"")</f>
        <v>0</v>
      </c>
      <c r="J16" s="6">
        <f>IFERROR(INDEX(F$29:F$999972,1/LARGE(INDEX(($H$29:$H$999972=$K16)/(ROW($H$29:$H$999972)-ROW($E$29)+1),),COUNTIF($K16:$K$17,$K16))),"")</f>
        <v>0</v>
      </c>
      <c r="K16" s="20" t="str">
        <f>IFERROR(LARGE($H$29:$H$999972,$H16),"")</f>
        <v/>
      </c>
      <c r="L16" s="1"/>
    </row>
    <row r="17" spans="1:12">
      <c r="A17" s="1"/>
      <c r="B17" s="1"/>
      <c r="C17" s="1"/>
      <c r="D17" s="1"/>
      <c r="E17" s="1"/>
      <c r="F17" s="1"/>
      <c r="G17" s="1"/>
      <c r="H17" s="6">
        <v>5</v>
      </c>
      <c r="I17" s="6">
        <f>IFERROR(INDEX(E$29:E$999972,1/LARGE(INDEX(($H$29:$H$999972=$K17)/(ROW($H$29:$H$999972)-ROW($E$29)+1),),COUNTIF($K17:$K$17,$K17))),"")</f>
        <v>0</v>
      </c>
      <c r="J17" s="6">
        <f>IFERROR(INDEX(F$29:F$999972,1/LARGE(INDEX(($H$29:$H$999972=$K17)/(ROW($H$29:$H$999972)-ROW($E$29)+1),),COUNTIF($K17:$K$17,$K17))),"")</f>
        <v>0</v>
      </c>
      <c r="K17" s="20" t="str">
        <f>IFERROR(LARGE($H$29:$H$999972,$H17),"")</f>
        <v/>
      </c>
      <c r="L17" s="1"/>
    </row>
    <row r="18" spans="1:1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2">
      <c r="A19" s="1"/>
      <c r="B19" s="1"/>
      <c r="C19" s="1"/>
      <c r="D19" s="1"/>
      <c r="E19" s="1"/>
      <c r="F19" s="1"/>
      <c r="G19" s="1"/>
      <c r="H19" s="17" t="s">
        <v>20</v>
      </c>
      <c r="I19" s="18" t="s">
        <v>21</v>
      </c>
      <c r="J19" s="18" t="s">
        <v>215</v>
      </c>
      <c r="K19" s="19" t="s">
        <v>7</v>
      </c>
      <c r="L19" s="1"/>
    </row>
    <row r="20" spans="1:12">
      <c r="A20" s="1"/>
      <c r="B20" s="1"/>
      <c r="C20" s="1"/>
      <c r="D20" s="1"/>
      <c r="E20" s="1"/>
      <c r="F20" s="1"/>
      <c r="G20" s="1"/>
      <c r="H20" s="6">
        <v>1</v>
      </c>
      <c r="I20" s="9">
        <f>IFERROR(INDEX(E$29:E$999972,1/LARGE(INDEX(($J$29:$J$999972=$K20)/(ROW($J$29:$J$999972)-ROW($E$29)+1),),COUNTIF($K20:$K$24,$K20))),"")</f>
        <v>0</v>
      </c>
      <c r="J20" s="6">
        <f>IFERROR(INDEX(F$29:F$999972,1/LARGE(INDEX(($J$29:$J$999972=$K20)/(ROW($J$29:$J$999972)-ROW($E$29)+1),),COUNTIF($K20:$K$24,$K20))),"")</f>
        <v>0</v>
      </c>
      <c r="K20" s="10" t="str">
        <f>IFERROR(LARGE($J$29:$J$999972,$H20),"")</f>
        <v/>
      </c>
      <c r="L20" s="1"/>
    </row>
    <row r="21" spans="1:12">
      <c r="A21" s="1"/>
      <c r="B21" s="1"/>
      <c r="C21" s="1"/>
      <c r="D21" s="1"/>
      <c r="E21" s="1"/>
      <c r="F21" s="1"/>
      <c r="G21" s="1"/>
      <c r="H21" s="6">
        <v>2</v>
      </c>
      <c r="I21" s="9">
        <f>IFERROR(INDEX(E$29:E$999972,1/LARGE(INDEX(($J$29:$J$999972=$K21)/(ROW($J$29:$J$999972)-ROW($E$29)+1),),COUNTIF($K21:$K$24,$K21))),"")</f>
        <v>0</v>
      </c>
      <c r="J21" s="6">
        <f>IFERROR(INDEX(F$29:F$999972,1/LARGE(INDEX(($J$29:$J$999972=$K21)/(ROW($J$29:$J$999972)-ROW($E$29)+1),),COUNTIF($K21:$K$24,$K21))),"")</f>
        <v>0</v>
      </c>
      <c r="K21" s="10" t="str">
        <f>IFERROR(LARGE($J$29:$J$999972,$H21),"")</f>
        <v/>
      </c>
      <c r="L21" s="1"/>
    </row>
    <row r="22" spans="1:12">
      <c r="A22" s="1"/>
      <c r="B22" s="1"/>
      <c r="C22" s="1"/>
      <c r="D22" s="1"/>
      <c r="E22" s="1"/>
      <c r="F22" s="1"/>
      <c r="G22" s="1"/>
      <c r="H22" s="6">
        <v>3</v>
      </c>
      <c r="I22" s="9">
        <f>IFERROR(INDEX(E$29:E$999972,1/LARGE(INDEX(($J$29:$J$999972=$K22)/(ROW($J$29:$J$999972)-ROW($E$29)+1),),COUNTIF($K22:$K$24,$K22))),"")</f>
        <v>0</v>
      </c>
      <c r="J22" s="6">
        <f>IFERROR(INDEX(F$29:F$999972,1/LARGE(INDEX(($J$29:$J$999972=$K22)/(ROW($J$29:$J$999972)-ROW($E$29)+1),),COUNTIF($K22:$K$24,$K22))),"")</f>
        <v>0</v>
      </c>
      <c r="K22" s="10" t="str">
        <f>IFERROR(LARGE($J$29:$J$999972,$H22),"")</f>
        <v/>
      </c>
      <c r="L22" s="1"/>
    </row>
    <row r="23" spans="1:12">
      <c r="A23" s="1"/>
      <c r="B23" s="1"/>
      <c r="C23" s="1"/>
      <c r="D23" s="1"/>
      <c r="E23" s="1"/>
      <c r="F23" s="1"/>
      <c r="G23" s="1"/>
      <c r="H23" s="6">
        <v>4</v>
      </c>
      <c r="I23" s="9">
        <f>IFERROR(INDEX(E$29:E$999972,1/LARGE(INDEX(($J$29:$J$999972=$K23)/(ROW($J$29:$J$999972)-ROW($E$29)+1),),COUNTIF($K23:$K$24,$K23))),"")</f>
        <v>0</v>
      </c>
      <c r="J23" s="6">
        <f>IFERROR(INDEX(F$29:F$999972,1/LARGE(INDEX(($J$29:$J$999972=$K23)/(ROW($J$29:$J$999972)-ROW($E$29)+1),),COUNTIF($K23:$K$24,$K23))),"")</f>
        <v>0</v>
      </c>
      <c r="K23" s="10" t="str">
        <f>IFERROR(LARGE($J$29:$J$999972,$H23),"")</f>
        <v/>
      </c>
      <c r="L23" s="1"/>
    </row>
    <row r="24" spans="1:12">
      <c r="A24" s="1"/>
      <c r="B24" s="1"/>
      <c r="C24" s="1"/>
      <c r="D24" s="1"/>
      <c r="E24" s="1"/>
      <c r="F24" s="1"/>
      <c r="G24" s="1"/>
      <c r="H24" s="6">
        <v>5</v>
      </c>
      <c r="I24" s="9">
        <f>IFERROR(INDEX(E$29:E$999972,1/LARGE(INDEX(($J$29:$J$999972=$K24)/(ROW($J$29:$J$999972)-ROW($E$29)+1),),COUNTIF($K24:$K$24,$K24))),"")</f>
        <v>0</v>
      </c>
      <c r="J24" s="6">
        <f>IFERROR(INDEX(F$29:F$999972,1/LARGE(INDEX(($J$29:$J$999972=$K24)/(ROW($J$29:$J$999972)-ROW($E$29)+1),),COUNTIF($K24:$K$24,$K24))),"")</f>
        <v>0</v>
      </c>
      <c r="K24" s="10" t="str">
        <f>IFERROR(LARGE($J$29:$J$999972,$H24),"")</f>
        <v/>
      </c>
      <c r="L24" s="1"/>
    </row>
    <row r="25" spans="1:1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</row>
    <row r="26" spans="1:12" ht="2.4500000000000002" customHeight="1">
      <c r="A26" s="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"/>
    </row>
    <row r="27" spans="1:1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</row>
    <row r="28" spans="1:12" s="12" customFormat="1">
      <c r="B28" s="82" t="s">
        <v>216</v>
      </c>
      <c r="C28" s="82" t="s">
        <v>217</v>
      </c>
      <c r="D28" s="82" t="s">
        <v>218</v>
      </c>
      <c r="E28" s="82" t="s">
        <v>10</v>
      </c>
      <c r="F28" s="82" t="s">
        <v>215</v>
      </c>
      <c r="G28" s="82" t="s">
        <v>11</v>
      </c>
      <c r="H28" s="82" t="s">
        <v>12</v>
      </c>
      <c r="I28" s="82" t="s">
        <v>13</v>
      </c>
      <c r="J28" s="82" t="s">
        <v>14</v>
      </c>
      <c r="K28" s="82" t="s">
        <v>15</v>
      </c>
    </row>
    <row r="29" spans="1:12">
      <c r="B29" s="119"/>
      <c r="C29" s="119"/>
      <c r="D29" s="119"/>
      <c r="E29" s="119"/>
      <c r="F29" s="118"/>
      <c r="G29" s="135"/>
      <c r="H29" s="135"/>
      <c r="I29" s="135"/>
      <c r="J29" s="135"/>
      <c r="K29" s="118"/>
    </row>
    <row r="30" spans="1:12">
      <c r="B30" s="119"/>
      <c r="C30" s="119"/>
      <c r="D30" s="119"/>
      <c r="E30" s="119"/>
      <c r="F30" s="118"/>
      <c r="G30" s="135"/>
      <c r="H30" s="135"/>
      <c r="I30" s="135"/>
      <c r="J30" s="135"/>
      <c r="K30" s="118"/>
    </row>
    <row r="31" spans="1:12">
      <c r="B31" s="119"/>
      <c r="C31" s="119"/>
      <c r="D31" s="119"/>
      <c r="E31" s="119"/>
      <c r="F31" s="118"/>
      <c r="G31" s="135"/>
      <c r="H31" s="135"/>
      <c r="I31" s="135"/>
      <c r="J31" s="135"/>
      <c r="K31" s="118"/>
    </row>
    <row r="32" spans="1:12">
      <c r="B32" s="119"/>
      <c r="C32" s="119"/>
      <c r="D32" s="119"/>
      <c r="E32" s="119"/>
      <c r="F32" s="118"/>
      <c r="G32" s="135"/>
      <c r="H32" s="135"/>
      <c r="I32" s="135"/>
      <c r="J32" s="135"/>
      <c r="K32" s="118"/>
    </row>
    <row r="33" spans="2:11">
      <c r="B33" s="119"/>
      <c r="C33" s="119"/>
      <c r="D33" s="119"/>
      <c r="E33" s="119"/>
      <c r="F33" s="118"/>
      <c r="G33" s="135"/>
      <c r="H33" s="135"/>
      <c r="I33" s="135"/>
      <c r="J33" s="135"/>
      <c r="K33" s="118"/>
    </row>
    <row r="34" spans="2:11">
      <c r="B34" s="119"/>
      <c r="C34" s="119"/>
      <c r="D34" s="119"/>
      <c r="E34" s="119"/>
      <c r="F34" s="118"/>
      <c r="G34" s="135"/>
      <c r="H34" s="135"/>
      <c r="I34" s="135"/>
      <c r="J34" s="135"/>
      <c r="K34" s="118"/>
    </row>
    <row r="35" spans="2:11">
      <c r="B35" s="119"/>
      <c r="C35" s="119"/>
      <c r="D35" s="119"/>
      <c r="E35" s="119"/>
      <c r="F35" s="118"/>
      <c r="G35" s="135"/>
      <c r="H35" s="135"/>
      <c r="I35" s="135"/>
      <c r="J35" s="135"/>
      <c r="K35" s="118"/>
    </row>
    <row r="36" spans="2:11">
      <c r="B36" s="119"/>
      <c r="C36" s="119"/>
      <c r="D36" s="119"/>
      <c r="E36" s="119"/>
      <c r="F36" s="118"/>
      <c r="G36" s="135"/>
      <c r="H36" s="135"/>
      <c r="I36" s="135"/>
      <c r="J36" s="135"/>
      <c r="K36" s="118"/>
    </row>
    <row r="37" spans="2:11">
      <c r="B37" s="119"/>
      <c r="C37" s="119"/>
      <c r="D37" s="119"/>
      <c r="E37" s="119"/>
      <c r="F37" s="118"/>
      <c r="G37" s="135"/>
      <c r="H37" s="135"/>
      <c r="I37" s="135"/>
      <c r="J37" s="135"/>
      <c r="K37" s="118"/>
    </row>
    <row r="38" spans="2:11">
      <c r="B38" s="119"/>
      <c r="C38" s="119"/>
      <c r="D38" s="119"/>
      <c r="E38" s="119"/>
      <c r="F38" s="118"/>
      <c r="G38" s="135"/>
      <c r="H38" s="135"/>
      <c r="I38" s="135"/>
      <c r="J38" s="135"/>
      <c r="K38" s="118"/>
    </row>
    <row r="39" spans="2:11">
      <c r="B39" s="119"/>
      <c r="C39" s="119"/>
      <c r="D39" s="119"/>
      <c r="E39" s="119"/>
      <c r="F39" s="118"/>
      <c r="G39" s="135"/>
      <c r="H39" s="135"/>
      <c r="I39" s="135"/>
      <c r="J39" s="135"/>
      <c r="K39" s="118"/>
    </row>
    <row r="40" spans="2:11">
      <c r="B40" s="119"/>
      <c r="C40" s="119"/>
      <c r="D40" s="119"/>
      <c r="E40" s="119"/>
      <c r="F40" s="118"/>
      <c r="G40" s="135"/>
      <c r="H40" s="135"/>
      <c r="I40" s="135"/>
      <c r="J40" s="135"/>
      <c r="K40" s="118"/>
    </row>
    <row r="41" spans="2:11">
      <c r="B41" s="119"/>
      <c r="C41" s="119"/>
      <c r="D41" s="119"/>
      <c r="E41" s="119"/>
      <c r="F41" s="118"/>
      <c r="G41" s="135"/>
      <c r="H41" s="135"/>
      <c r="I41" s="135"/>
      <c r="J41" s="135"/>
      <c r="K41" s="118"/>
    </row>
    <row r="42" spans="2:11">
      <c r="B42" s="119"/>
      <c r="C42" s="119"/>
      <c r="D42" s="119"/>
      <c r="E42" s="119"/>
      <c r="F42" s="118"/>
      <c r="G42" s="135"/>
      <c r="H42" s="135"/>
      <c r="I42" s="135"/>
      <c r="J42" s="135"/>
      <c r="K42" s="118"/>
    </row>
    <row r="43" spans="2:11">
      <c r="B43" s="119"/>
      <c r="C43" s="119"/>
      <c r="D43" s="119"/>
      <c r="E43" s="119"/>
      <c r="F43" s="118"/>
      <c r="G43" s="135"/>
      <c r="H43" s="135"/>
      <c r="I43" s="135"/>
      <c r="J43" s="135"/>
      <c r="K43" s="118"/>
    </row>
    <row r="44" spans="2:11">
      <c r="B44" s="119"/>
      <c r="C44" s="119"/>
      <c r="D44" s="119"/>
      <c r="E44" s="119"/>
      <c r="F44" s="118"/>
      <c r="G44" s="135"/>
      <c r="H44" s="135"/>
      <c r="I44" s="135"/>
      <c r="J44" s="135"/>
      <c r="K44" s="118"/>
    </row>
    <row r="45" spans="2:11">
      <c r="B45" s="119"/>
      <c r="C45" s="119"/>
      <c r="D45" s="119"/>
      <c r="E45" s="119"/>
      <c r="F45" s="118"/>
      <c r="G45" s="135"/>
      <c r="H45" s="135"/>
      <c r="I45" s="135"/>
      <c r="J45" s="135"/>
      <c r="K45" s="118"/>
    </row>
    <row r="46" spans="2:11">
      <c r="B46" s="119"/>
      <c r="C46" s="119"/>
      <c r="D46" s="119"/>
      <c r="E46" s="119"/>
      <c r="F46" s="118"/>
      <c r="G46" s="135"/>
      <c r="H46" s="135"/>
      <c r="I46" s="135"/>
      <c r="J46" s="135"/>
      <c r="K46" s="118"/>
    </row>
    <row r="47" spans="2:11">
      <c r="B47" s="119"/>
      <c r="C47" s="119"/>
      <c r="D47" s="119"/>
      <c r="E47" s="119"/>
      <c r="F47" s="118"/>
      <c r="G47" s="135"/>
      <c r="H47" s="135"/>
      <c r="I47" s="135"/>
      <c r="J47" s="135"/>
      <c r="K47" s="118"/>
    </row>
    <row r="48" spans="2:11">
      <c r="B48" s="119"/>
      <c r="C48" s="119"/>
      <c r="D48" s="119"/>
      <c r="E48" s="119"/>
      <c r="F48" s="118"/>
      <c r="G48" s="135"/>
      <c r="H48" s="135"/>
      <c r="I48" s="135"/>
      <c r="J48" s="135"/>
      <c r="K48" s="118"/>
    </row>
    <row r="49" spans="2:11">
      <c r="B49" s="119"/>
      <c r="C49" s="119"/>
      <c r="D49" s="119"/>
      <c r="E49" s="119"/>
      <c r="F49" s="118"/>
      <c r="G49" s="135"/>
      <c r="H49" s="135"/>
      <c r="I49" s="135"/>
      <c r="J49" s="135"/>
      <c r="K49" s="118"/>
    </row>
    <row r="50" spans="2:11">
      <c r="B50" s="119"/>
      <c r="C50" s="119"/>
      <c r="D50" s="119"/>
      <c r="E50" s="119"/>
      <c r="F50" s="118"/>
      <c r="G50" s="135"/>
      <c r="H50" s="135"/>
      <c r="I50" s="135"/>
      <c r="J50" s="135"/>
      <c r="K50" s="118"/>
    </row>
    <row r="51" spans="2:11">
      <c r="B51" s="119"/>
      <c r="C51" s="119"/>
      <c r="D51" s="119"/>
      <c r="E51" s="119"/>
      <c r="F51" s="118"/>
      <c r="G51" s="135"/>
      <c r="H51" s="135"/>
      <c r="I51" s="135"/>
      <c r="J51" s="135"/>
      <c r="K51" s="118"/>
    </row>
    <row r="52" spans="2:11">
      <c r="B52" s="119"/>
      <c r="C52" s="119"/>
      <c r="D52" s="119"/>
      <c r="E52" s="119"/>
      <c r="F52" s="118"/>
      <c r="G52" s="135"/>
      <c r="H52" s="135"/>
      <c r="I52" s="135"/>
      <c r="J52" s="135"/>
      <c r="K52" s="118"/>
    </row>
    <row r="53" spans="2:11">
      <c r="B53" s="119"/>
      <c r="C53" s="119"/>
      <c r="D53" s="119"/>
      <c r="E53" s="119"/>
      <c r="F53" s="118"/>
      <c r="G53" s="135"/>
      <c r="H53" s="135"/>
      <c r="I53" s="135"/>
      <c r="J53" s="135"/>
      <c r="K53" s="118"/>
    </row>
    <row r="54" spans="2:11">
      <c r="B54" s="119"/>
      <c r="C54" s="119"/>
      <c r="D54" s="119"/>
      <c r="E54" s="119"/>
      <c r="F54" s="118"/>
      <c r="G54" s="135"/>
      <c r="H54" s="135"/>
      <c r="I54" s="135"/>
      <c r="J54" s="135"/>
      <c r="K54" s="118"/>
    </row>
    <row r="55" spans="2:11">
      <c r="B55" s="119"/>
      <c r="C55" s="119"/>
      <c r="D55" s="119"/>
      <c r="E55" s="119"/>
      <c r="F55" s="118"/>
      <c r="G55" s="135"/>
      <c r="H55" s="135"/>
      <c r="I55" s="135"/>
      <c r="J55" s="135"/>
      <c r="K55" s="118"/>
    </row>
    <row r="56" spans="2:11">
      <c r="B56" s="119"/>
      <c r="C56" s="119"/>
      <c r="D56" s="119"/>
      <c r="E56" s="119"/>
      <c r="F56" s="118"/>
      <c r="G56" s="135"/>
      <c r="H56" s="135"/>
      <c r="I56" s="135"/>
      <c r="J56" s="135"/>
      <c r="K56" s="118"/>
    </row>
    <row r="57" spans="2:11">
      <c r="B57" s="119"/>
      <c r="C57" s="119"/>
      <c r="D57" s="119"/>
      <c r="E57" s="119"/>
      <c r="F57" s="118"/>
      <c r="G57" s="135"/>
      <c r="H57" s="135"/>
      <c r="I57" s="135"/>
      <c r="J57" s="135"/>
      <c r="K57" s="118"/>
    </row>
    <row r="58" spans="2:11">
      <c r="B58" s="119"/>
      <c r="C58" s="119"/>
      <c r="D58" s="119"/>
      <c r="E58" s="119"/>
      <c r="F58" s="118"/>
      <c r="G58" s="135"/>
      <c r="H58" s="135"/>
      <c r="I58" s="135"/>
      <c r="J58" s="135"/>
      <c r="K58" s="118"/>
    </row>
    <row r="59" spans="2:11">
      <c r="B59" s="119"/>
      <c r="C59" s="119"/>
      <c r="D59" s="119"/>
      <c r="E59" s="119"/>
      <c r="F59" s="118"/>
      <c r="G59" s="135"/>
      <c r="H59" s="135"/>
      <c r="I59" s="135"/>
      <c r="J59" s="135"/>
      <c r="K59" s="118"/>
    </row>
    <row r="60" spans="2:11">
      <c r="B60" s="119"/>
      <c r="C60" s="119"/>
      <c r="D60" s="119"/>
      <c r="E60" s="119"/>
      <c r="F60" s="118"/>
      <c r="G60" s="135"/>
      <c r="H60" s="135"/>
      <c r="I60" s="135"/>
      <c r="J60" s="135"/>
      <c r="K60" s="118"/>
    </row>
    <row r="61" spans="2:11">
      <c r="B61" s="119"/>
      <c r="C61" s="119"/>
      <c r="D61" s="119"/>
      <c r="E61" s="119"/>
      <c r="F61" s="118"/>
      <c r="G61" s="135"/>
      <c r="H61" s="135"/>
      <c r="I61" s="135"/>
      <c r="J61" s="135"/>
      <c r="K61" s="118"/>
    </row>
    <row r="62" spans="2:11">
      <c r="B62" s="119"/>
      <c r="C62" s="119"/>
      <c r="D62" s="119"/>
      <c r="E62" s="119"/>
      <c r="F62" s="118"/>
      <c r="G62" s="135"/>
      <c r="H62" s="135"/>
      <c r="I62" s="135"/>
      <c r="J62" s="135"/>
      <c r="K62" s="118"/>
    </row>
    <row r="63" spans="2:11">
      <c r="B63" s="119"/>
      <c r="C63" s="119"/>
      <c r="D63" s="119"/>
      <c r="E63" s="119"/>
      <c r="F63" s="118"/>
      <c r="G63" s="135"/>
      <c r="H63" s="135"/>
      <c r="I63" s="135"/>
      <c r="J63" s="135"/>
      <c r="K63" s="118"/>
    </row>
    <row r="64" spans="2:11">
      <c r="B64" s="119"/>
      <c r="C64" s="119"/>
      <c r="D64" s="119"/>
      <c r="E64" s="119"/>
      <c r="F64" s="118"/>
      <c r="G64" s="135"/>
      <c r="H64" s="135"/>
      <c r="I64" s="135"/>
      <c r="J64" s="135"/>
      <c r="K64" s="118"/>
    </row>
    <row r="65" spans="2:11">
      <c r="B65" s="119"/>
      <c r="C65" s="119"/>
      <c r="D65" s="119"/>
      <c r="E65" s="119"/>
      <c r="F65" s="118"/>
      <c r="G65" s="135"/>
      <c r="H65" s="135"/>
      <c r="I65" s="135"/>
      <c r="J65" s="135"/>
      <c r="K65" s="118"/>
    </row>
    <row r="66" spans="2:11">
      <c r="B66" s="119"/>
      <c r="C66" s="119"/>
      <c r="D66" s="119"/>
      <c r="E66" s="119"/>
      <c r="F66" s="118"/>
      <c r="G66" s="135"/>
      <c r="H66" s="135"/>
      <c r="I66" s="135"/>
      <c r="J66" s="135"/>
      <c r="K66" s="118"/>
    </row>
    <row r="67" spans="2:11">
      <c r="B67" s="119"/>
      <c r="C67" s="119"/>
      <c r="D67" s="119"/>
      <c r="E67" s="119"/>
      <c r="F67" s="118"/>
      <c r="G67" s="135"/>
      <c r="H67" s="135"/>
      <c r="I67" s="135"/>
      <c r="J67" s="135"/>
      <c r="K67" s="118"/>
    </row>
    <row r="68" spans="2:11">
      <c r="B68" s="119"/>
      <c r="C68" s="119"/>
      <c r="D68" s="119"/>
      <c r="E68" s="119"/>
      <c r="F68" s="118"/>
      <c r="G68" s="135"/>
      <c r="H68" s="135"/>
      <c r="I68" s="135"/>
      <c r="J68" s="135"/>
      <c r="K68" s="118"/>
    </row>
    <row r="69" spans="2:11">
      <c r="B69" s="119"/>
      <c r="C69" s="119"/>
      <c r="D69" s="119"/>
      <c r="E69" s="119"/>
      <c r="F69" s="118"/>
      <c r="G69" s="135"/>
      <c r="H69" s="135"/>
      <c r="I69" s="135"/>
      <c r="J69" s="135"/>
      <c r="K69" s="118"/>
    </row>
    <row r="70" spans="2:11">
      <c r="B70" s="119"/>
      <c r="C70" s="119"/>
      <c r="D70" s="119"/>
      <c r="E70" s="119"/>
      <c r="F70" s="118"/>
      <c r="G70" s="135"/>
      <c r="H70" s="135"/>
      <c r="I70" s="135"/>
      <c r="J70" s="135"/>
      <c r="K70" s="118"/>
    </row>
    <row r="71" spans="2:11">
      <c r="B71" s="119"/>
      <c r="C71" s="119"/>
      <c r="D71" s="119"/>
      <c r="E71" s="119"/>
      <c r="F71" s="118"/>
      <c r="G71" s="135"/>
      <c r="H71" s="135"/>
      <c r="I71" s="135"/>
      <c r="J71" s="135"/>
      <c r="K71" s="118"/>
    </row>
    <row r="72" spans="2:11">
      <c r="B72" s="119"/>
      <c r="C72" s="119"/>
      <c r="D72" s="119"/>
      <c r="E72" s="119"/>
      <c r="F72" s="118"/>
      <c r="G72" s="135"/>
      <c r="H72" s="135"/>
      <c r="I72" s="135"/>
      <c r="J72" s="135"/>
      <c r="K72" s="118"/>
    </row>
    <row r="73" spans="2:11">
      <c r="B73" s="119"/>
      <c r="C73" s="119"/>
      <c r="D73" s="119"/>
      <c r="E73" s="119"/>
      <c r="F73" s="118"/>
      <c r="G73" s="135"/>
      <c r="H73" s="135"/>
      <c r="I73" s="135"/>
      <c r="J73" s="135"/>
      <c r="K73" s="118"/>
    </row>
    <row r="74" spans="2:11">
      <c r="B74" s="119"/>
      <c r="C74" s="119"/>
      <c r="D74" s="119"/>
      <c r="E74" s="119"/>
      <c r="F74" s="118"/>
      <c r="G74" s="135"/>
      <c r="H74" s="135"/>
      <c r="I74" s="135"/>
      <c r="J74" s="135"/>
      <c r="K74" s="118"/>
    </row>
    <row r="75" spans="2:11">
      <c r="B75" s="119"/>
      <c r="C75" s="119"/>
      <c r="D75" s="119"/>
      <c r="E75" s="119"/>
      <c r="F75" s="118"/>
      <c r="G75" s="135"/>
      <c r="H75" s="135"/>
      <c r="I75" s="135"/>
      <c r="J75" s="135"/>
      <c r="K75" s="118"/>
    </row>
    <row r="76" spans="2:11">
      <c r="B76" s="119"/>
      <c r="C76" s="119"/>
      <c r="D76" s="119"/>
      <c r="E76" s="119"/>
      <c r="F76" s="118"/>
      <c r="G76" s="135"/>
      <c r="H76" s="135"/>
      <c r="I76" s="135"/>
      <c r="J76" s="135"/>
      <c r="K76" s="118"/>
    </row>
    <row r="77" spans="2:11">
      <c r="B77" s="119"/>
      <c r="C77" s="119"/>
      <c r="D77" s="119"/>
      <c r="E77" s="119"/>
      <c r="F77" s="118"/>
      <c r="G77" s="135"/>
      <c r="H77" s="135"/>
      <c r="I77" s="135"/>
      <c r="J77" s="135"/>
      <c r="K77" s="118"/>
    </row>
    <row r="78" spans="2:11">
      <c r="B78" s="119"/>
      <c r="C78" s="119"/>
      <c r="D78" s="119"/>
      <c r="E78" s="119"/>
      <c r="F78" s="118"/>
      <c r="G78" s="135"/>
      <c r="H78" s="135"/>
      <c r="I78" s="135"/>
      <c r="J78" s="135"/>
      <c r="K78" s="118"/>
    </row>
    <row r="79" spans="2:11">
      <c r="B79" s="119"/>
      <c r="C79" s="119"/>
      <c r="D79" s="119"/>
      <c r="E79" s="119"/>
      <c r="F79" s="118"/>
      <c r="G79" s="135"/>
      <c r="H79" s="135"/>
      <c r="I79" s="135"/>
      <c r="J79" s="135"/>
      <c r="K79" s="118"/>
    </row>
    <row r="80" spans="2:11">
      <c r="B80" s="119"/>
      <c r="C80" s="119"/>
      <c r="D80" s="119"/>
      <c r="E80" s="119"/>
      <c r="F80" s="118"/>
      <c r="G80" s="135"/>
      <c r="H80" s="135"/>
      <c r="I80" s="135"/>
      <c r="J80" s="135"/>
      <c r="K80" s="118"/>
    </row>
    <row r="81" spans="2:11">
      <c r="B81" s="119"/>
      <c r="C81" s="119"/>
      <c r="D81" s="119"/>
      <c r="E81" s="119"/>
      <c r="F81" s="118"/>
      <c r="G81" s="135"/>
      <c r="H81" s="135"/>
      <c r="I81" s="135"/>
      <c r="J81" s="135"/>
      <c r="K81" s="118"/>
    </row>
    <row r="82" spans="2:11">
      <c r="B82" s="119"/>
      <c r="C82" s="119"/>
      <c r="D82" s="119"/>
      <c r="E82" s="119"/>
      <c r="F82" s="118"/>
      <c r="G82" s="135"/>
      <c r="H82" s="135"/>
      <c r="I82" s="135"/>
      <c r="J82" s="135"/>
      <c r="K82" s="118"/>
    </row>
    <row r="83" spans="2:11">
      <c r="B83" s="119"/>
      <c r="C83" s="119"/>
      <c r="D83" s="119"/>
      <c r="E83" s="119"/>
      <c r="F83" s="118"/>
      <c r="G83" s="135"/>
      <c r="H83" s="135"/>
      <c r="I83" s="135"/>
      <c r="J83" s="135"/>
      <c r="K83" s="118"/>
    </row>
    <row r="84" spans="2:11">
      <c r="B84" s="119"/>
      <c r="C84" s="119"/>
      <c r="D84" s="119"/>
      <c r="E84" s="119"/>
      <c r="F84" s="118"/>
      <c r="G84" s="135"/>
      <c r="H84" s="135"/>
      <c r="I84" s="135"/>
      <c r="J84" s="135"/>
      <c r="K84" s="118"/>
    </row>
    <row r="85" spans="2:11">
      <c r="B85" s="119"/>
      <c r="C85" s="119"/>
      <c r="D85" s="119"/>
      <c r="E85" s="119"/>
      <c r="F85" s="118"/>
      <c r="G85" s="135"/>
      <c r="H85" s="135"/>
      <c r="I85" s="135"/>
      <c r="J85" s="135"/>
      <c r="K85" s="118"/>
    </row>
    <row r="86" spans="2:11">
      <c r="B86" s="119"/>
      <c r="C86" s="119"/>
      <c r="D86" s="119"/>
      <c r="E86" s="119"/>
      <c r="F86" s="118"/>
      <c r="G86" s="135"/>
      <c r="H86" s="135"/>
      <c r="I86" s="135"/>
      <c r="J86" s="135"/>
      <c r="K86" s="118"/>
    </row>
    <row r="87" spans="2:11">
      <c r="B87" s="119"/>
      <c r="C87" s="119"/>
      <c r="D87" s="119"/>
      <c r="E87" s="119"/>
      <c r="F87" s="118"/>
      <c r="G87" s="135"/>
      <c r="H87" s="135"/>
      <c r="I87" s="135"/>
      <c r="J87" s="135"/>
      <c r="K87" s="118"/>
    </row>
    <row r="88" spans="2:11">
      <c r="B88" s="119"/>
      <c r="C88" s="119"/>
      <c r="D88" s="119"/>
      <c r="E88" s="119"/>
      <c r="F88" s="118"/>
      <c r="G88" s="135"/>
      <c r="H88" s="135"/>
      <c r="I88" s="135"/>
      <c r="J88" s="135"/>
      <c r="K88" s="118"/>
    </row>
    <row r="89" spans="2:11">
      <c r="B89" s="119"/>
      <c r="C89" s="119"/>
      <c r="D89" s="119"/>
      <c r="E89" s="119"/>
      <c r="F89" s="118"/>
      <c r="G89" s="135"/>
      <c r="H89" s="135"/>
      <c r="I89" s="135"/>
      <c r="J89" s="135"/>
      <c r="K89" s="118"/>
    </row>
    <row r="90" spans="2:11">
      <c r="B90" s="119"/>
      <c r="C90" s="119"/>
      <c r="D90" s="119"/>
      <c r="E90" s="119"/>
      <c r="F90" s="118"/>
      <c r="G90" s="135"/>
      <c r="H90" s="135"/>
      <c r="I90" s="135"/>
      <c r="J90" s="135"/>
      <c r="K90" s="118"/>
    </row>
    <row r="91" spans="2:11">
      <c r="B91" s="119"/>
      <c r="C91" s="119"/>
      <c r="D91" s="119"/>
      <c r="E91" s="119"/>
      <c r="F91" s="118"/>
      <c r="G91" s="135"/>
      <c r="H91" s="135"/>
      <c r="I91" s="135"/>
      <c r="J91" s="135"/>
      <c r="K91" s="118"/>
    </row>
    <row r="92" spans="2:11">
      <c r="B92" s="119"/>
      <c r="C92" s="119"/>
      <c r="D92" s="119"/>
      <c r="E92" s="119"/>
      <c r="F92" s="118"/>
      <c r="G92" s="135"/>
      <c r="H92" s="135"/>
      <c r="I92" s="135"/>
      <c r="J92" s="135"/>
      <c r="K92" s="118"/>
    </row>
    <row r="93" spans="2:11">
      <c r="B93" s="119"/>
      <c r="C93" s="119"/>
      <c r="D93" s="119"/>
      <c r="E93" s="119"/>
      <c r="F93" s="118"/>
      <c r="G93" s="135"/>
      <c r="H93" s="135"/>
      <c r="I93" s="135"/>
      <c r="J93" s="135"/>
      <c r="K93" s="118"/>
    </row>
    <row r="94" spans="2:11">
      <c r="B94" s="119"/>
      <c r="C94" s="119"/>
      <c r="D94" s="119"/>
      <c r="E94" s="119"/>
      <c r="F94" s="118"/>
      <c r="G94" s="135"/>
      <c r="H94" s="135"/>
      <c r="I94" s="135"/>
      <c r="J94" s="135"/>
      <c r="K94" s="118"/>
    </row>
    <row r="95" spans="2:11">
      <c r="B95" s="119"/>
      <c r="C95" s="119"/>
      <c r="D95" s="119"/>
      <c r="E95" s="119"/>
      <c r="F95" s="118"/>
      <c r="G95" s="135"/>
      <c r="H95" s="135"/>
      <c r="I95" s="135"/>
      <c r="J95" s="135"/>
      <c r="K95" s="118"/>
    </row>
    <row r="96" spans="2:11">
      <c r="B96" s="119"/>
      <c r="C96" s="119"/>
      <c r="D96" s="119"/>
      <c r="E96" s="119"/>
      <c r="F96" s="118"/>
      <c r="G96" s="135"/>
      <c r="H96" s="135"/>
      <c r="I96" s="135"/>
      <c r="J96" s="135"/>
      <c r="K96" s="118"/>
    </row>
    <row r="97" spans="2:11">
      <c r="B97" s="119"/>
      <c r="C97" s="119"/>
      <c r="D97" s="119"/>
      <c r="E97" s="119"/>
      <c r="F97" s="118"/>
      <c r="G97" s="135"/>
      <c r="H97" s="135"/>
      <c r="I97" s="135"/>
      <c r="J97" s="135"/>
      <c r="K97" s="118"/>
    </row>
    <row r="98" spans="2:11">
      <c r="B98" s="119"/>
      <c r="C98" s="119"/>
      <c r="D98" s="119"/>
      <c r="E98" s="119"/>
      <c r="F98" s="118"/>
      <c r="G98" s="135"/>
      <c r="H98" s="135"/>
      <c r="I98" s="135"/>
      <c r="J98" s="135"/>
      <c r="K98" s="118"/>
    </row>
    <row r="99" spans="2:11">
      <c r="B99" s="119"/>
      <c r="C99" s="119"/>
      <c r="D99" s="119"/>
      <c r="E99" s="119"/>
      <c r="F99" s="118"/>
      <c r="G99" s="135"/>
      <c r="H99" s="135"/>
      <c r="I99" s="135"/>
      <c r="J99" s="135"/>
      <c r="K99" s="118"/>
    </row>
    <row r="100" spans="2:11">
      <c r="B100" s="119"/>
      <c r="C100" s="119"/>
      <c r="D100" s="119"/>
      <c r="E100" s="119"/>
      <c r="F100" s="118"/>
      <c r="G100" s="135"/>
      <c r="H100" s="135"/>
      <c r="I100" s="135"/>
      <c r="J100" s="135"/>
      <c r="K100" s="118"/>
    </row>
    <row r="101" spans="2:11">
      <c r="B101" s="119"/>
      <c r="C101" s="119"/>
      <c r="D101" s="119"/>
      <c r="E101" s="119"/>
      <c r="F101" s="118"/>
      <c r="G101" s="135"/>
      <c r="H101" s="135"/>
      <c r="I101" s="135"/>
      <c r="J101" s="135"/>
      <c r="K101" s="118"/>
    </row>
    <row r="102" spans="2:11">
      <c r="B102" s="119"/>
      <c r="C102" s="119"/>
      <c r="D102" s="119"/>
      <c r="E102" s="119"/>
      <c r="F102" s="118"/>
      <c r="G102" s="135"/>
      <c r="H102" s="135"/>
      <c r="I102" s="135"/>
      <c r="J102" s="135"/>
      <c r="K102" s="118"/>
    </row>
    <row r="103" spans="2:11">
      <c r="B103" s="119"/>
      <c r="C103" s="119"/>
      <c r="D103" s="119"/>
      <c r="E103" s="119"/>
      <c r="F103" s="118"/>
      <c r="G103" s="135"/>
      <c r="H103" s="135"/>
      <c r="I103" s="135"/>
      <c r="J103" s="135"/>
      <c r="K103" s="118"/>
    </row>
    <row r="104" spans="2:11">
      <c r="B104" s="119"/>
      <c r="C104" s="119"/>
      <c r="D104" s="119"/>
      <c r="E104" s="119"/>
      <c r="F104" s="118"/>
      <c r="G104" s="135"/>
      <c r="H104" s="135"/>
      <c r="I104" s="135"/>
      <c r="J104" s="135"/>
      <c r="K104" s="118"/>
    </row>
    <row r="105" spans="2:11">
      <c r="B105" s="119"/>
      <c r="C105" s="119"/>
      <c r="D105" s="119"/>
      <c r="E105" s="119"/>
      <c r="F105" s="118"/>
      <c r="G105" s="135"/>
      <c r="H105" s="135"/>
      <c r="I105" s="135"/>
      <c r="J105" s="135"/>
      <c r="K105" s="118"/>
    </row>
    <row r="106" spans="2:11">
      <c r="B106" s="119"/>
      <c r="C106" s="119"/>
      <c r="D106" s="119"/>
      <c r="E106" s="119"/>
      <c r="F106" s="118"/>
      <c r="G106" s="135"/>
      <c r="H106" s="135"/>
      <c r="I106" s="135"/>
      <c r="J106" s="135"/>
      <c r="K106" s="118"/>
    </row>
    <row r="107" spans="2:11">
      <c r="B107" s="119"/>
      <c r="C107" s="119"/>
      <c r="D107" s="119"/>
      <c r="E107" s="119"/>
      <c r="F107" s="118"/>
      <c r="G107" s="135"/>
      <c r="H107" s="135"/>
      <c r="I107" s="135"/>
      <c r="J107" s="135"/>
      <c r="K107" s="118"/>
    </row>
    <row r="108" spans="2:11">
      <c r="B108" s="119"/>
      <c r="C108" s="119"/>
      <c r="D108" s="119"/>
      <c r="E108" s="119"/>
      <c r="F108" s="118"/>
      <c r="G108" s="135"/>
      <c r="H108" s="135"/>
      <c r="I108" s="135"/>
      <c r="J108" s="135"/>
      <c r="K108" s="118"/>
    </row>
    <row r="109" spans="2:11">
      <c r="B109" s="119"/>
      <c r="C109" s="119"/>
      <c r="D109" s="119"/>
      <c r="E109" s="119"/>
      <c r="F109" s="118"/>
      <c r="G109" s="135"/>
      <c r="H109" s="135"/>
      <c r="I109" s="135"/>
      <c r="J109" s="135"/>
      <c r="K109" s="118"/>
    </row>
    <row r="110" spans="2:11">
      <c r="B110" s="119"/>
      <c r="C110" s="119"/>
      <c r="D110" s="119"/>
      <c r="E110" s="119"/>
      <c r="F110" s="118"/>
      <c r="G110" s="135"/>
      <c r="H110" s="135"/>
      <c r="I110" s="135"/>
      <c r="J110" s="135"/>
      <c r="K110" s="118"/>
    </row>
    <row r="111" spans="2:11">
      <c r="B111" s="119"/>
      <c r="C111" s="119"/>
      <c r="D111" s="119"/>
      <c r="E111" s="119"/>
      <c r="F111" s="118"/>
      <c r="G111" s="135"/>
      <c r="H111" s="135"/>
      <c r="I111" s="135"/>
      <c r="J111" s="135"/>
      <c r="K111" s="118"/>
    </row>
    <row r="112" spans="2:11">
      <c r="B112" s="119"/>
      <c r="C112" s="119"/>
      <c r="D112" s="119"/>
      <c r="E112" s="119"/>
      <c r="F112" s="118"/>
      <c r="G112" s="135"/>
      <c r="H112" s="135"/>
      <c r="I112" s="135"/>
      <c r="J112" s="135"/>
      <c r="K112" s="118"/>
    </row>
    <row r="113" spans="2:11">
      <c r="B113" s="119"/>
      <c r="C113" s="119"/>
      <c r="D113" s="119"/>
      <c r="E113" s="119"/>
      <c r="F113" s="118"/>
      <c r="G113" s="135"/>
      <c r="H113" s="135"/>
      <c r="I113" s="135"/>
      <c r="J113" s="135"/>
      <c r="K113" s="118"/>
    </row>
    <row r="114" spans="2:11">
      <c r="B114" s="119"/>
      <c r="C114" s="119"/>
      <c r="D114" s="119"/>
      <c r="E114" s="119"/>
      <c r="F114" s="118"/>
      <c r="G114" s="135"/>
      <c r="H114" s="135"/>
      <c r="I114" s="135"/>
      <c r="J114" s="135"/>
      <c r="K114" s="118"/>
    </row>
    <row r="115" spans="2:11">
      <c r="B115" s="119"/>
      <c r="C115" s="119"/>
      <c r="D115" s="119"/>
      <c r="E115" s="119"/>
      <c r="F115" s="118"/>
      <c r="G115" s="135"/>
      <c r="H115" s="135"/>
      <c r="I115" s="135"/>
      <c r="J115" s="135"/>
      <c r="K115" s="118"/>
    </row>
    <row r="116" spans="2:11">
      <c r="B116" s="119"/>
      <c r="C116" s="119"/>
      <c r="D116" s="119"/>
      <c r="E116" s="119"/>
      <c r="F116" s="118"/>
      <c r="G116" s="135"/>
      <c r="H116" s="135"/>
      <c r="I116" s="135"/>
      <c r="J116" s="135"/>
      <c r="K116" s="118"/>
    </row>
    <row r="117" spans="2:11">
      <c r="B117" s="119"/>
      <c r="C117" s="119"/>
      <c r="D117" s="119"/>
      <c r="E117" s="119"/>
      <c r="F117" s="118"/>
      <c r="G117" s="135"/>
      <c r="H117" s="135"/>
      <c r="I117" s="135"/>
      <c r="J117" s="135"/>
      <c r="K117" s="118"/>
    </row>
    <row r="118" spans="2:11">
      <c r="B118" s="119"/>
      <c r="C118" s="119"/>
      <c r="D118" s="119"/>
      <c r="E118" s="119"/>
      <c r="F118" s="118"/>
      <c r="G118" s="135"/>
      <c r="H118" s="135"/>
      <c r="I118" s="135"/>
      <c r="J118" s="135"/>
      <c r="K118" s="118"/>
    </row>
    <row r="119" spans="2:11">
      <c r="B119" s="119"/>
      <c r="C119" s="119"/>
      <c r="D119" s="119"/>
      <c r="E119" s="119"/>
      <c r="F119" s="118"/>
      <c r="G119" s="135"/>
      <c r="H119" s="135"/>
      <c r="I119" s="135"/>
      <c r="J119" s="135"/>
      <c r="K119" s="118"/>
    </row>
    <row r="120" spans="2:11">
      <c r="B120" s="119"/>
      <c r="C120" s="119"/>
      <c r="D120" s="119"/>
      <c r="E120" s="119"/>
      <c r="F120" s="118"/>
      <c r="G120" s="135"/>
      <c r="H120" s="135"/>
      <c r="I120" s="135"/>
      <c r="J120" s="135"/>
      <c r="K120" s="118"/>
    </row>
    <row r="121" spans="2:11">
      <c r="B121" s="119"/>
      <c r="C121" s="119"/>
      <c r="D121" s="119"/>
      <c r="E121" s="119"/>
      <c r="F121" s="118"/>
      <c r="G121" s="135"/>
      <c r="H121" s="135"/>
      <c r="I121" s="135"/>
      <c r="J121" s="135"/>
      <c r="K121" s="118"/>
    </row>
    <row r="122" spans="2:11">
      <c r="B122" s="119"/>
      <c r="C122" s="119"/>
      <c r="D122" s="119"/>
      <c r="E122" s="119"/>
      <c r="F122" s="118"/>
      <c r="G122" s="135"/>
      <c r="H122" s="135"/>
      <c r="I122" s="135"/>
      <c r="J122" s="135"/>
      <c r="K122" s="118"/>
    </row>
    <row r="123" spans="2:11">
      <c r="B123" s="119"/>
      <c r="C123" s="119"/>
      <c r="D123" s="119"/>
      <c r="E123" s="119"/>
      <c r="F123" s="118"/>
      <c r="G123" s="135"/>
      <c r="H123" s="135"/>
      <c r="I123" s="135"/>
      <c r="J123" s="135"/>
      <c r="K123" s="118"/>
    </row>
    <row r="124" spans="2:11">
      <c r="B124" s="119"/>
      <c r="C124" s="119"/>
      <c r="D124" s="119"/>
      <c r="E124" s="119"/>
      <c r="F124" s="118"/>
      <c r="G124" s="135"/>
      <c r="H124" s="135"/>
      <c r="I124" s="135"/>
      <c r="J124" s="135"/>
      <c r="K124" s="118"/>
    </row>
    <row r="125" spans="2:11">
      <c r="B125" s="119"/>
      <c r="C125" s="119"/>
      <c r="D125" s="119"/>
      <c r="E125" s="119"/>
      <c r="F125" s="118"/>
      <c r="G125" s="135"/>
      <c r="H125" s="135"/>
      <c r="I125" s="135"/>
      <c r="J125" s="135"/>
      <c r="K125" s="118"/>
    </row>
    <row r="126" spans="2:11">
      <c r="B126" s="119"/>
      <c r="C126" s="119"/>
      <c r="D126" s="119"/>
      <c r="E126" s="119"/>
      <c r="F126" s="118"/>
      <c r="G126" s="135"/>
      <c r="H126" s="135"/>
      <c r="I126" s="135"/>
      <c r="J126" s="135"/>
      <c r="K126" s="118"/>
    </row>
    <row r="127" spans="2:11">
      <c r="B127" s="119"/>
      <c r="C127" s="119"/>
      <c r="D127" s="119"/>
      <c r="E127" s="119"/>
      <c r="F127" s="118"/>
      <c r="G127" s="135"/>
      <c r="H127" s="135"/>
      <c r="I127" s="135"/>
      <c r="J127" s="135"/>
      <c r="K127" s="118"/>
    </row>
    <row r="128" spans="2:11">
      <c r="B128" s="119"/>
      <c r="C128" s="119"/>
      <c r="D128" s="119"/>
      <c r="E128" s="119"/>
      <c r="F128" s="118"/>
      <c r="G128" s="135"/>
      <c r="H128" s="135"/>
      <c r="I128" s="135"/>
      <c r="J128" s="135"/>
      <c r="K128" s="118"/>
    </row>
    <row r="129" spans="2:11">
      <c r="B129" s="119"/>
      <c r="C129" s="119"/>
      <c r="D129" s="119"/>
      <c r="E129" s="119"/>
      <c r="F129" s="118"/>
      <c r="G129" s="135"/>
      <c r="H129" s="135"/>
      <c r="I129" s="135"/>
      <c r="J129" s="135"/>
      <c r="K129" s="118"/>
    </row>
    <row r="130" spans="2:11">
      <c r="B130" s="119"/>
      <c r="C130" s="119"/>
      <c r="D130" s="119"/>
      <c r="E130" s="119"/>
      <c r="F130" s="118"/>
      <c r="G130" s="135"/>
      <c r="H130" s="135"/>
      <c r="I130" s="135"/>
      <c r="J130" s="135"/>
      <c r="K130" s="118"/>
    </row>
    <row r="131" spans="2:11">
      <c r="B131" s="119"/>
      <c r="C131" s="119"/>
      <c r="D131" s="119"/>
      <c r="E131" s="119"/>
      <c r="F131" s="118"/>
      <c r="G131" s="135"/>
      <c r="H131" s="135"/>
      <c r="I131" s="135"/>
      <c r="J131" s="135"/>
      <c r="K131" s="118"/>
    </row>
    <row r="132" spans="2:11">
      <c r="B132" s="119"/>
      <c r="C132" s="119"/>
      <c r="D132" s="119"/>
      <c r="E132" s="119"/>
      <c r="F132" s="118"/>
      <c r="G132" s="135"/>
      <c r="H132" s="135"/>
      <c r="I132" s="135"/>
      <c r="J132" s="135"/>
      <c r="K132" s="118"/>
    </row>
    <row r="133" spans="2:11">
      <c r="B133" s="119"/>
      <c r="C133" s="119"/>
      <c r="D133" s="119"/>
      <c r="E133" s="119"/>
      <c r="F133" s="118"/>
      <c r="G133" s="135"/>
      <c r="H133" s="135"/>
      <c r="I133" s="135"/>
      <c r="J133" s="135"/>
      <c r="K133" s="118"/>
    </row>
    <row r="134" spans="2:11">
      <c r="B134" s="119"/>
      <c r="C134" s="119"/>
      <c r="D134" s="119"/>
      <c r="E134" s="119"/>
      <c r="F134" s="118"/>
      <c r="G134" s="135"/>
      <c r="H134" s="135"/>
      <c r="I134" s="135"/>
      <c r="J134" s="135"/>
      <c r="K134" s="118"/>
    </row>
    <row r="135" spans="2:11">
      <c r="B135" s="119"/>
      <c r="C135" s="119"/>
      <c r="D135" s="119"/>
      <c r="E135" s="119"/>
      <c r="F135" s="118"/>
      <c r="G135" s="135"/>
      <c r="H135" s="135"/>
      <c r="I135" s="135"/>
      <c r="J135" s="135"/>
      <c r="K135" s="118"/>
    </row>
    <row r="136" spans="2:11">
      <c r="B136" s="119"/>
      <c r="C136" s="119"/>
      <c r="D136" s="119"/>
      <c r="E136" s="119"/>
      <c r="F136" s="118"/>
      <c r="G136" s="135"/>
      <c r="H136" s="135"/>
      <c r="I136" s="135"/>
      <c r="J136" s="135"/>
      <c r="K136" s="118"/>
    </row>
    <row r="137" spans="2:11">
      <c r="B137" s="119"/>
      <c r="C137" s="119"/>
      <c r="D137" s="119"/>
      <c r="E137" s="119"/>
      <c r="F137" s="118"/>
      <c r="G137" s="135"/>
      <c r="H137" s="135"/>
      <c r="I137" s="135"/>
      <c r="J137" s="135"/>
      <c r="K137" s="118"/>
    </row>
    <row r="138" spans="2:11">
      <c r="B138" s="119"/>
      <c r="C138" s="119"/>
      <c r="D138" s="119"/>
      <c r="E138" s="119"/>
      <c r="F138" s="118"/>
      <c r="G138" s="135"/>
      <c r="H138" s="135"/>
      <c r="I138" s="135"/>
      <c r="J138" s="135"/>
      <c r="K138" s="118"/>
    </row>
    <row r="139" spans="2:11">
      <c r="B139" s="119"/>
      <c r="C139" s="119"/>
      <c r="D139" s="119"/>
      <c r="E139" s="119"/>
      <c r="F139" s="118"/>
      <c r="G139" s="135"/>
      <c r="H139" s="135"/>
      <c r="I139" s="135"/>
      <c r="J139" s="135"/>
      <c r="K139" s="118"/>
    </row>
    <row r="140" spans="2:11">
      <c r="B140" s="119"/>
      <c r="C140" s="119"/>
      <c r="D140" s="119"/>
      <c r="E140" s="119"/>
      <c r="F140" s="118"/>
      <c r="G140" s="135"/>
      <c r="H140" s="135"/>
      <c r="I140" s="135"/>
      <c r="J140" s="135"/>
      <c r="K140" s="118"/>
    </row>
    <row r="141" spans="2:11">
      <c r="B141" s="119"/>
      <c r="C141" s="119"/>
      <c r="D141" s="119"/>
      <c r="E141" s="119"/>
      <c r="F141" s="118"/>
      <c r="G141" s="135"/>
      <c r="H141" s="135"/>
      <c r="I141" s="135"/>
      <c r="J141" s="135"/>
      <c r="K141" s="118"/>
    </row>
    <row r="142" spans="2:11">
      <c r="B142" s="119"/>
      <c r="C142" s="119"/>
      <c r="D142" s="119"/>
      <c r="E142" s="119"/>
      <c r="F142" s="118"/>
      <c r="G142" s="135"/>
      <c r="H142" s="135"/>
      <c r="I142" s="135"/>
      <c r="J142" s="135"/>
      <c r="K142" s="118"/>
    </row>
    <row r="143" spans="2:11">
      <c r="B143" s="119"/>
      <c r="C143" s="119"/>
      <c r="D143" s="119"/>
      <c r="E143" s="119"/>
      <c r="F143" s="118"/>
      <c r="G143" s="135"/>
      <c r="H143" s="135"/>
      <c r="I143" s="135"/>
      <c r="J143" s="135"/>
      <c r="K143" s="118"/>
    </row>
    <row r="144" spans="2:11">
      <c r="B144" s="119"/>
      <c r="C144" s="119"/>
      <c r="D144" s="119"/>
      <c r="E144" s="119"/>
      <c r="F144" s="118"/>
      <c r="G144" s="135"/>
      <c r="H144" s="135"/>
      <c r="I144" s="135"/>
      <c r="J144" s="135"/>
      <c r="K144" s="118"/>
    </row>
    <row r="145" spans="2:11">
      <c r="B145" s="119"/>
      <c r="C145" s="119"/>
      <c r="D145" s="119"/>
      <c r="E145" s="119"/>
      <c r="F145" s="118"/>
      <c r="G145" s="135"/>
      <c r="H145" s="135"/>
      <c r="I145" s="135"/>
      <c r="J145" s="135"/>
      <c r="K145" s="118"/>
    </row>
    <row r="146" spans="2:11">
      <c r="B146" s="119"/>
      <c r="C146" s="119"/>
      <c r="D146" s="119"/>
      <c r="E146" s="119"/>
      <c r="F146" s="118"/>
      <c r="G146" s="135"/>
      <c r="H146" s="135"/>
      <c r="I146" s="135"/>
      <c r="J146" s="135"/>
      <c r="K146" s="118"/>
    </row>
    <row r="147" spans="2:11">
      <c r="B147" s="119"/>
      <c r="C147" s="119"/>
      <c r="D147" s="119"/>
      <c r="E147" s="119"/>
      <c r="F147" s="118"/>
      <c r="G147" s="135"/>
      <c r="H147" s="135"/>
      <c r="I147" s="135"/>
      <c r="J147" s="135"/>
      <c r="K147" s="118"/>
    </row>
    <row r="148" spans="2:11">
      <c r="B148" s="119"/>
      <c r="C148" s="119"/>
      <c r="D148" s="119"/>
      <c r="E148" s="119"/>
      <c r="F148" s="118"/>
      <c r="G148" s="135"/>
      <c r="H148" s="135"/>
      <c r="I148" s="135"/>
      <c r="J148" s="135"/>
      <c r="K148" s="118"/>
    </row>
    <row r="149" spans="2:11">
      <c r="B149" s="119"/>
      <c r="C149" s="119"/>
      <c r="D149" s="119"/>
      <c r="E149" s="119"/>
      <c r="F149" s="118"/>
      <c r="G149" s="135"/>
      <c r="H149" s="135"/>
      <c r="I149" s="135"/>
      <c r="J149" s="135"/>
      <c r="K149" s="118"/>
    </row>
    <row r="150" spans="2:11">
      <c r="B150" s="119"/>
      <c r="C150" s="119"/>
      <c r="D150" s="119"/>
      <c r="E150" s="119"/>
      <c r="F150" s="118"/>
      <c r="G150" s="135"/>
      <c r="H150" s="135"/>
      <c r="I150" s="135"/>
      <c r="J150" s="135"/>
      <c r="K150" s="118"/>
    </row>
    <row r="151" spans="2:11">
      <c r="B151" s="119"/>
      <c r="C151" s="119"/>
      <c r="D151" s="119"/>
      <c r="E151" s="119"/>
      <c r="F151" s="118"/>
      <c r="G151" s="135"/>
      <c r="H151" s="135"/>
      <c r="I151" s="135"/>
      <c r="J151" s="135"/>
      <c r="K151" s="118"/>
    </row>
    <row r="152" spans="2:11">
      <c r="B152" s="119"/>
      <c r="C152" s="119"/>
      <c r="D152" s="119"/>
      <c r="E152" s="119"/>
      <c r="F152" s="118"/>
      <c r="G152" s="135"/>
      <c r="H152" s="135"/>
      <c r="I152" s="135"/>
      <c r="J152" s="135"/>
      <c r="K152" s="118"/>
    </row>
    <row r="153" spans="2:11">
      <c r="B153" s="119"/>
      <c r="C153" s="119"/>
      <c r="D153" s="119"/>
      <c r="E153" s="119"/>
      <c r="F153" s="118"/>
      <c r="G153" s="135"/>
      <c r="H153" s="135"/>
      <c r="I153" s="135"/>
      <c r="J153" s="135"/>
      <c r="K153" s="118"/>
    </row>
    <row r="154" spans="2:11">
      <c r="B154" s="119"/>
      <c r="C154" s="119"/>
      <c r="D154" s="119"/>
      <c r="E154" s="119"/>
      <c r="F154" s="118"/>
      <c r="G154" s="135"/>
      <c r="H154" s="135"/>
      <c r="I154" s="135"/>
      <c r="J154" s="135"/>
      <c r="K154" s="118"/>
    </row>
    <row r="155" spans="2:11">
      <c r="B155" s="119"/>
      <c r="C155" s="119"/>
      <c r="D155" s="119"/>
      <c r="E155" s="119"/>
      <c r="F155" s="118"/>
      <c r="G155" s="135"/>
      <c r="H155" s="135"/>
      <c r="I155" s="135"/>
      <c r="J155" s="135"/>
      <c r="K155" s="118"/>
    </row>
    <row r="156" spans="2:11">
      <c r="B156" s="119"/>
      <c r="C156" s="119"/>
      <c r="D156" s="119"/>
      <c r="E156" s="119"/>
      <c r="F156" s="118"/>
      <c r="G156" s="135"/>
      <c r="H156" s="135"/>
      <c r="I156" s="135"/>
      <c r="J156" s="135"/>
      <c r="K156" s="118"/>
    </row>
    <row r="157" spans="2:11">
      <c r="B157" s="119"/>
      <c r="C157" s="119"/>
      <c r="D157" s="119"/>
      <c r="E157" s="119"/>
      <c r="F157" s="118"/>
      <c r="G157" s="135"/>
      <c r="H157" s="135"/>
      <c r="I157" s="135"/>
      <c r="J157" s="135"/>
      <c r="K157" s="118"/>
    </row>
    <row r="158" spans="2:11">
      <c r="B158" s="119"/>
      <c r="C158" s="119"/>
      <c r="D158" s="119"/>
      <c r="E158" s="119"/>
      <c r="F158" s="118"/>
      <c r="G158" s="135"/>
      <c r="H158" s="135"/>
      <c r="I158" s="135"/>
      <c r="J158" s="135"/>
      <c r="K158" s="118"/>
    </row>
    <row r="159" spans="2:11">
      <c r="B159" s="119"/>
      <c r="C159" s="119"/>
      <c r="D159" s="119"/>
      <c r="E159" s="119"/>
      <c r="F159" s="118"/>
      <c r="G159" s="135"/>
      <c r="H159" s="135"/>
      <c r="I159" s="135"/>
      <c r="J159" s="135"/>
      <c r="K159" s="118"/>
    </row>
    <row r="160" spans="2:11">
      <c r="B160" s="119"/>
      <c r="C160" s="119"/>
      <c r="D160" s="119"/>
      <c r="E160" s="119"/>
      <c r="F160" s="118"/>
      <c r="G160" s="135"/>
      <c r="H160" s="135"/>
      <c r="I160" s="135"/>
      <c r="J160" s="135"/>
      <c r="K160" s="118"/>
    </row>
    <row r="161" spans="2:11">
      <c r="B161" s="119"/>
      <c r="C161" s="119"/>
      <c r="D161" s="119"/>
      <c r="E161" s="119"/>
      <c r="F161" s="118"/>
      <c r="G161" s="135"/>
      <c r="H161" s="135"/>
      <c r="I161" s="135"/>
      <c r="J161" s="135"/>
      <c r="K161" s="118"/>
    </row>
    <row r="162" spans="2:11">
      <c r="B162" s="119"/>
      <c r="C162" s="119"/>
      <c r="D162" s="119"/>
      <c r="E162" s="119"/>
      <c r="F162" s="118"/>
      <c r="G162" s="135"/>
      <c r="H162" s="135"/>
      <c r="I162" s="135"/>
      <c r="J162" s="135"/>
      <c r="K162" s="118"/>
    </row>
    <row r="163" spans="2:11">
      <c r="B163" s="119"/>
      <c r="C163" s="119"/>
      <c r="D163" s="119"/>
      <c r="E163" s="119"/>
      <c r="F163" s="118"/>
      <c r="G163" s="135"/>
      <c r="H163" s="135"/>
      <c r="I163" s="135"/>
      <c r="J163" s="135"/>
      <c r="K163" s="118"/>
    </row>
    <row r="164" spans="2:11">
      <c r="B164" s="119"/>
      <c r="C164" s="119"/>
      <c r="D164" s="119"/>
      <c r="E164" s="119"/>
      <c r="F164" s="118"/>
      <c r="G164" s="135"/>
      <c r="H164" s="135"/>
      <c r="I164" s="135"/>
      <c r="J164" s="135"/>
      <c r="K164" s="118"/>
    </row>
    <row r="165" spans="2:11">
      <c r="B165" s="119"/>
      <c r="C165" s="119"/>
      <c r="D165" s="119"/>
      <c r="E165" s="119"/>
      <c r="F165" s="118"/>
      <c r="G165" s="135"/>
      <c r="H165" s="135"/>
      <c r="I165" s="135"/>
      <c r="J165" s="135"/>
      <c r="K165" s="118"/>
    </row>
    <row r="166" spans="2:11">
      <c r="B166" s="119"/>
      <c r="C166" s="119"/>
      <c r="D166" s="119"/>
      <c r="E166" s="119"/>
      <c r="F166" s="118"/>
      <c r="G166" s="135"/>
      <c r="H166" s="135"/>
      <c r="I166" s="135"/>
      <c r="J166" s="135"/>
      <c r="K166" s="118"/>
    </row>
    <row r="167" spans="2:11">
      <c r="B167" s="119"/>
      <c r="C167" s="119"/>
      <c r="D167" s="119"/>
      <c r="E167" s="119"/>
      <c r="F167" s="118"/>
      <c r="G167" s="135"/>
      <c r="H167" s="135"/>
      <c r="I167" s="135"/>
      <c r="J167" s="135"/>
      <c r="K167" s="118"/>
    </row>
    <row r="168" spans="2:11">
      <c r="B168" s="119"/>
      <c r="C168" s="119"/>
      <c r="D168" s="119"/>
      <c r="E168" s="119"/>
      <c r="F168" s="118"/>
      <c r="G168" s="135"/>
      <c r="H168" s="135"/>
      <c r="I168" s="135"/>
      <c r="J168" s="135"/>
      <c r="K168" s="118"/>
    </row>
    <row r="169" spans="2:11">
      <c r="B169" s="119"/>
      <c r="C169" s="119"/>
      <c r="D169" s="119"/>
      <c r="E169" s="119"/>
      <c r="F169" s="118"/>
      <c r="G169" s="135"/>
      <c r="H169" s="135"/>
      <c r="I169" s="135"/>
      <c r="J169" s="135"/>
      <c r="K169" s="118"/>
    </row>
    <row r="170" spans="2:11">
      <c r="B170" s="119"/>
      <c r="C170" s="119"/>
      <c r="D170" s="119"/>
      <c r="E170" s="119"/>
      <c r="F170" s="118"/>
      <c r="G170" s="135"/>
      <c r="H170" s="135"/>
      <c r="I170" s="135"/>
      <c r="J170" s="135"/>
      <c r="K170" s="118"/>
    </row>
    <row r="171" spans="2:11">
      <c r="B171" s="119"/>
      <c r="C171" s="119"/>
      <c r="D171" s="119"/>
      <c r="E171" s="119"/>
      <c r="F171" s="118"/>
      <c r="G171" s="135"/>
      <c r="H171" s="135"/>
      <c r="I171" s="135"/>
      <c r="J171" s="135"/>
      <c r="K171" s="118"/>
    </row>
    <row r="172" spans="2:11">
      <c r="B172" s="119"/>
      <c r="C172" s="119"/>
      <c r="D172" s="119"/>
      <c r="E172" s="119"/>
      <c r="F172" s="118"/>
      <c r="G172" s="135"/>
      <c r="H172" s="135"/>
      <c r="I172" s="135"/>
      <c r="J172" s="135"/>
      <c r="K172" s="118"/>
    </row>
    <row r="173" spans="2:11">
      <c r="B173" s="119"/>
      <c r="C173" s="119"/>
      <c r="D173" s="119"/>
      <c r="E173" s="119"/>
      <c r="F173" s="118"/>
      <c r="G173" s="135"/>
      <c r="H173" s="135"/>
      <c r="I173" s="135"/>
      <c r="J173" s="135"/>
      <c r="K173" s="118"/>
    </row>
    <row r="174" spans="2:11">
      <c r="B174" s="119"/>
      <c r="C174" s="119"/>
      <c r="D174" s="119"/>
      <c r="E174" s="119"/>
      <c r="F174" s="118"/>
      <c r="G174" s="135"/>
      <c r="H174" s="135"/>
      <c r="I174" s="135"/>
      <c r="J174" s="135"/>
      <c r="K174" s="118"/>
    </row>
    <row r="175" spans="2:11">
      <c r="B175" s="119"/>
      <c r="C175" s="119"/>
      <c r="D175" s="119"/>
      <c r="E175" s="119"/>
      <c r="F175" s="118"/>
      <c r="G175" s="135"/>
      <c r="H175" s="135"/>
      <c r="I175" s="135"/>
      <c r="J175" s="135"/>
      <c r="K175" s="118"/>
    </row>
    <row r="176" spans="2:11">
      <c r="B176" s="119"/>
      <c r="C176" s="119"/>
      <c r="D176" s="119"/>
      <c r="E176" s="119"/>
      <c r="F176" s="118"/>
      <c r="G176" s="135"/>
      <c r="H176" s="135"/>
      <c r="I176" s="135"/>
      <c r="J176" s="135"/>
      <c r="K176" s="118"/>
    </row>
    <row r="177" spans="2:11">
      <c r="B177" s="119"/>
      <c r="C177" s="119"/>
      <c r="D177" s="119"/>
      <c r="E177" s="119"/>
      <c r="F177" s="118"/>
      <c r="G177" s="135"/>
      <c r="H177" s="135"/>
      <c r="I177" s="135"/>
      <c r="J177" s="135"/>
      <c r="K177" s="118"/>
    </row>
    <row r="178" spans="2:11">
      <c r="B178" s="119"/>
      <c r="C178" s="119"/>
      <c r="D178" s="119"/>
      <c r="E178" s="119"/>
      <c r="F178" s="118"/>
      <c r="G178" s="135"/>
      <c r="H178" s="135"/>
      <c r="I178" s="135"/>
      <c r="J178" s="135"/>
      <c r="K178" s="118"/>
    </row>
    <row r="179" spans="2:11">
      <c r="B179" s="119"/>
      <c r="C179" s="119"/>
      <c r="D179" s="119"/>
      <c r="E179" s="119"/>
      <c r="F179" s="118"/>
      <c r="G179" s="135"/>
      <c r="H179" s="135"/>
      <c r="I179" s="135"/>
      <c r="J179" s="135"/>
      <c r="K179" s="118"/>
    </row>
    <row r="180" spans="2:11">
      <c r="B180" s="119"/>
      <c r="C180" s="119"/>
      <c r="D180" s="119"/>
      <c r="E180" s="119"/>
      <c r="F180" s="118"/>
      <c r="G180" s="135"/>
      <c r="H180" s="135"/>
      <c r="I180" s="135"/>
      <c r="J180" s="135"/>
      <c r="K180" s="118"/>
    </row>
    <row r="181" spans="2:11">
      <c r="B181" s="119"/>
      <c r="C181" s="119"/>
      <c r="D181" s="119"/>
      <c r="E181" s="119"/>
      <c r="F181" s="118"/>
      <c r="G181" s="135"/>
      <c r="H181" s="135"/>
      <c r="I181" s="135"/>
      <c r="J181" s="135"/>
      <c r="K181" s="118"/>
    </row>
    <row r="182" spans="2:11">
      <c r="B182" s="119"/>
      <c r="C182" s="119"/>
      <c r="D182" s="119"/>
      <c r="E182" s="119"/>
      <c r="F182" s="118"/>
      <c r="G182" s="135"/>
      <c r="H182" s="135"/>
      <c r="I182" s="135"/>
      <c r="J182" s="135"/>
      <c r="K182" s="118"/>
    </row>
    <row r="183" spans="2:11">
      <c r="B183" s="119"/>
      <c r="C183" s="119"/>
      <c r="D183" s="119"/>
      <c r="E183" s="119"/>
      <c r="F183" s="118"/>
      <c r="G183" s="135"/>
      <c r="H183" s="135"/>
      <c r="I183" s="135"/>
      <c r="J183" s="135"/>
      <c r="K183" s="118"/>
    </row>
    <row r="184" spans="2:11">
      <c r="B184" s="119"/>
      <c r="C184" s="119"/>
      <c r="D184" s="119"/>
      <c r="E184" s="119"/>
      <c r="F184" s="118"/>
      <c r="G184" s="135"/>
      <c r="H184" s="135"/>
      <c r="I184" s="135"/>
      <c r="J184" s="135"/>
      <c r="K184" s="118"/>
    </row>
    <row r="185" spans="2:11">
      <c r="B185" s="119"/>
      <c r="C185" s="119"/>
      <c r="D185" s="119"/>
      <c r="E185" s="119"/>
      <c r="F185" s="118"/>
      <c r="G185" s="135"/>
      <c r="H185" s="135"/>
      <c r="I185" s="135"/>
      <c r="J185" s="135"/>
      <c r="K185" s="118"/>
    </row>
    <row r="186" spans="2:11">
      <c r="B186" s="119"/>
      <c r="C186" s="119"/>
      <c r="D186" s="119"/>
      <c r="E186" s="119"/>
      <c r="F186" s="118"/>
      <c r="G186" s="135"/>
      <c r="H186" s="135"/>
      <c r="I186" s="135"/>
      <c r="J186" s="135"/>
      <c r="K186" s="118"/>
    </row>
    <row r="187" spans="2:11">
      <c r="B187" s="119"/>
      <c r="C187" s="119"/>
      <c r="D187" s="119"/>
      <c r="E187" s="119"/>
      <c r="F187" s="118"/>
      <c r="G187" s="135"/>
      <c r="H187" s="135"/>
      <c r="I187" s="135"/>
      <c r="J187" s="135"/>
      <c r="K187" s="118"/>
    </row>
    <row r="188" spans="2:11">
      <c r="B188" s="119"/>
      <c r="C188" s="119"/>
      <c r="D188" s="119"/>
      <c r="E188" s="119"/>
      <c r="F188" s="118"/>
      <c r="G188" s="135"/>
      <c r="H188" s="135"/>
      <c r="I188" s="135"/>
      <c r="J188" s="135"/>
      <c r="K188" s="118"/>
    </row>
    <row r="189" spans="2:11">
      <c r="B189" s="119"/>
      <c r="C189" s="119"/>
      <c r="D189" s="119"/>
      <c r="E189" s="119"/>
      <c r="F189" s="118"/>
      <c r="G189" s="135"/>
      <c r="H189" s="135"/>
      <c r="I189" s="135"/>
      <c r="J189" s="135"/>
      <c r="K189" s="118"/>
    </row>
    <row r="190" spans="2:11">
      <c r="B190" s="119"/>
      <c r="C190" s="119"/>
      <c r="D190" s="119"/>
      <c r="E190" s="119"/>
      <c r="F190" s="118"/>
      <c r="G190" s="135"/>
      <c r="H190" s="135"/>
      <c r="I190" s="135"/>
      <c r="J190" s="135"/>
      <c r="K190" s="118"/>
    </row>
    <row r="191" spans="2:11">
      <c r="B191" s="119"/>
      <c r="C191" s="119"/>
      <c r="D191" s="119"/>
      <c r="E191" s="119"/>
      <c r="F191" s="118"/>
      <c r="G191" s="135"/>
      <c r="H191" s="135"/>
      <c r="I191" s="135"/>
      <c r="J191" s="135"/>
      <c r="K191" s="118"/>
    </row>
    <row r="192" spans="2:11">
      <c r="B192" s="119"/>
      <c r="C192" s="119"/>
      <c r="D192" s="119"/>
      <c r="E192" s="119"/>
      <c r="F192" s="118"/>
      <c r="G192" s="135"/>
      <c r="H192" s="135"/>
      <c r="I192" s="135"/>
      <c r="J192" s="135"/>
      <c r="K192" s="118"/>
    </row>
    <row r="193" spans="2:11">
      <c r="B193" s="119"/>
      <c r="C193" s="119"/>
      <c r="D193" s="119"/>
      <c r="E193" s="119"/>
      <c r="F193" s="118"/>
      <c r="G193" s="135"/>
      <c r="H193" s="135"/>
      <c r="I193" s="135"/>
      <c r="J193" s="135"/>
      <c r="K193" s="118"/>
    </row>
    <row r="194" spans="2:11">
      <c r="B194" s="119"/>
      <c r="C194" s="119"/>
      <c r="D194" s="119"/>
      <c r="E194" s="119"/>
      <c r="F194" s="118"/>
      <c r="G194" s="135"/>
      <c r="H194" s="135"/>
      <c r="I194" s="135"/>
      <c r="J194" s="135"/>
      <c r="K194" s="118"/>
    </row>
    <row r="195" spans="2:11">
      <c r="B195" s="119"/>
      <c r="C195" s="119"/>
      <c r="D195" s="119"/>
      <c r="E195" s="119"/>
      <c r="F195" s="118"/>
      <c r="G195" s="135"/>
      <c r="H195" s="135"/>
      <c r="I195" s="135"/>
      <c r="J195" s="135"/>
      <c r="K195" s="118"/>
    </row>
    <row r="196" spans="2:11">
      <c r="B196" s="119"/>
      <c r="C196" s="119"/>
      <c r="D196" s="119"/>
      <c r="E196" s="119"/>
      <c r="F196" s="118"/>
      <c r="G196" s="135"/>
      <c r="H196" s="135"/>
      <c r="I196" s="135"/>
      <c r="J196" s="135"/>
      <c r="K196" s="118"/>
    </row>
    <row r="197" spans="2:11">
      <c r="B197" s="119"/>
      <c r="C197" s="119"/>
      <c r="D197" s="119"/>
      <c r="E197" s="119"/>
      <c r="F197" s="118"/>
      <c r="G197" s="135"/>
      <c r="H197" s="135"/>
      <c r="I197" s="135"/>
      <c r="J197" s="135"/>
      <c r="K197" s="118"/>
    </row>
    <row r="198" spans="2:11">
      <c r="B198" s="119"/>
      <c r="C198" s="119"/>
      <c r="D198" s="119"/>
      <c r="E198" s="119"/>
      <c r="F198" s="118"/>
      <c r="G198" s="135"/>
      <c r="H198" s="135"/>
      <c r="I198" s="135"/>
      <c r="J198" s="135"/>
      <c r="K198" s="118"/>
    </row>
    <row r="199" spans="2:11">
      <c r="F199" s="3"/>
      <c r="G199" s="136"/>
      <c r="H199" s="136"/>
      <c r="I199" s="136"/>
      <c r="J199" s="136"/>
    </row>
    <row r="200" spans="2:11">
      <c r="F200" s="3"/>
      <c r="G200" s="136"/>
      <c r="H200" s="136"/>
      <c r="I200" s="136"/>
      <c r="J200" s="136"/>
    </row>
    <row r="201" spans="2:11">
      <c r="F201" s="3"/>
      <c r="G201" s="136"/>
      <c r="H201" s="136"/>
      <c r="I201" s="136"/>
      <c r="J201" s="136"/>
    </row>
    <row r="202" spans="2:11">
      <c r="F202" s="3"/>
      <c r="G202" s="136"/>
      <c r="H202" s="136"/>
      <c r="I202" s="136"/>
      <c r="J202" s="136"/>
    </row>
    <row r="203" spans="2:11">
      <c r="F203" s="3"/>
      <c r="G203" s="136"/>
      <c r="H203" s="136"/>
      <c r="I203" s="136"/>
      <c r="J203" s="136"/>
    </row>
    <row r="204" spans="2:11">
      <c r="F204" s="3"/>
      <c r="G204" s="136"/>
      <c r="H204" s="136"/>
      <c r="I204" s="136"/>
      <c r="J204" s="136"/>
    </row>
    <row r="205" spans="2:11">
      <c r="F205" s="3"/>
      <c r="G205" s="136"/>
      <c r="H205" s="136"/>
      <c r="I205" s="136"/>
      <c r="J205" s="136"/>
    </row>
    <row r="206" spans="2:11">
      <c r="F206" s="3"/>
      <c r="G206" s="136"/>
      <c r="H206" s="136"/>
      <c r="I206" s="136"/>
      <c r="J206" s="136"/>
    </row>
    <row r="207" spans="2:11">
      <c r="F207" s="3"/>
      <c r="G207" s="136"/>
      <c r="H207" s="136"/>
      <c r="I207" s="136"/>
      <c r="J207" s="136"/>
    </row>
    <row r="208" spans="2:11">
      <c r="F208" s="3"/>
      <c r="G208" s="136"/>
      <c r="H208" s="136"/>
      <c r="I208" s="136"/>
      <c r="J208" s="136"/>
    </row>
    <row r="209" spans="6:10">
      <c r="F209" s="3"/>
      <c r="G209" s="136"/>
      <c r="H209" s="136"/>
      <c r="I209" s="136"/>
      <c r="J209" s="136"/>
    </row>
    <row r="210" spans="6:10">
      <c r="F210" s="3"/>
      <c r="G210" s="136"/>
      <c r="H210" s="136"/>
      <c r="I210" s="136"/>
      <c r="J210" s="136"/>
    </row>
    <row r="211" spans="6:10">
      <c r="F211" s="3"/>
      <c r="G211" s="136"/>
      <c r="H211" s="136"/>
      <c r="I211" s="136"/>
      <c r="J211" s="136"/>
    </row>
    <row r="212" spans="6:10">
      <c r="F212" s="3"/>
      <c r="G212" s="136"/>
      <c r="H212" s="136"/>
      <c r="I212" s="136"/>
      <c r="J212" s="136"/>
    </row>
    <row r="213" spans="6:10">
      <c r="F213" s="3"/>
      <c r="G213" s="136"/>
      <c r="H213" s="136"/>
      <c r="I213" s="136"/>
      <c r="J213" s="136"/>
    </row>
    <row r="214" spans="6:10">
      <c r="F214" s="3"/>
      <c r="G214" s="136"/>
      <c r="H214" s="136"/>
      <c r="I214" s="136"/>
      <c r="J214" s="136"/>
    </row>
    <row r="215" spans="6:10">
      <c r="F215" s="3"/>
      <c r="G215" s="136"/>
      <c r="H215" s="136"/>
      <c r="I215" s="136"/>
      <c r="J215" s="136"/>
    </row>
    <row r="216" spans="6:10">
      <c r="F216" s="3"/>
      <c r="G216" s="136"/>
      <c r="H216" s="136"/>
      <c r="I216" s="136"/>
      <c r="J216" s="136"/>
    </row>
    <row r="217" spans="6:10">
      <c r="F217" s="3"/>
      <c r="G217" s="136"/>
      <c r="H217" s="136"/>
      <c r="I217" s="136"/>
      <c r="J217" s="136"/>
    </row>
    <row r="218" spans="6:10">
      <c r="F218" s="3"/>
      <c r="G218" s="136"/>
      <c r="H218" s="136"/>
      <c r="I218" s="136"/>
      <c r="J218" s="136"/>
    </row>
    <row r="219" spans="6:10">
      <c r="F219" s="3"/>
      <c r="G219" s="136"/>
      <c r="H219" s="136"/>
      <c r="I219" s="136"/>
      <c r="J219" s="136"/>
    </row>
    <row r="220" spans="6:10">
      <c r="F220" s="3"/>
      <c r="G220" s="136"/>
      <c r="H220" s="136"/>
      <c r="I220" s="136"/>
      <c r="J220" s="136"/>
    </row>
    <row r="221" spans="6:10">
      <c r="F221" s="3"/>
      <c r="G221" s="136"/>
      <c r="H221" s="136"/>
      <c r="I221" s="136"/>
      <c r="J221" s="136"/>
    </row>
    <row r="222" spans="6:10">
      <c r="F222" s="3"/>
      <c r="G222" s="136"/>
      <c r="H222" s="136"/>
      <c r="I222" s="136"/>
      <c r="J222" s="136"/>
    </row>
    <row r="223" spans="6:10">
      <c r="F223" s="3"/>
      <c r="G223" s="136"/>
      <c r="H223" s="136"/>
      <c r="I223" s="136"/>
      <c r="J223" s="136"/>
    </row>
    <row r="224" spans="6:10">
      <c r="F224" s="3"/>
      <c r="G224" s="136"/>
      <c r="H224" s="136"/>
      <c r="I224" s="136"/>
      <c r="J224" s="136"/>
    </row>
    <row r="225" spans="6:10">
      <c r="F225" s="3"/>
      <c r="G225" s="136"/>
      <c r="H225" s="136"/>
      <c r="I225" s="136"/>
      <c r="J225" s="136"/>
    </row>
    <row r="226" spans="6:10">
      <c r="F226" s="3"/>
      <c r="G226" s="136"/>
      <c r="H226" s="136"/>
      <c r="I226" s="136"/>
      <c r="J226" s="136"/>
    </row>
    <row r="227" spans="6:10">
      <c r="F227" s="3"/>
      <c r="G227" s="136"/>
      <c r="H227" s="136"/>
      <c r="I227" s="136"/>
      <c r="J227" s="136"/>
    </row>
    <row r="228" spans="6:10">
      <c r="F228" s="3"/>
      <c r="G228" s="136"/>
      <c r="H228" s="136"/>
      <c r="I228" s="136"/>
      <c r="J228" s="136"/>
    </row>
    <row r="229" spans="6:10">
      <c r="F229" s="3"/>
      <c r="G229" s="136"/>
      <c r="H229" s="136"/>
      <c r="I229" s="136"/>
      <c r="J229" s="136"/>
    </row>
    <row r="230" spans="6:10">
      <c r="F230" s="3"/>
      <c r="G230" s="136"/>
      <c r="H230" s="136"/>
      <c r="I230" s="136"/>
      <c r="J230" s="136"/>
    </row>
    <row r="231" spans="6:10">
      <c r="F231" s="3"/>
      <c r="G231" s="136"/>
      <c r="H231" s="136"/>
      <c r="I231" s="136"/>
      <c r="J231" s="136"/>
    </row>
    <row r="232" spans="6:10">
      <c r="F232" s="3"/>
      <c r="G232" s="136"/>
      <c r="H232" s="136"/>
      <c r="I232" s="136"/>
      <c r="J232" s="136"/>
    </row>
    <row r="233" spans="6:10">
      <c r="F233" s="3"/>
      <c r="G233" s="136"/>
      <c r="H233" s="136"/>
      <c r="I233" s="136"/>
      <c r="J233" s="136"/>
    </row>
    <row r="234" spans="6:10">
      <c r="F234" s="3"/>
      <c r="G234" s="136"/>
      <c r="H234" s="136"/>
      <c r="I234" s="136"/>
      <c r="J234" s="136"/>
    </row>
    <row r="235" spans="6:10">
      <c r="F235" s="3"/>
      <c r="G235" s="136"/>
      <c r="H235" s="136"/>
      <c r="I235" s="136"/>
      <c r="J235" s="136"/>
    </row>
    <row r="236" spans="6:10">
      <c r="F236" s="3"/>
      <c r="G236" s="136"/>
      <c r="H236" s="136"/>
      <c r="I236" s="136"/>
      <c r="J236" s="136"/>
    </row>
    <row r="237" spans="6:10">
      <c r="F237" s="3"/>
      <c r="G237" s="136"/>
      <c r="H237" s="136"/>
      <c r="I237" s="136"/>
      <c r="J237" s="136"/>
    </row>
    <row r="238" spans="6:10">
      <c r="F238" s="3"/>
      <c r="G238" s="136"/>
      <c r="H238" s="136"/>
      <c r="I238" s="136"/>
      <c r="J238" s="136"/>
    </row>
    <row r="239" spans="6:10">
      <c r="F239" s="3"/>
      <c r="G239" s="136"/>
      <c r="H239" s="136"/>
      <c r="I239" s="136"/>
      <c r="J239" s="136"/>
    </row>
    <row r="240" spans="6:10">
      <c r="F240" s="3"/>
      <c r="G240" s="136"/>
      <c r="H240" s="136"/>
      <c r="I240" s="136"/>
      <c r="J240" s="136"/>
    </row>
    <row r="241" spans="6:10">
      <c r="F241" s="3"/>
      <c r="G241" s="136"/>
      <c r="H241" s="136"/>
      <c r="I241" s="136"/>
      <c r="J241" s="136"/>
    </row>
    <row r="242" spans="6:10">
      <c r="F242" s="3"/>
      <c r="G242" s="136"/>
      <c r="H242" s="136"/>
      <c r="I242" s="136"/>
      <c r="J242" s="136"/>
    </row>
    <row r="243" spans="6:10">
      <c r="F243" s="3"/>
      <c r="G243" s="136"/>
      <c r="H243" s="136"/>
      <c r="I243" s="136"/>
      <c r="J243" s="136"/>
    </row>
    <row r="244" spans="6:10">
      <c r="F244" s="3"/>
      <c r="G244" s="136"/>
      <c r="H244" s="136"/>
      <c r="I244" s="136"/>
      <c r="J244" s="136"/>
    </row>
    <row r="245" spans="6:10">
      <c r="F245" s="3"/>
      <c r="G245" s="136"/>
      <c r="H245" s="136"/>
      <c r="I245" s="136"/>
      <c r="J245" s="136"/>
    </row>
    <row r="246" spans="6:10">
      <c r="F246" s="3"/>
      <c r="G246" s="136"/>
      <c r="H246" s="136"/>
      <c r="I246" s="136"/>
      <c r="J246" s="136"/>
    </row>
    <row r="247" spans="6:10">
      <c r="F247" s="3"/>
      <c r="G247" s="136"/>
      <c r="H247" s="136"/>
      <c r="I247" s="136"/>
      <c r="J247" s="136"/>
    </row>
    <row r="248" spans="6:10">
      <c r="F248" s="3"/>
      <c r="G248" s="136"/>
      <c r="H248" s="136"/>
      <c r="I248" s="136"/>
      <c r="J248" s="136"/>
    </row>
    <row r="249" spans="6:10">
      <c r="F249" s="3"/>
      <c r="G249" s="136"/>
      <c r="H249" s="136"/>
      <c r="I249" s="136"/>
      <c r="J249" s="136"/>
    </row>
    <row r="250" spans="6:10">
      <c r="F250" s="3"/>
      <c r="G250" s="136"/>
      <c r="H250" s="136"/>
      <c r="I250" s="136"/>
      <c r="J250" s="136"/>
    </row>
    <row r="251" spans="6:10">
      <c r="F251" s="3"/>
      <c r="G251" s="136"/>
      <c r="H251" s="136"/>
      <c r="I251" s="136"/>
      <c r="J251" s="136"/>
    </row>
    <row r="252" spans="6:10">
      <c r="F252" s="3"/>
      <c r="G252" s="136"/>
      <c r="H252" s="136"/>
      <c r="I252" s="136"/>
      <c r="J252" s="136"/>
    </row>
    <row r="253" spans="6:10">
      <c r="F253" s="3"/>
      <c r="G253" s="136"/>
      <c r="H253" s="136"/>
      <c r="I253" s="136"/>
      <c r="J253" s="136"/>
    </row>
    <row r="254" spans="6:10">
      <c r="F254" s="3"/>
      <c r="G254" s="136"/>
      <c r="H254" s="136"/>
      <c r="I254" s="136"/>
      <c r="J254" s="136"/>
    </row>
    <row r="255" spans="6:10">
      <c r="F255" s="3"/>
      <c r="G255" s="136"/>
      <c r="H255" s="136"/>
      <c r="I255" s="136"/>
      <c r="J255" s="136"/>
    </row>
    <row r="256" spans="6:10">
      <c r="F256" s="3"/>
      <c r="G256" s="136"/>
      <c r="H256" s="136"/>
      <c r="I256" s="136"/>
      <c r="J256" s="136"/>
    </row>
    <row r="257" spans="6:10">
      <c r="F257" s="3"/>
      <c r="G257" s="136"/>
      <c r="H257" s="136"/>
      <c r="I257" s="136"/>
      <c r="J257" s="136"/>
    </row>
    <row r="258" spans="6:10">
      <c r="F258" s="3"/>
      <c r="G258" s="136"/>
      <c r="H258" s="136"/>
      <c r="I258" s="136"/>
      <c r="J258" s="136"/>
    </row>
    <row r="259" spans="6:10">
      <c r="F259" s="3"/>
      <c r="G259" s="136"/>
      <c r="H259" s="136"/>
      <c r="I259" s="136"/>
      <c r="J259" s="136"/>
    </row>
    <row r="260" spans="6:10">
      <c r="F260" s="3"/>
      <c r="G260" s="136"/>
      <c r="H260" s="136"/>
      <c r="I260" s="136"/>
      <c r="J260" s="136"/>
    </row>
    <row r="261" spans="6:10">
      <c r="F261" s="3"/>
      <c r="G261" s="136"/>
      <c r="H261" s="136"/>
      <c r="I261" s="136"/>
      <c r="J261" s="136"/>
    </row>
    <row r="262" spans="6:10">
      <c r="F262" s="3"/>
      <c r="G262" s="136"/>
      <c r="H262" s="136"/>
      <c r="I262" s="136"/>
      <c r="J262" s="136"/>
    </row>
    <row r="263" spans="6:10">
      <c r="F263" s="3"/>
      <c r="G263" s="136"/>
      <c r="H263" s="136"/>
      <c r="I263" s="136"/>
      <c r="J263" s="136"/>
    </row>
    <row r="264" spans="6:10">
      <c r="F264" s="3"/>
      <c r="G264" s="136"/>
      <c r="H264" s="136"/>
      <c r="I264" s="136"/>
      <c r="J264" s="136"/>
    </row>
    <row r="265" spans="6:10">
      <c r="F265" s="3"/>
      <c r="G265" s="136"/>
      <c r="H265" s="136"/>
      <c r="I265" s="136"/>
      <c r="J265" s="136"/>
    </row>
    <row r="266" spans="6:10">
      <c r="F266" s="3"/>
      <c r="G266" s="136"/>
      <c r="H266" s="136"/>
      <c r="I266" s="136"/>
      <c r="J266" s="136"/>
    </row>
    <row r="267" spans="6:10">
      <c r="F267" s="3"/>
      <c r="G267" s="136"/>
      <c r="H267" s="136"/>
      <c r="I267" s="136"/>
      <c r="J267" s="136"/>
    </row>
    <row r="268" spans="6:10">
      <c r="F268" s="3"/>
      <c r="G268" s="136"/>
      <c r="H268" s="136"/>
      <c r="I268" s="136"/>
      <c r="J268" s="136"/>
    </row>
    <row r="269" spans="6:10">
      <c r="F269" s="3"/>
      <c r="G269" s="136"/>
      <c r="H269" s="136"/>
      <c r="I269" s="136"/>
      <c r="J269" s="136"/>
    </row>
    <row r="270" spans="6:10">
      <c r="F270" s="3"/>
      <c r="G270" s="136"/>
      <c r="H270" s="136"/>
      <c r="I270" s="136"/>
      <c r="J270" s="136"/>
    </row>
    <row r="271" spans="6:10">
      <c r="F271" s="3"/>
      <c r="G271" s="136"/>
      <c r="H271" s="136"/>
      <c r="I271" s="136"/>
      <c r="J271" s="136"/>
    </row>
    <row r="272" spans="6:10">
      <c r="F272" s="3"/>
      <c r="G272" s="136"/>
      <c r="H272" s="136"/>
      <c r="I272" s="136"/>
      <c r="J272" s="136"/>
    </row>
    <row r="273" spans="6:10">
      <c r="F273" s="3"/>
      <c r="G273" s="136"/>
      <c r="H273" s="136"/>
      <c r="I273" s="136"/>
      <c r="J273" s="136"/>
    </row>
    <row r="274" spans="6:10">
      <c r="F274" s="3"/>
      <c r="G274" s="136"/>
      <c r="H274" s="136"/>
      <c r="I274" s="136"/>
      <c r="J274" s="136"/>
    </row>
    <row r="275" spans="6:10">
      <c r="F275" s="3"/>
      <c r="G275" s="136"/>
      <c r="H275" s="136"/>
      <c r="I275" s="136"/>
      <c r="J275" s="136"/>
    </row>
    <row r="276" spans="6:10">
      <c r="F276" s="3"/>
      <c r="G276" s="136"/>
      <c r="H276" s="136"/>
      <c r="I276" s="136"/>
      <c r="J276" s="136"/>
    </row>
    <row r="277" spans="6:10">
      <c r="F277" s="3"/>
      <c r="G277" s="136"/>
      <c r="H277" s="136"/>
      <c r="I277" s="136"/>
      <c r="J277" s="136"/>
    </row>
    <row r="278" spans="6:10">
      <c r="F278" s="3"/>
      <c r="G278" s="136"/>
      <c r="H278" s="136"/>
      <c r="I278" s="136"/>
      <c r="J278" s="136"/>
    </row>
    <row r="279" spans="6:10">
      <c r="F279" s="3"/>
      <c r="G279" s="136"/>
      <c r="H279" s="136"/>
      <c r="I279" s="136"/>
      <c r="J279" s="136"/>
    </row>
    <row r="280" spans="6:10">
      <c r="F280" s="3"/>
      <c r="G280" s="136"/>
      <c r="H280" s="136"/>
      <c r="I280" s="136"/>
      <c r="J280" s="136"/>
    </row>
    <row r="281" spans="6:10">
      <c r="F281" s="3"/>
      <c r="G281" s="136"/>
      <c r="H281" s="136"/>
      <c r="I281" s="136"/>
      <c r="J281" s="136"/>
    </row>
    <row r="282" spans="6:10">
      <c r="F282" s="3"/>
      <c r="G282" s="136"/>
      <c r="H282" s="136"/>
      <c r="I282" s="136"/>
      <c r="J282" s="136"/>
    </row>
    <row r="283" spans="6:10">
      <c r="F283" s="3"/>
      <c r="G283" s="136"/>
      <c r="H283" s="136"/>
      <c r="I283" s="136"/>
      <c r="J283" s="136"/>
    </row>
    <row r="284" spans="6:10">
      <c r="F284" s="3"/>
      <c r="G284" s="136"/>
      <c r="H284" s="136"/>
      <c r="I284" s="136"/>
      <c r="J284" s="136"/>
    </row>
    <row r="285" spans="6:10">
      <c r="F285" s="3"/>
      <c r="G285" s="136"/>
      <c r="H285" s="136"/>
      <c r="I285" s="136"/>
      <c r="J285" s="136"/>
    </row>
    <row r="286" spans="6:10">
      <c r="F286" s="3"/>
      <c r="G286" s="136"/>
      <c r="H286" s="136"/>
      <c r="I286" s="136"/>
      <c r="J286" s="136"/>
    </row>
    <row r="287" spans="6:10">
      <c r="F287" s="3"/>
      <c r="G287" s="136"/>
      <c r="H287" s="136"/>
      <c r="I287" s="136"/>
      <c r="J287" s="136"/>
    </row>
    <row r="288" spans="6:10">
      <c r="F288" s="3"/>
      <c r="G288" s="136"/>
      <c r="H288" s="136"/>
      <c r="I288" s="136"/>
      <c r="J288" s="136"/>
    </row>
    <row r="289" spans="6:10">
      <c r="F289" s="3"/>
      <c r="G289" s="136"/>
      <c r="H289" s="136"/>
      <c r="I289" s="136"/>
      <c r="J289" s="136"/>
    </row>
    <row r="290" spans="6:10">
      <c r="F290" s="3"/>
      <c r="G290" s="136"/>
      <c r="H290" s="136"/>
      <c r="I290" s="136"/>
      <c r="J290" s="136"/>
    </row>
    <row r="291" spans="6:10">
      <c r="F291" s="3"/>
      <c r="G291" s="136"/>
      <c r="H291" s="136"/>
      <c r="I291" s="136"/>
      <c r="J291" s="136"/>
    </row>
    <row r="292" spans="6:10">
      <c r="F292" s="3"/>
      <c r="G292" s="136"/>
      <c r="H292" s="136"/>
      <c r="I292" s="136"/>
      <c r="J292" s="136"/>
    </row>
    <row r="293" spans="6:10">
      <c r="F293" s="3"/>
      <c r="G293" s="136"/>
      <c r="H293" s="136"/>
      <c r="I293" s="136"/>
      <c r="J293" s="136"/>
    </row>
    <row r="294" spans="6:10">
      <c r="F294" s="3"/>
      <c r="G294" s="136"/>
      <c r="H294" s="136"/>
      <c r="I294" s="136"/>
      <c r="J294" s="136"/>
    </row>
    <row r="295" spans="6:10">
      <c r="F295" s="3"/>
      <c r="G295" s="136"/>
      <c r="H295" s="136"/>
      <c r="I295" s="136"/>
      <c r="J295" s="136"/>
    </row>
    <row r="296" spans="6:10">
      <c r="F296" s="3"/>
      <c r="G296" s="136"/>
      <c r="H296" s="136"/>
      <c r="I296" s="136"/>
      <c r="J296" s="136"/>
    </row>
    <row r="297" spans="6:10">
      <c r="F297" s="3"/>
      <c r="G297" s="136"/>
      <c r="H297" s="136"/>
      <c r="I297" s="136"/>
      <c r="J297" s="136"/>
    </row>
    <row r="298" spans="6:10">
      <c r="F298" s="3"/>
      <c r="G298" s="136"/>
      <c r="H298" s="136"/>
      <c r="I298" s="136"/>
      <c r="J298" s="136"/>
    </row>
    <row r="299" spans="6:10">
      <c r="F299" s="3"/>
      <c r="G299" s="136"/>
      <c r="H299" s="136"/>
      <c r="I299" s="136"/>
      <c r="J299" s="136"/>
    </row>
    <row r="300" spans="6:10">
      <c r="F300" s="3"/>
      <c r="G300" s="136"/>
      <c r="H300" s="136"/>
      <c r="I300" s="136"/>
      <c r="J300" s="136"/>
    </row>
    <row r="301" spans="6:10">
      <c r="F301" s="3"/>
      <c r="G301" s="136"/>
      <c r="H301" s="136"/>
      <c r="I301" s="136"/>
      <c r="J301" s="136"/>
    </row>
    <row r="302" spans="6:10">
      <c r="F302" s="3"/>
      <c r="G302" s="136"/>
      <c r="H302" s="136"/>
      <c r="I302" s="136"/>
      <c r="J302" s="136"/>
    </row>
    <row r="303" spans="6:10">
      <c r="F303" s="3"/>
      <c r="G303" s="136"/>
      <c r="H303" s="136"/>
      <c r="I303" s="136"/>
      <c r="J303" s="136"/>
    </row>
    <row r="304" spans="6:10">
      <c r="F304" s="3"/>
      <c r="G304" s="136"/>
      <c r="H304" s="136"/>
      <c r="I304" s="136"/>
      <c r="J304" s="136"/>
    </row>
    <row r="305" spans="6:10">
      <c r="F305" s="3"/>
      <c r="G305" s="136"/>
      <c r="H305" s="136"/>
      <c r="I305" s="136"/>
      <c r="J305" s="136"/>
    </row>
    <row r="306" spans="6:10">
      <c r="F306" s="3"/>
      <c r="G306" s="136"/>
      <c r="H306" s="136"/>
      <c r="I306" s="136"/>
      <c r="J306" s="136"/>
    </row>
    <row r="307" spans="6:10">
      <c r="F307" s="3"/>
      <c r="G307" s="136"/>
      <c r="H307" s="136"/>
      <c r="I307" s="136"/>
      <c r="J307" s="136"/>
    </row>
    <row r="308" spans="6:10">
      <c r="F308" s="3"/>
      <c r="G308" s="136"/>
      <c r="H308" s="136"/>
      <c r="I308" s="136"/>
      <c r="J308" s="136"/>
    </row>
    <row r="309" spans="6:10">
      <c r="F309" s="3"/>
      <c r="G309" s="136"/>
      <c r="H309" s="136"/>
      <c r="I309" s="136"/>
      <c r="J309" s="136"/>
    </row>
    <row r="310" spans="6:10">
      <c r="F310" s="3"/>
      <c r="G310" s="136"/>
      <c r="H310" s="136"/>
      <c r="I310" s="136"/>
      <c r="J310" s="136"/>
    </row>
    <row r="311" spans="6:10">
      <c r="F311" s="3"/>
      <c r="G311" s="136"/>
      <c r="H311" s="136"/>
      <c r="I311" s="136"/>
      <c r="J311" s="136"/>
    </row>
    <row r="312" spans="6:10">
      <c r="F312" s="3"/>
      <c r="G312" s="136"/>
      <c r="H312" s="136"/>
      <c r="I312" s="136"/>
      <c r="J312" s="136"/>
    </row>
    <row r="313" spans="6:10">
      <c r="F313" s="3"/>
      <c r="G313" s="136"/>
      <c r="H313" s="136"/>
      <c r="I313" s="136"/>
      <c r="J313" s="136"/>
    </row>
    <row r="314" spans="6:10">
      <c r="F314" s="3"/>
      <c r="G314" s="136"/>
      <c r="H314" s="136"/>
      <c r="I314" s="136"/>
      <c r="J314" s="136"/>
    </row>
    <row r="315" spans="6:10">
      <c r="F315" s="3"/>
      <c r="G315" s="136"/>
      <c r="H315" s="136"/>
      <c r="I315" s="136"/>
      <c r="J315" s="136"/>
    </row>
    <row r="316" spans="6:10">
      <c r="F316" s="3"/>
      <c r="G316" s="136"/>
      <c r="H316" s="136"/>
      <c r="I316" s="136"/>
      <c r="J316" s="136"/>
    </row>
    <row r="317" spans="6:10">
      <c r="F317" s="3"/>
      <c r="G317" s="136"/>
      <c r="H317" s="136"/>
      <c r="I317" s="136"/>
      <c r="J317" s="136"/>
    </row>
    <row r="318" spans="6:10">
      <c r="F318" s="3"/>
      <c r="G318" s="136"/>
      <c r="H318" s="136"/>
      <c r="I318" s="136"/>
      <c r="J318" s="136"/>
    </row>
    <row r="319" spans="6:10">
      <c r="F319" s="3"/>
      <c r="G319" s="136"/>
      <c r="H319" s="136"/>
      <c r="I319" s="136"/>
      <c r="J319" s="136"/>
    </row>
    <row r="320" spans="6:10">
      <c r="F320" s="3"/>
      <c r="G320" s="136"/>
      <c r="H320" s="136"/>
      <c r="I320" s="136"/>
      <c r="J320" s="136"/>
    </row>
    <row r="321" spans="6:10">
      <c r="F321" s="3"/>
      <c r="G321" s="136"/>
      <c r="H321" s="136"/>
      <c r="I321" s="136"/>
      <c r="J321" s="136"/>
    </row>
    <row r="322" spans="6:10">
      <c r="F322" s="3"/>
      <c r="G322" s="136"/>
      <c r="H322" s="136"/>
      <c r="I322" s="136"/>
      <c r="J322" s="136"/>
    </row>
    <row r="323" spans="6:10">
      <c r="F323" s="3"/>
      <c r="G323" s="136"/>
      <c r="H323" s="136"/>
      <c r="I323" s="136"/>
      <c r="J323" s="136"/>
    </row>
    <row r="324" spans="6:10">
      <c r="F324" s="3"/>
      <c r="G324" s="136"/>
      <c r="H324" s="136"/>
      <c r="I324" s="136"/>
      <c r="J324" s="136"/>
    </row>
    <row r="325" spans="6:10">
      <c r="F325" s="3"/>
      <c r="G325" s="136"/>
      <c r="H325" s="136"/>
      <c r="I325" s="136"/>
      <c r="J325" s="136"/>
    </row>
    <row r="326" spans="6:10">
      <c r="F326" s="3"/>
      <c r="G326" s="136"/>
      <c r="H326" s="136"/>
      <c r="I326" s="136"/>
      <c r="J326" s="136"/>
    </row>
    <row r="327" spans="6:10">
      <c r="F327" s="3"/>
      <c r="G327" s="136"/>
      <c r="H327" s="136"/>
      <c r="I327" s="136"/>
      <c r="J327" s="136"/>
    </row>
    <row r="328" spans="6:10">
      <c r="F328" s="3"/>
      <c r="G328" s="136"/>
      <c r="H328" s="136"/>
      <c r="I328" s="136"/>
      <c r="J328" s="136"/>
    </row>
    <row r="329" spans="6:10">
      <c r="F329" s="3"/>
      <c r="G329" s="136"/>
      <c r="H329" s="136"/>
      <c r="I329" s="136"/>
      <c r="J329" s="136"/>
    </row>
    <row r="330" spans="6:10">
      <c r="F330" s="3"/>
      <c r="G330" s="136"/>
      <c r="H330" s="136"/>
      <c r="I330" s="136"/>
      <c r="J330" s="136"/>
    </row>
    <row r="331" spans="6:10">
      <c r="F331" s="3"/>
      <c r="G331" s="136"/>
      <c r="H331" s="136"/>
      <c r="I331" s="136"/>
      <c r="J331" s="136"/>
    </row>
    <row r="332" spans="6:10">
      <c r="F332" s="3"/>
      <c r="G332" s="136"/>
      <c r="H332" s="136"/>
      <c r="I332" s="136"/>
      <c r="J332" s="136"/>
    </row>
    <row r="333" spans="6:10">
      <c r="F333" s="3"/>
      <c r="G333" s="136"/>
      <c r="H333" s="136"/>
      <c r="I333" s="136"/>
      <c r="J333" s="136"/>
    </row>
    <row r="334" spans="6:10">
      <c r="F334" s="3"/>
      <c r="G334" s="136"/>
      <c r="H334" s="136"/>
      <c r="I334" s="136"/>
      <c r="J334" s="136"/>
    </row>
    <row r="335" spans="6:10">
      <c r="F335" s="3"/>
      <c r="G335" s="136"/>
      <c r="H335" s="136"/>
      <c r="I335" s="136"/>
      <c r="J335" s="136"/>
    </row>
    <row r="336" spans="6:10">
      <c r="F336" s="3"/>
      <c r="G336" s="136"/>
      <c r="H336" s="136"/>
      <c r="I336" s="136"/>
      <c r="J336" s="136"/>
    </row>
    <row r="337" spans="6:10">
      <c r="F337" s="3"/>
      <c r="G337" s="136"/>
      <c r="H337" s="136"/>
      <c r="I337" s="136"/>
      <c r="J337" s="136"/>
    </row>
    <row r="338" spans="6:10">
      <c r="F338" s="3"/>
      <c r="G338" s="136"/>
      <c r="H338" s="136"/>
      <c r="I338" s="136"/>
      <c r="J338" s="136"/>
    </row>
    <row r="339" spans="6:10">
      <c r="F339" s="3"/>
      <c r="G339" s="136"/>
      <c r="H339" s="136"/>
      <c r="I339" s="136"/>
      <c r="J339" s="136"/>
    </row>
    <row r="340" spans="6:10">
      <c r="F340" s="3"/>
      <c r="G340" s="136"/>
      <c r="H340" s="136"/>
      <c r="I340" s="136"/>
      <c r="J340" s="136"/>
    </row>
    <row r="341" spans="6:10">
      <c r="F341" s="3"/>
      <c r="G341" s="136"/>
      <c r="H341" s="136"/>
      <c r="I341" s="136"/>
      <c r="J341" s="136"/>
    </row>
    <row r="342" spans="6:10">
      <c r="F342" s="3"/>
      <c r="G342" s="136"/>
      <c r="H342" s="136"/>
      <c r="I342" s="136"/>
      <c r="J342" s="136"/>
    </row>
    <row r="343" spans="6:10">
      <c r="F343" s="3"/>
      <c r="G343" s="136"/>
      <c r="H343" s="136"/>
      <c r="I343" s="136"/>
      <c r="J343" s="136"/>
    </row>
    <row r="344" spans="6:10">
      <c r="F344" s="3"/>
      <c r="G344" s="136"/>
      <c r="H344" s="136"/>
      <c r="I344" s="136"/>
      <c r="J344" s="136"/>
    </row>
    <row r="345" spans="6:10">
      <c r="F345" s="3"/>
      <c r="G345" s="136"/>
      <c r="H345" s="136"/>
      <c r="I345" s="136"/>
      <c r="J345" s="136"/>
    </row>
    <row r="346" spans="6:10">
      <c r="F346" s="3"/>
      <c r="G346" s="136"/>
      <c r="H346" s="136"/>
      <c r="I346" s="136"/>
      <c r="J346" s="136"/>
    </row>
    <row r="347" spans="6:10">
      <c r="F347" s="3"/>
      <c r="G347" s="136"/>
      <c r="H347" s="136"/>
      <c r="I347" s="136"/>
      <c r="J347" s="136"/>
    </row>
    <row r="348" spans="6:10">
      <c r="F348" s="3"/>
      <c r="G348" s="136"/>
      <c r="H348" s="136"/>
      <c r="I348" s="136"/>
      <c r="J348" s="136"/>
    </row>
    <row r="349" spans="6:10">
      <c r="F349" s="3"/>
      <c r="G349" s="136"/>
      <c r="H349" s="136"/>
      <c r="I349" s="136"/>
      <c r="J349" s="136"/>
    </row>
    <row r="350" spans="6:10">
      <c r="F350" s="3"/>
      <c r="G350" s="136"/>
      <c r="H350" s="136"/>
      <c r="I350" s="136"/>
      <c r="J350" s="136"/>
    </row>
    <row r="351" spans="6:10">
      <c r="F351" s="3"/>
      <c r="G351" s="136"/>
      <c r="H351" s="136"/>
      <c r="I351" s="136"/>
      <c r="J351" s="136"/>
    </row>
    <row r="352" spans="6:10">
      <c r="F352" s="3"/>
      <c r="G352" s="136"/>
      <c r="H352" s="136"/>
      <c r="I352" s="136"/>
      <c r="J352" s="136"/>
    </row>
    <row r="353" spans="6:10">
      <c r="F353" s="3"/>
      <c r="G353" s="136"/>
      <c r="H353" s="136"/>
      <c r="I353" s="136"/>
      <c r="J353" s="136"/>
    </row>
    <row r="354" spans="6:10">
      <c r="F354" s="3"/>
      <c r="G354" s="136"/>
      <c r="H354" s="136"/>
      <c r="I354" s="136"/>
      <c r="J354" s="136"/>
    </row>
    <row r="355" spans="6:10">
      <c r="F355" s="3"/>
      <c r="G355" s="136"/>
      <c r="H355" s="136"/>
      <c r="I355" s="136"/>
      <c r="J355" s="136"/>
    </row>
    <row r="356" spans="6:10">
      <c r="F356" s="3"/>
      <c r="G356" s="136"/>
      <c r="H356" s="136"/>
      <c r="I356" s="136"/>
      <c r="J356" s="136"/>
    </row>
    <row r="357" spans="6:10">
      <c r="F357" s="3"/>
      <c r="G357" s="136"/>
      <c r="H357" s="136"/>
      <c r="I357" s="136"/>
      <c r="J357" s="136"/>
    </row>
    <row r="358" spans="6:10">
      <c r="F358" s="3"/>
      <c r="G358" s="136"/>
      <c r="H358" s="136"/>
      <c r="I358" s="136"/>
      <c r="J358" s="136"/>
    </row>
    <row r="359" spans="6:10">
      <c r="F359" s="3"/>
      <c r="G359" s="136"/>
      <c r="H359" s="136"/>
      <c r="I359" s="136"/>
      <c r="J359" s="136"/>
    </row>
    <row r="360" spans="6:10">
      <c r="F360" s="3"/>
      <c r="G360" s="136"/>
      <c r="H360" s="136"/>
      <c r="I360" s="136"/>
      <c r="J360" s="136"/>
    </row>
    <row r="361" spans="6:10">
      <c r="F361" s="3"/>
      <c r="G361" s="136"/>
      <c r="H361" s="136"/>
      <c r="I361" s="136"/>
      <c r="J361" s="136"/>
    </row>
    <row r="362" spans="6:10">
      <c r="F362" s="3"/>
      <c r="G362" s="136"/>
      <c r="H362" s="136"/>
      <c r="I362" s="136"/>
      <c r="J362" s="136"/>
    </row>
    <row r="363" spans="6:10">
      <c r="F363" s="3"/>
      <c r="G363" s="136"/>
      <c r="H363" s="136"/>
      <c r="I363" s="136"/>
      <c r="J363" s="136"/>
    </row>
    <row r="364" spans="6:10">
      <c r="F364" s="3"/>
      <c r="G364" s="136"/>
      <c r="H364" s="136"/>
      <c r="I364" s="136"/>
      <c r="J364" s="136"/>
    </row>
    <row r="365" spans="6:10">
      <c r="F365" s="3"/>
      <c r="G365" s="136"/>
      <c r="H365" s="136"/>
      <c r="I365" s="136"/>
      <c r="J365" s="136"/>
    </row>
    <row r="366" spans="6:10">
      <c r="F366" s="3"/>
      <c r="G366" s="136"/>
      <c r="H366" s="136"/>
      <c r="I366" s="136"/>
      <c r="J366" s="136"/>
    </row>
    <row r="367" spans="6:10">
      <c r="F367" s="3"/>
      <c r="G367" s="136"/>
      <c r="H367" s="136"/>
      <c r="I367" s="136"/>
      <c r="J367" s="136"/>
    </row>
    <row r="368" spans="6:10">
      <c r="F368" s="3"/>
      <c r="G368" s="136"/>
      <c r="H368" s="136"/>
      <c r="I368" s="136"/>
      <c r="J368" s="136"/>
    </row>
    <row r="369" spans="6:10">
      <c r="F369" s="3"/>
      <c r="G369" s="136"/>
      <c r="H369" s="136"/>
      <c r="I369" s="136"/>
      <c r="J369" s="136"/>
    </row>
    <row r="370" spans="6:10">
      <c r="F370" s="3"/>
      <c r="G370" s="136"/>
      <c r="H370" s="136"/>
      <c r="I370" s="136"/>
      <c r="J370" s="136"/>
    </row>
    <row r="371" spans="6:10">
      <c r="F371" s="3"/>
      <c r="G371" s="136"/>
      <c r="H371" s="136"/>
      <c r="I371" s="136"/>
      <c r="J371" s="136"/>
    </row>
    <row r="372" spans="6:10">
      <c r="F372" s="3"/>
      <c r="G372" s="136"/>
      <c r="H372" s="136"/>
      <c r="I372" s="136"/>
      <c r="J372" s="136"/>
    </row>
    <row r="373" spans="6:10">
      <c r="F373" s="3"/>
      <c r="G373" s="136"/>
      <c r="H373" s="136"/>
      <c r="I373" s="136"/>
      <c r="J373" s="136"/>
    </row>
    <row r="374" spans="6:10">
      <c r="F374" s="3"/>
      <c r="G374" s="136"/>
      <c r="H374" s="136"/>
      <c r="I374" s="136"/>
      <c r="J374" s="136"/>
    </row>
    <row r="375" spans="6:10">
      <c r="F375" s="3"/>
      <c r="G375" s="136"/>
      <c r="H375" s="136"/>
      <c r="I375" s="136"/>
      <c r="J375" s="136"/>
    </row>
    <row r="376" spans="6:10">
      <c r="F376" s="3"/>
      <c r="G376" s="136"/>
      <c r="H376" s="136"/>
      <c r="I376" s="136"/>
      <c r="J376" s="136"/>
    </row>
    <row r="377" spans="6:10">
      <c r="F377" s="3"/>
      <c r="G377" s="136"/>
      <c r="H377" s="136"/>
      <c r="I377" s="136"/>
      <c r="J377" s="136"/>
    </row>
    <row r="378" spans="6:10">
      <c r="F378" s="3"/>
      <c r="G378" s="136"/>
      <c r="H378" s="136"/>
      <c r="I378" s="136"/>
      <c r="J378" s="136"/>
    </row>
    <row r="379" spans="6:10">
      <c r="F379" s="3"/>
      <c r="G379" s="136"/>
      <c r="H379" s="136"/>
      <c r="I379" s="136"/>
      <c r="J379" s="136"/>
    </row>
    <row r="380" spans="6:10">
      <c r="F380" s="3"/>
      <c r="G380" s="136"/>
      <c r="H380" s="136"/>
      <c r="I380" s="136"/>
      <c r="J380" s="136"/>
    </row>
    <row r="381" spans="6:10">
      <c r="F381" s="3"/>
      <c r="G381" s="136"/>
      <c r="H381" s="136"/>
      <c r="I381" s="136"/>
      <c r="J381" s="136"/>
    </row>
    <row r="382" spans="6:10">
      <c r="F382" s="3"/>
      <c r="G382" s="136"/>
      <c r="H382" s="136"/>
      <c r="I382" s="136"/>
      <c r="J382" s="136"/>
    </row>
    <row r="383" spans="6:10">
      <c r="F383" s="3"/>
      <c r="G383" s="136"/>
      <c r="H383" s="136"/>
      <c r="I383" s="136"/>
      <c r="J383" s="136"/>
    </row>
    <row r="384" spans="6:10">
      <c r="F384" s="3"/>
      <c r="G384" s="136"/>
      <c r="H384" s="136"/>
      <c r="I384" s="136"/>
      <c r="J384" s="136"/>
    </row>
    <row r="385" spans="6:10">
      <c r="F385" s="3"/>
      <c r="G385" s="136"/>
      <c r="H385" s="136"/>
      <c r="I385" s="136"/>
      <c r="J385" s="136"/>
    </row>
    <row r="386" spans="6:10">
      <c r="F386" s="3"/>
      <c r="G386" s="136"/>
      <c r="H386" s="136"/>
      <c r="I386" s="136"/>
      <c r="J386" s="136"/>
    </row>
    <row r="387" spans="6:10">
      <c r="F387" s="3"/>
      <c r="G387" s="136"/>
      <c r="H387" s="136"/>
      <c r="I387" s="136"/>
      <c r="J387" s="136"/>
    </row>
    <row r="388" spans="6:10">
      <c r="F388" s="3"/>
      <c r="G388" s="136"/>
      <c r="H388" s="136"/>
      <c r="I388" s="136"/>
      <c r="J388" s="136"/>
    </row>
    <row r="389" spans="6:10">
      <c r="F389" s="3"/>
      <c r="G389" s="136"/>
      <c r="H389" s="136"/>
      <c r="I389" s="136"/>
      <c r="J389" s="136"/>
    </row>
    <row r="390" spans="6:10">
      <c r="F390" s="3"/>
      <c r="G390" s="136"/>
      <c r="H390" s="136"/>
      <c r="I390" s="136"/>
      <c r="J390" s="136"/>
    </row>
    <row r="391" spans="6:10">
      <c r="F391" s="3"/>
      <c r="G391" s="136"/>
      <c r="H391" s="136"/>
      <c r="I391" s="136"/>
      <c r="J391" s="136"/>
    </row>
    <row r="392" spans="6:10">
      <c r="F392" s="3"/>
      <c r="G392" s="136"/>
      <c r="H392" s="136"/>
      <c r="I392" s="136"/>
      <c r="J392" s="136"/>
    </row>
    <row r="393" spans="6:10">
      <c r="F393" s="3"/>
      <c r="G393" s="136"/>
      <c r="H393" s="136"/>
      <c r="I393" s="136"/>
      <c r="J393" s="136"/>
    </row>
    <row r="394" spans="6:10">
      <c r="F394" s="3"/>
      <c r="G394" s="136"/>
      <c r="H394" s="136"/>
      <c r="I394" s="136"/>
      <c r="J394" s="136"/>
    </row>
    <row r="395" spans="6:10">
      <c r="F395" s="3"/>
      <c r="G395" s="136"/>
      <c r="H395" s="136"/>
      <c r="I395" s="136"/>
      <c r="J395" s="136"/>
    </row>
    <row r="396" spans="6:10">
      <c r="F396" s="3"/>
      <c r="G396" s="136"/>
      <c r="H396" s="136"/>
      <c r="I396" s="136"/>
      <c r="J396" s="136"/>
    </row>
    <row r="397" spans="6:10">
      <c r="F397" s="3"/>
      <c r="G397" s="136"/>
      <c r="H397" s="136"/>
      <c r="I397" s="136"/>
      <c r="J397" s="136"/>
    </row>
    <row r="398" spans="6:10">
      <c r="F398" s="3"/>
      <c r="G398" s="136"/>
      <c r="H398" s="136"/>
      <c r="I398" s="136"/>
      <c r="J398" s="136"/>
    </row>
    <row r="399" spans="6:10">
      <c r="F399" s="3"/>
      <c r="G399" s="136"/>
      <c r="H399" s="136"/>
      <c r="I399" s="136"/>
      <c r="J399" s="136"/>
    </row>
    <row r="400" spans="6:10">
      <c r="F400" s="3"/>
      <c r="G400" s="136"/>
      <c r="H400" s="136"/>
      <c r="I400" s="136"/>
      <c r="J400" s="136"/>
    </row>
    <row r="401" spans="6:10">
      <c r="F401" s="3"/>
      <c r="G401" s="136"/>
      <c r="H401" s="136"/>
      <c r="I401" s="136"/>
      <c r="J401" s="136"/>
    </row>
    <row r="402" spans="6:10">
      <c r="F402" s="3"/>
      <c r="G402" s="136"/>
      <c r="H402" s="136"/>
      <c r="I402" s="136"/>
      <c r="J402" s="136"/>
    </row>
    <row r="403" spans="6:10">
      <c r="F403" s="3"/>
      <c r="G403" s="136"/>
      <c r="H403" s="136"/>
      <c r="I403" s="136"/>
      <c r="J403" s="136"/>
    </row>
    <row r="404" spans="6:10">
      <c r="F404" s="3"/>
      <c r="G404" s="136"/>
      <c r="H404" s="136"/>
      <c r="I404" s="136"/>
      <c r="J404" s="136"/>
    </row>
    <row r="405" spans="6:10">
      <c r="F405" s="3"/>
      <c r="G405" s="136"/>
      <c r="H405" s="136"/>
      <c r="I405" s="136"/>
      <c r="J405" s="136"/>
    </row>
    <row r="406" spans="6:10">
      <c r="F406" s="3"/>
      <c r="G406" s="136"/>
      <c r="H406" s="136"/>
      <c r="I406" s="136"/>
      <c r="J406" s="136"/>
    </row>
    <row r="407" spans="6:10">
      <c r="F407" s="3"/>
      <c r="G407" s="136"/>
      <c r="H407" s="136"/>
      <c r="I407" s="136"/>
      <c r="J407" s="136"/>
    </row>
    <row r="408" spans="6:10">
      <c r="F408" s="3"/>
      <c r="G408" s="136"/>
      <c r="H408" s="136"/>
      <c r="I408" s="136"/>
      <c r="J408" s="136"/>
    </row>
    <row r="409" spans="6:10">
      <c r="F409" s="3"/>
      <c r="G409" s="136"/>
      <c r="H409" s="136"/>
      <c r="I409" s="136"/>
      <c r="J409" s="136"/>
    </row>
    <row r="410" spans="6:10">
      <c r="F410" s="3"/>
      <c r="G410" s="136"/>
      <c r="H410" s="136"/>
      <c r="I410" s="136"/>
      <c r="J410" s="136"/>
    </row>
    <row r="411" spans="6:10">
      <c r="F411" s="3"/>
      <c r="G411" s="136"/>
      <c r="H411" s="136"/>
      <c r="I411" s="136"/>
      <c r="J411" s="136"/>
    </row>
    <row r="412" spans="6:10">
      <c r="F412" s="3"/>
      <c r="G412" s="136"/>
      <c r="H412" s="136"/>
      <c r="I412" s="136"/>
      <c r="J412" s="136"/>
    </row>
    <row r="413" spans="6:10">
      <c r="F413" s="3"/>
      <c r="G413" s="136"/>
      <c r="H413" s="136"/>
      <c r="I413" s="136"/>
      <c r="J413" s="136"/>
    </row>
    <row r="414" spans="6:10">
      <c r="F414" s="3"/>
      <c r="G414" s="136"/>
      <c r="H414" s="136"/>
      <c r="I414" s="136"/>
      <c r="J414" s="136"/>
    </row>
    <row r="415" spans="6:10">
      <c r="F415" s="3"/>
      <c r="G415" s="136"/>
      <c r="H415" s="136"/>
      <c r="I415" s="136"/>
      <c r="J415" s="136"/>
    </row>
    <row r="416" spans="6:10">
      <c r="F416" s="3"/>
      <c r="G416" s="136"/>
      <c r="H416" s="136"/>
      <c r="I416" s="136"/>
      <c r="J416" s="136"/>
    </row>
    <row r="417" spans="6:10">
      <c r="F417" s="3"/>
      <c r="G417" s="136"/>
      <c r="H417" s="136"/>
      <c r="I417" s="136"/>
      <c r="J417" s="136"/>
    </row>
    <row r="418" spans="6:10">
      <c r="F418" s="3"/>
      <c r="G418" s="136"/>
      <c r="H418" s="136"/>
      <c r="I418" s="136"/>
      <c r="J418" s="136"/>
    </row>
    <row r="419" spans="6:10">
      <c r="F419" s="3"/>
      <c r="G419" s="136"/>
      <c r="H419" s="136"/>
      <c r="I419" s="136"/>
      <c r="J419" s="136"/>
    </row>
    <row r="420" spans="6:10">
      <c r="F420" s="3"/>
      <c r="G420" s="136"/>
      <c r="H420" s="136"/>
      <c r="I420" s="136"/>
      <c r="J420" s="136"/>
    </row>
    <row r="421" spans="6:10">
      <c r="F421" s="3"/>
      <c r="G421" s="136"/>
      <c r="H421" s="136"/>
      <c r="I421" s="136"/>
      <c r="J421" s="136"/>
    </row>
    <row r="422" spans="6:10">
      <c r="F422" s="3"/>
      <c r="G422" s="136"/>
      <c r="H422" s="136"/>
      <c r="I422" s="136"/>
      <c r="J422" s="136"/>
    </row>
    <row r="423" spans="6:10">
      <c r="F423" s="3"/>
      <c r="G423" s="136"/>
      <c r="H423" s="136"/>
      <c r="I423" s="136"/>
      <c r="J423" s="136"/>
    </row>
    <row r="424" spans="6:10">
      <c r="F424" s="3"/>
      <c r="G424" s="136"/>
      <c r="H424" s="136"/>
      <c r="I424" s="136"/>
      <c r="J424" s="136"/>
    </row>
    <row r="425" spans="6:10">
      <c r="F425" s="3"/>
      <c r="G425" s="136"/>
      <c r="H425" s="136"/>
      <c r="I425" s="136"/>
      <c r="J425" s="136"/>
    </row>
    <row r="426" spans="6:10">
      <c r="F426" s="3"/>
      <c r="G426" s="136"/>
      <c r="H426" s="136"/>
      <c r="I426" s="136"/>
      <c r="J426" s="136"/>
    </row>
    <row r="427" spans="6:10">
      <c r="F427" s="3"/>
      <c r="G427" s="136"/>
      <c r="H427" s="136"/>
      <c r="I427" s="136"/>
      <c r="J427" s="136"/>
    </row>
    <row r="428" spans="6:10">
      <c r="F428" s="3"/>
      <c r="G428" s="136"/>
      <c r="H428" s="136"/>
      <c r="I428" s="136"/>
      <c r="J428" s="136"/>
    </row>
    <row r="429" spans="6:10">
      <c r="F429" s="3"/>
      <c r="G429" s="136"/>
      <c r="H429" s="136"/>
      <c r="I429" s="136"/>
      <c r="J429" s="136"/>
    </row>
    <row r="430" spans="6:10">
      <c r="F430" s="3"/>
      <c r="G430" s="136"/>
      <c r="H430" s="136"/>
      <c r="I430" s="136"/>
      <c r="J430" s="136"/>
    </row>
    <row r="431" spans="6:10">
      <c r="F431" s="3"/>
      <c r="G431" s="136"/>
      <c r="H431" s="136"/>
      <c r="I431" s="136"/>
      <c r="J431" s="136"/>
    </row>
    <row r="432" spans="6:10">
      <c r="F432" s="3"/>
      <c r="G432" s="136"/>
      <c r="H432" s="136"/>
      <c r="I432" s="136"/>
      <c r="J432" s="136"/>
    </row>
    <row r="433" spans="6:10">
      <c r="F433" s="3"/>
      <c r="G433" s="136"/>
      <c r="H433" s="136"/>
      <c r="I433" s="136"/>
      <c r="J433" s="136"/>
    </row>
    <row r="434" spans="6:10">
      <c r="F434" s="3"/>
      <c r="G434" s="136"/>
      <c r="H434" s="136"/>
      <c r="I434" s="136"/>
      <c r="J434" s="136"/>
    </row>
    <row r="435" spans="6:10">
      <c r="F435" s="3"/>
      <c r="G435" s="136"/>
      <c r="H435" s="136"/>
      <c r="I435" s="136"/>
      <c r="J435" s="136"/>
    </row>
    <row r="436" spans="6:10">
      <c r="F436" s="3"/>
      <c r="G436" s="136"/>
      <c r="H436" s="136"/>
      <c r="I436" s="136"/>
      <c r="J436" s="136"/>
    </row>
    <row r="437" spans="6:10">
      <c r="F437" s="3"/>
      <c r="G437" s="136"/>
      <c r="H437" s="136"/>
      <c r="I437" s="136"/>
      <c r="J437" s="136"/>
    </row>
    <row r="438" spans="6:10">
      <c r="F438" s="3"/>
      <c r="G438" s="136"/>
      <c r="H438" s="136"/>
      <c r="I438" s="136"/>
      <c r="J438" s="136"/>
    </row>
    <row r="439" spans="6:10">
      <c r="F439" s="3"/>
      <c r="G439" s="136"/>
      <c r="H439" s="136"/>
      <c r="I439" s="136"/>
      <c r="J439" s="136"/>
    </row>
    <row r="440" spans="6:10">
      <c r="F440" s="3"/>
      <c r="G440" s="136"/>
      <c r="H440" s="136"/>
      <c r="I440" s="136"/>
      <c r="J440" s="136"/>
    </row>
    <row r="441" spans="6:10">
      <c r="F441" s="3"/>
      <c r="G441" s="136"/>
      <c r="H441" s="136"/>
      <c r="I441" s="136"/>
      <c r="J441" s="136"/>
    </row>
    <row r="442" spans="6:10">
      <c r="F442" s="3"/>
      <c r="G442" s="136"/>
      <c r="H442" s="136"/>
      <c r="I442" s="136"/>
      <c r="J442" s="136"/>
    </row>
    <row r="443" spans="6:10">
      <c r="F443" s="3"/>
      <c r="G443" s="136"/>
      <c r="H443" s="136"/>
      <c r="I443" s="136"/>
      <c r="J443" s="136"/>
    </row>
    <row r="444" spans="6:10">
      <c r="F444" s="3"/>
      <c r="G444" s="136"/>
      <c r="H444" s="136"/>
      <c r="I444" s="136"/>
      <c r="J444" s="136"/>
    </row>
    <row r="445" spans="6:10">
      <c r="F445" s="3"/>
      <c r="G445" s="136"/>
      <c r="H445" s="136"/>
      <c r="I445" s="136"/>
      <c r="J445" s="136"/>
    </row>
    <row r="446" spans="6:10">
      <c r="F446" s="3"/>
      <c r="G446" s="136"/>
      <c r="H446" s="136"/>
      <c r="I446" s="136"/>
      <c r="J446" s="136"/>
    </row>
    <row r="447" spans="6:10">
      <c r="F447" s="3"/>
      <c r="G447" s="136"/>
      <c r="H447" s="136"/>
      <c r="I447" s="136"/>
      <c r="J447" s="136"/>
    </row>
    <row r="448" spans="6:10">
      <c r="F448" s="3"/>
      <c r="G448" s="136"/>
      <c r="H448" s="136"/>
      <c r="I448" s="136"/>
      <c r="J448" s="136"/>
    </row>
    <row r="449" spans="6:10">
      <c r="F449" s="3"/>
      <c r="G449" s="136"/>
      <c r="H449" s="136"/>
      <c r="I449" s="136"/>
      <c r="J449" s="136"/>
    </row>
    <row r="450" spans="6:10">
      <c r="F450" s="3"/>
      <c r="G450" s="136"/>
      <c r="H450" s="136"/>
      <c r="I450" s="136"/>
      <c r="J450" s="136"/>
    </row>
    <row r="451" spans="6:10">
      <c r="F451" s="3"/>
      <c r="G451" s="136"/>
      <c r="H451" s="136"/>
      <c r="I451" s="136"/>
      <c r="J451" s="136"/>
    </row>
    <row r="452" spans="6:10">
      <c r="F452" s="3"/>
      <c r="G452" s="136"/>
      <c r="H452" s="136"/>
      <c r="I452" s="136"/>
      <c r="J452" s="136"/>
    </row>
    <row r="453" spans="6:10">
      <c r="F453" s="3"/>
      <c r="G453" s="136"/>
      <c r="H453" s="136"/>
      <c r="I453" s="136"/>
      <c r="J453" s="136"/>
    </row>
    <row r="454" spans="6:10">
      <c r="F454" s="3"/>
      <c r="G454" s="136"/>
      <c r="H454" s="136"/>
      <c r="I454" s="136"/>
      <c r="J454" s="136"/>
    </row>
    <row r="455" spans="6:10">
      <c r="F455" s="3"/>
      <c r="G455" s="136"/>
      <c r="H455" s="136"/>
      <c r="I455" s="136"/>
      <c r="J455" s="136"/>
    </row>
    <row r="456" spans="6:10">
      <c r="F456" s="3"/>
      <c r="G456" s="136"/>
      <c r="H456" s="136"/>
      <c r="I456" s="136"/>
      <c r="J456" s="136"/>
    </row>
    <row r="457" spans="6:10">
      <c r="F457" s="3"/>
      <c r="G457" s="136"/>
      <c r="H457" s="136"/>
      <c r="I457" s="136"/>
      <c r="J457" s="136"/>
    </row>
    <row r="458" spans="6:10">
      <c r="F458" s="3"/>
      <c r="G458" s="136"/>
      <c r="H458" s="136"/>
      <c r="I458" s="136"/>
      <c r="J458" s="136"/>
    </row>
    <row r="459" spans="6:10">
      <c r="F459" s="3"/>
      <c r="G459" s="136"/>
      <c r="H459" s="136"/>
      <c r="I459" s="136"/>
      <c r="J459" s="136"/>
    </row>
    <row r="460" spans="6:10">
      <c r="F460" s="3"/>
      <c r="G460" s="136"/>
      <c r="H460" s="136"/>
      <c r="I460" s="136"/>
      <c r="J460" s="136"/>
    </row>
    <row r="461" spans="6:10">
      <c r="F461" s="3"/>
      <c r="G461" s="136"/>
      <c r="H461" s="136"/>
      <c r="I461" s="136"/>
      <c r="J461" s="136"/>
    </row>
    <row r="462" spans="6:10">
      <c r="F462" s="3"/>
      <c r="G462" s="136"/>
      <c r="H462" s="136"/>
      <c r="I462" s="136"/>
      <c r="J462" s="136"/>
    </row>
    <row r="463" spans="6:10">
      <c r="F463" s="3"/>
      <c r="G463" s="136"/>
      <c r="H463" s="136"/>
      <c r="I463" s="136"/>
      <c r="J463" s="136"/>
    </row>
    <row r="464" spans="6:10">
      <c r="F464" s="3"/>
      <c r="G464" s="136"/>
      <c r="H464" s="136"/>
      <c r="I464" s="136"/>
      <c r="J464" s="136"/>
    </row>
    <row r="465" spans="6:10">
      <c r="F465" s="3"/>
      <c r="G465" s="136"/>
      <c r="H465" s="136"/>
      <c r="I465" s="136"/>
      <c r="J465" s="136"/>
    </row>
    <row r="466" spans="6:10">
      <c r="F466" s="3"/>
      <c r="G466" s="136"/>
      <c r="H466" s="136"/>
      <c r="I466" s="136"/>
      <c r="J466" s="136"/>
    </row>
    <row r="467" spans="6:10">
      <c r="F467" s="3"/>
      <c r="G467" s="136"/>
      <c r="H467" s="136"/>
      <c r="I467" s="136"/>
      <c r="J467" s="136"/>
    </row>
    <row r="468" spans="6:10">
      <c r="F468" s="3"/>
      <c r="G468" s="136"/>
      <c r="H468" s="136"/>
      <c r="I468" s="136"/>
      <c r="J468" s="136"/>
    </row>
    <row r="469" spans="6:10">
      <c r="F469" s="3"/>
      <c r="G469" s="136"/>
      <c r="H469" s="136"/>
      <c r="I469" s="136"/>
      <c r="J469" s="136"/>
    </row>
    <row r="470" spans="6:10">
      <c r="F470" s="3"/>
      <c r="G470" s="136"/>
      <c r="H470" s="136"/>
      <c r="I470" s="136"/>
      <c r="J470" s="136"/>
    </row>
    <row r="471" spans="6:10">
      <c r="F471" s="3"/>
      <c r="G471" s="136"/>
      <c r="H471" s="136"/>
      <c r="I471" s="136"/>
      <c r="J471" s="136"/>
    </row>
    <row r="472" spans="6:10">
      <c r="F472" s="3"/>
      <c r="G472" s="136"/>
      <c r="H472" s="136"/>
      <c r="I472" s="136"/>
      <c r="J472" s="136"/>
    </row>
    <row r="473" spans="6:10">
      <c r="F473" s="3"/>
      <c r="G473" s="136"/>
      <c r="H473" s="136"/>
      <c r="I473" s="136"/>
      <c r="J473" s="136"/>
    </row>
    <row r="474" spans="6:10">
      <c r="F474" s="3"/>
      <c r="G474" s="136"/>
      <c r="H474" s="136"/>
      <c r="I474" s="136"/>
      <c r="J474" s="136"/>
    </row>
    <row r="475" spans="6:10">
      <c r="F475" s="3"/>
      <c r="G475" s="136"/>
      <c r="H475" s="136"/>
      <c r="I475" s="136"/>
      <c r="J475" s="136"/>
    </row>
    <row r="476" spans="6:10">
      <c r="F476" s="3"/>
      <c r="G476" s="136"/>
      <c r="H476" s="136"/>
      <c r="I476" s="136"/>
      <c r="J476" s="136"/>
    </row>
    <row r="477" spans="6:10">
      <c r="F477" s="3"/>
      <c r="G477" s="136"/>
      <c r="H477" s="136"/>
      <c r="I477" s="136"/>
      <c r="J477" s="136"/>
    </row>
    <row r="478" spans="6:10">
      <c r="F478" s="3"/>
      <c r="G478" s="136"/>
      <c r="H478" s="136"/>
      <c r="I478" s="136"/>
      <c r="J478" s="136"/>
    </row>
    <row r="479" spans="6:10">
      <c r="F479" s="3"/>
      <c r="G479" s="136"/>
      <c r="H479" s="136"/>
      <c r="I479" s="136"/>
      <c r="J479" s="136"/>
    </row>
    <row r="480" spans="6:10">
      <c r="F480" s="3"/>
      <c r="G480" s="136"/>
      <c r="H480" s="136"/>
      <c r="I480" s="136"/>
      <c r="J480" s="136"/>
    </row>
    <row r="481" spans="6:10">
      <c r="F481" s="3"/>
      <c r="G481" s="136"/>
      <c r="H481" s="136"/>
      <c r="I481" s="136"/>
      <c r="J481" s="136"/>
    </row>
    <row r="482" spans="6:10">
      <c r="F482" s="3"/>
      <c r="G482" s="136"/>
      <c r="H482" s="136"/>
      <c r="I482" s="136"/>
      <c r="J482" s="136"/>
    </row>
    <row r="483" spans="6:10">
      <c r="F483" s="3"/>
      <c r="G483" s="136"/>
      <c r="H483" s="136"/>
      <c r="I483" s="136"/>
      <c r="J483" s="136"/>
    </row>
    <row r="484" spans="6:10">
      <c r="F484" s="3"/>
      <c r="G484" s="136"/>
      <c r="H484" s="136"/>
      <c r="I484" s="136"/>
      <c r="J484" s="136"/>
    </row>
    <row r="485" spans="6:10">
      <c r="F485" s="3"/>
      <c r="G485" s="136"/>
      <c r="H485" s="136"/>
      <c r="I485" s="136"/>
      <c r="J485" s="136"/>
    </row>
    <row r="486" spans="6:10">
      <c r="F486" s="3"/>
      <c r="G486" s="136"/>
      <c r="H486" s="136"/>
      <c r="I486" s="136"/>
      <c r="J486" s="136"/>
    </row>
    <row r="487" spans="6:10">
      <c r="F487" s="3"/>
      <c r="G487" s="136"/>
      <c r="H487" s="136"/>
      <c r="I487" s="136"/>
      <c r="J487" s="136"/>
    </row>
    <row r="488" spans="6:10">
      <c r="F488" s="3"/>
      <c r="G488" s="136"/>
      <c r="H488" s="136"/>
      <c r="I488" s="136"/>
      <c r="J488" s="136"/>
    </row>
    <row r="489" spans="6:10">
      <c r="F489" s="3"/>
      <c r="G489" s="136"/>
      <c r="H489" s="136"/>
      <c r="I489" s="136"/>
      <c r="J489" s="136"/>
    </row>
    <row r="490" spans="6:10">
      <c r="F490" s="3"/>
      <c r="G490" s="136"/>
      <c r="H490" s="136"/>
      <c r="I490" s="136"/>
      <c r="J490" s="136"/>
    </row>
    <row r="491" spans="6:10">
      <c r="F491" s="3"/>
      <c r="G491" s="136"/>
      <c r="H491" s="136"/>
      <c r="I491" s="136"/>
      <c r="J491" s="136"/>
    </row>
    <row r="492" spans="6:10">
      <c r="F492" s="3"/>
      <c r="G492" s="136"/>
      <c r="H492" s="136"/>
      <c r="I492" s="136"/>
      <c r="J492" s="136"/>
    </row>
    <row r="493" spans="6:10">
      <c r="F493" s="3"/>
      <c r="G493" s="136"/>
      <c r="H493" s="136"/>
      <c r="I493" s="136"/>
      <c r="J493" s="136"/>
    </row>
    <row r="494" spans="6:10">
      <c r="F494" s="3"/>
      <c r="G494" s="136"/>
      <c r="H494" s="136"/>
      <c r="I494" s="136"/>
      <c r="J494" s="136"/>
    </row>
    <row r="495" spans="6:10">
      <c r="F495" s="3"/>
      <c r="G495" s="136"/>
      <c r="H495" s="136"/>
      <c r="I495" s="136"/>
      <c r="J495" s="136"/>
    </row>
    <row r="496" spans="6:10">
      <c r="F496" s="3"/>
      <c r="G496" s="136"/>
      <c r="H496" s="136"/>
      <c r="I496" s="136"/>
      <c r="J496" s="136"/>
    </row>
    <row r="497" spans="6:10">
      <c r="F497" s="3"/>
      <c r="G497" s="136"/>
      <c r="H497" s="136"/>
      <c r="I497" s="136"/>
      <c r="J497" s="136"/>
    </row>
    <row r="498" spans="6:10">
      <c r="F498" s="3"/>
      <c r="G498" s="136"/>
      <c r="H498" s="136"/>
      <c r="I498" s="136"/>
      <c r="J498" s="136"/>
    </row>
    <row r="499" spans="6:10">
      <c r="F499" s="3"/>
      <c r="G499" s="136"/>
      <c r="H499" s="136"/>
      <c r="I499" s="136"/>
      <c r="J499" s="136"/>
    </row>
    <row r="500" spans="6:10">
      <c r="F500" s="3"/>
      <c r="G500" s="136"/>
      <c r="H500" s="136"/>
      <c r="I500" s="136"/>
      <c r="J500" s="136"/>
    </row>
    <row r="501" spans="6:10">
      <c r="F501" s="3"/>
      <c r="G501" s="136"/>
      <c r="H501" s="136"/>
      <c r="I501" s="136"/>
      <c r="J501" s="136"/>
    </row>
    <row r="502" spans="6:10">
      <c r="F502" s="3"/>
      <c r="G502" s="136"/>
      <c r="H502" s="136"/>
      <c r="I502" s="136"/>
      <c r="J502" s="136"/>
    </row>
    <row r="503" spans="6:10">
      <c r="F503" s="3"/>
      <c r="G503" s="136"/>
      <c r="H503" s="136"/>
      <c r="I503" s="136"/>
      <c r="J503" s="136"/>
    </row>
    <row r="504" spans="6:10">
      <c r="F504" s="3"/>
      <c r="G504" s="136"/>
      <c r="H504" s="136"/>
      <c r="I504" s="136"/>
      <c r="J504" s="136"/>
    </row>
    <row r="505" spans="6:10">
      <c r="F505" s="3"/>
      <c r="G505" s="136"/>
      <c r="H505" s="136"/>
      <c r="I505" s="136"/>
      <c r="J505" s="136"/>
    </row>
    <row r="506" spans="6:10">
      <c r="F506" s="3"/>
      <c r="G506" s="136"/>
      <c r="H506" s="136"/>
      <c r="I506" s="136"/>
      <c r="J506" s="136"/>
    </row>
    <row r="507" spans="6:10">
      <c r="F507" s="3"/>
      <c r="G507" s="136"/>
      <c r="H507" s="136"/>
      <c r="I507" s="136"/>
      <c r="J507" s="136"/>
    </row>
    <row r="508" spans="6:10">
      <c r="F508" s="3"/>
      <c r="G508" s="136"/>
      <c r="H508" s="136"/>
      <c r="I508" s="136"/>
      <c r="J508" s="136"/>
    </row>
    <row r="509" spans="6:10">
      <c r="F509" s="3"/>
      <c r="G509" s="136"/>
      <c r="H509" s="136"/>
      <c r="I509" s="136"/>
      <c r="J509" s="136"/>
    </row>
    <row r="510" spans="6:10">
      <c r="F510" s="3"/>
      <c r="G510" s="136"/>
      <c r="H510" s="136"/>
      <c r="I510" s="136"/>
      <c r="J510" s="136"/>
    </row>
    <row r="511" spans="6:10">
      <c r="F511" s="3"/>
      <c r="G511" s="136"/>
      <c r="H511" s="136"/>
      <c r="I511" s="136"/>
      <c r="J511" s="136"/>
    </row>
    <row r="512" spans="6:10">
      <c r="F512" s="3"/>
      <c r="G512" s="136"/>
      <c r="H512" s="136"/>
      <c r="I512" s="136"/>
      <c r="J512" s="136"/>
    </row>
    <row r="513" spans="6:10">
      <c r="F513" s="3"/>
      <c r="G513" s="136"/>
      <c r="H513" s="136"/>
      <c r="I513" s="136"/>
      <c r="J513" s="136"/>
    </row>
    <row r="514" spans="6:10">
      <c r="F514" s="3"/>
      <c r="G514" s="136"/>
      <c r="H514" s="136"/>
      <c r="I514" s="136"/>
      <c r="J514" s="136"/>
    </row>
    <row r="515" spans="6:10">
      <c r="F515" s="3"/>
      <c r="G515" s="136"/>
      <c r="H515" s="136"/>
      <c r="I515" s="136"/>
      <c r="J515" s="136"/>
    </row>
    <row r="516" spans="6:10">
      <c r="F516" s="3"/>
      <c r="G516" s="136"/>
      <c r="H516" s="136"/>
      <c r="I516" s="136"/>
      <c r="J516" s="136"/>
    </row>
    <row r="517" spans="6:10">
      <c r="F517" s="3"/>
      <c r="G517" s="136"/>
      <c r="H517" s="136"/>
      <c r="I517" s="136"/>
      <c r="J517" s="136"/>
    </row>
    <row r="518" spans="6:10">
      <c r="F518" s="3"/>
      <c r="G518" s="136"/>
      <c r="H518" s="136"/>
      <c r="I518" s="136"/>
      <c r="J518" s="136"/>
    </row>
    <row r="519" spans="6:10">
      <c r="F519" s="3"/>
      <c r="G519" s="136"/>
      <c r="H519" s="136"/>
      <c r="I519" s="136"/>
      <c r="J519" s="136"/>
    </row>
    <row r="520" spans="6:10">
      <c r="F520" s="3"/>
      <c r="G520" s="136"/>
      <c r="H520" s="136"/>
      <c r="I520" s="136"/>
      <c r="J520" s="136"/>
    </row>
    <row r="521" spans="6:10">
      <c r="F521" s="3"/>
      <c r="G521" s="136"/>
      <c r="H521" s="136"/>
      <c r="I521" s="136"/>
      <c r="J521" s="136"/>
    </row>
    <row r="522" spans="6:10">
      <c r="F522" s="3"/>
      <c r="G522" s="136"/>
      <c r="H522" s="136"/>
      <c r="I522" s="136"/>
      <c r="J522" s="136"/>
    </row>
    <row r="523" spans="6:10">
      <c r="F523" s="3"/>
      <c r="G523" s="136"/>
      <c r="H523" s="136"/>
      <c r="I523" s="136"/>
      <c r="J523" s="136"/>
    </row>
    <row r="524" spans="6:10">
      <c r="F524" s="3"/>
      <c r="G524" s="136"/>
      <c r="H524" s="136"/>
      <c r="I524" s="136"/>
      <c r="J524" s="136"/>
    </row>
    <row r="525" spans="6:10">
      <c r="F525" s="3"/>
      <c r="G525" s="136"/>
      <c r="H525" s="136"/>
      <c r="I525" s="136"/>
      <c r="J525" s="136"/>
    </row>
    <row r="526" spans="6:10">
      <c r="F526" s="3"/>
      <c r="G526" s="136"/>
      <c r="H526" s="136"/>
      <c r="I526" s="136"/>
      <c r="J526" s="136"/>
    </row>
    <row r="527" spans="6:10">
      <c r="F527" s="3"/>
      <c r="G527" s="136"/>
      <c r="H527" s="136"/>
      <c r="I527" s="136"/>
      <c r="J527" s="136"/>
    </row>
    <row r="528" spans="6:10">
      <c r="F528" s="3"/>
      <c r="G528" s="136"/>
      <c r="H528" s="136"/>
      <c r="I528" s="136"/>
      <c r="J528" s="136"/>
    </row>
    <row r="529" spans="6:10">
      <c r="F529" s="3"/>
      <c r="G529" s="136"/>
      <c r="H529" s="136"/>
      <c r="I529" s="136"/>
      <c r="J529" s="136"/>
    </row>
    <row r="530" spans="6:10">
      <c r="F530" s="3"/>
      <c r="G530" s="136"/>
      <c r="H530" s="136"/>
      <c r="I530" s="136"/>
      <c r="J530" s="136"/>
    </row>
    <row r="531" spans="6:10">
      <c r="F531" s="3"/>
      <c r="G531" s="136"/>
      <c r="H531" s="136"/>
      <c r="I531" s="136"/>
      <c r="J531" s="136"/>
    </row>
    <row r="532" spans="6:10">
      <c r="F532" s="3"/>
      <c r="G532" s="136"/>
      <c r="H532" s="136"/>
      <c r="I532" s="136"/>
      <c r="J532" s="136"/>
    </row>
    <row r="533" spans="6:10">
      <c r="F533" s="3"/>
      <c r="G533" s="136"/>
      <c r="H533" s="136"/>
      <c r="I533" s="136"/>
      <c r="J533" s="136"/>
    </row>
    <row r="534" spans="6:10">
      <c r="F534" s="3"/>
      <c r="G534" s="136"/>
      <c r="H534" s="136"/>
      <c r="I534" s="136"/>
      <c r="J534" s="136"/>
    </row>
    <row r="535" spans="6:10">
      <c r="F535" s="3"/>
      <c r="G535" s="136"/>
      <c r="H535" s="136"/>
      <c r="I535" s="136"/>
      <c r="J535" s="136"/>
    </row>
    <row r="536" spans="6:10">
      <c r="F536" s="3"/>
      <c r="G536" s="136"/>
      <c r="H536" s="136"/>
      <c r="I536" s="136"/>
      <c r="J536" s="136"/>
    </row>
    <row r="537" spans="6:10">
      <c r="F537" s="3"/>
      <c r="G537" s="136"/>
      <c r="H537" s="136"/>
      <c r="I537" s="136"/>
      <c r="J537" s="136"/>
    </row>
    <row r="538" spans="6:10">
      <c r="F538" s="3"/>
      <c r="G538" s="136"/>
      <c r="H538" s="136"/>
      <c r="I538" s="136"/>
      <c r="J538" s="136"/>
    </row>
    <row r="539" spans="6:10">
      <c r="F539" s="3"/>
      <c r="G539" s="136"/>
      <c r="H539" s="136"/>
      <c r="I539" s="136"/>
      <c r="J539" s="136"/>
    </row>
    <row r="540" spans="6:10">
      <c r="F540" s="3"/>
      <c r="G540" s="136"/>
      <c r="H540" s="136"/>
      <c r="I540" s="136"/>
      <c r="J540" s="136"/>
    </row>
    <row r="541" spans="6:10">
      <c r="F541" s="3"/>
      <c r="G541" s="136"/>
      <c r="H541" s="136"/>
      <c r="I541" s="136"/>
      <c r="J541" s="136"/>
    </row>
    <row r="542" spans="6:10">
      <c r="F542" s="3"/>
      <c r="G542" s="136"/>
      <c r="H542" s="136"/>
      <c r="I542" s="136"/>
      <c r="J542" s="136"/>
    </row>
    <row r="543" spans="6:10">
      <c r="F543" s="3"/>
      <c r="G543" s="136"/>
      <c r="H543" s="136"/>
      <c r="I543" s="136"/>
      <c r="J543" s="136"/>
    </row>
    <row r="544" spans="6:10">
      <c r="F544" s="3"/>
      <c r="G544" s="136"/>
      <c r="H544" s="136"/>
      <c r="I544" s="136"/>
      <c r="J544" s="136"/>
    </row>
    <row r="545" spans="6:10">
      <c r="F545" s="3"/>
      <c r="G545" s="136"/>
      <c r="H545" s="136"/>
      <c r="I545" s="136"/>
      <c r="J545" s="136"/>
    </row>
    <row r="546" spans="6:10">
      <c r="F546" s="3"/>
      <c r="G546" s="136"/>
      <c r="H546" s="136"/>
      <c r="I546" s="136"/>
      <c r="J546" s="136"/>
    </row>
    <row r="547" spans="6:10">
      <c r="F547" s="3"/>
      <c r="G547" s="136"/>
      <c r="H547" s="136"/>
      <c r="I547" s="136"/>
      <c r="J547" s="136"/>
    </row>
    <row r="548" spans="6:10">
      <c r="F548" s="3"/>
      <c r="G548" s="136"/>
      <c r="H548" s="136"/>
      <c r="I548" s="136"/>
      <c r="J548" s="136"/>
    </row>
    <row r="549" spans="6:10">
      <c r="F549" s="3"/>
      <c r="G549" s="136"/>
      <c r="H549" s="136"/>
      <c r="I549" s="136"/>
      <c r="J549" s="136"/>
    </row>
    <row r="550" spans="6:10">
      <c r="F550" s="3"/>
      <c r="G550" s="136"/>
      <c r="H550" s="136"/>
      <c r="I550" s="136"/>
      <c r="J550" s="136"/>
    </row>
    <row r="551" spans="6:10">
      <c r="F551" s="3"/>
      <c r="G551" s="136"/>
      <c r="H551" s="136"/>
      <c r="I551" s="136"/>
      <c r="J551" s="136"/>
    </row>
    <row r="552" spans="6:10">
      <c r="F552" s="3"/>
      <c r="G552" s="136"/>
      <c r="H552" s="136"/>
      <c r="I552" s="136"/>
      <c r="J552" s="136"/>
    </row>
    <row r="553" spans="6:10">
      <c r="F553" s="3"/>
      <c r="G553" s="136"/>
      <c r="H553" s="136"/>
      <c r="I553" s="136"/>
      <c r="J553" s="136"/>
    </row>
    <row r="554" spans="6:10">
      <c r="F554" s="3"/>
      <c r="G554" s="136"/>
      <c r="H554" s="136"/>
      <c r="I554" s="136"/>
      <c r="J554" s="136"/>
    </row>
    <row r="555" spans="6:10">
      <c r="F555" s="3"/>
      <c r="G555" s="136"/>
      <c r="H555" s="136"/>
      <c r="I555" s="136"/>
      <c r="J555" s="136"/>
    </row>
    <row r="556" spans="6:10">
      <c r="F556" s="3"/>
      <c r="G556" s="136"/>
      <c r="H556" s="136"/>
      <c r="I556" s="136"/>
      <c r="J556" s="136"/>
    </row>
    <row r="557" spans="6:10">
      <c r="F557" s="3"/>
      <c r="G557" s="136"/>
      <c r="H557" s="136"/>
      <c r="I557" s="136"/>
      <c r="J557" s="136"/>
    </row>
    <row r="558" spans="6:10">
      <c r="F558" s="3"/>
      <c r="G558" s="136"/>
      <c r="H558" s="136"/>
      <c r="I558" s="136"/>
      <c r="J558" s="136"/>
    </row>
    <row r="559" spans="6:10">
      <c r="F559" s="3"/>
      <c r="G559" s="136"/>
      <c r="H559" s="136"/>
      <c r="I559" s="136"/>
      <c r="J559" s="136"/>
    </row>
    <row r="560" spans="6:10">
      <c r="F560" s="3"/>
      <c r="G560" s="136"/>
      <c r="H560" s="136"/>
      <c r="I560" s="136"/>
      <c r="J560" s="136"/>
    </row>
    <row r="561" spans="6:10">
      <c r="F561" s="3"/>
      <c r="G561" s="136"/>
      <c r="H561" s="136"/>
      <c r="I561" s="136"/>
      <c r="J561" s="136"/>
    </row>
    <row r="562" spans="6:10">
      <c r="F562" s="3"/>
      <c r="G562" s="136"/>
      <c r="H562" s="136"/>
      <c r="I562" s="136"/>
      <c r="J562" s="136"/>
    </row>
    <row r="563" spans="6:10">
      <c r="F563" s="3"/>
      <c r="G563" s="136"/>
      <c r="H563" s="136"/>
      <c r="I563" s="136"/>
      <c r="J563" s="136"/>
    </row>
    <row r="564" spans="6:10">
      <c r="F564" s="3"/>
      <c r="G564" s="136"/>
      <c r="H564" s="136"/>
      <c r="I564" s="136"/>
      <c r="J564" s="136"/>
    </row>
    <row r="565" spans="6:10">
      <c r="F565" s="3"/>
      <c r="G565" s="136"/>
      <c r="H565" s="136"/>
      <c r="I565" s="136"/>
      <c r="J565" s="136"/>
    </row>
    <row r="566" spans="6:10">
      <c r="F566" s="3"/>
      <c r="G566" s="136"/>
      <c r="H566" s="136"/>
      <c r="I566" s="136"/>
      <c r="J566" s="136"/>
    </row>
    <row r="567" spans="6:10">
      <c r="I567" s="139"/>
      <c r="J567" s="139"/>
    </row>
    <row r="568" spans="6:10">
      <c r="I568" s="139"/>
      <c r="J568" s="139"/>
    </row>
    <row r="569" spans="6:10">
      <c r="I569" s="139"/>
      <c r="J569" s="139"/>
    </row>
    <row r="570" spans="6:10">
      <c r="I570" s="139"/>
      <c r="J570" s="139"/>
    </row>
    <row r="571" spans="6:10">
      <c r="I571" s="139"/>
      <c r="J571" s="139"/>
    </row>
    <row r="572" spans="6:10">
      <c r="I572" s="139"/>
      <c r="J572" s="139"/>
    </row>
    <row r="573" spans="6:10">
      <c r="I573" s="139"/>
      <c r="J573" s="139"/>
    </row>
    <row r="574" spans="6:10">
      <c r="I574" s="139"/>
      <c r="J574" s="139"/>
    </row>
    <row r="575" spans="6:10">
      <c r="I575" s="139"/>
      <c r="J575" s="139"/>
    </row>
    <row r="576" spans="6:10">
      <c r="I576" s="139"/>
      <c r="J576" s="139"/>
    </row>
    <row r="577" spans="9:10">
      <c r="I577" s="139"/>
      <c r="J577" s="139"/>
    </row>
    <row r="578" spans="9:10">
      <c r="I578" s="139"/>
      <c r="J578" s="139"/>
    </row>
    <row r="579" spans="9:10">
      <c r="I579" s="139"/>
      <c r="J579" s="139"/>
    </row>
    <row r="580" spans="9:10">
      <c r="I580" s="139"/>
      <c r="J580" s="139"/>
    </row>
    <row r="581" spans="9:10">
      <c r="I581" s="139"/>
      <c r="J581" s="139"/>
    </row>
    <row r="582" spans="9:10">
      <c r="I582" s="139"/>
      <c r="J582" s="139"/>
    </row>
    <row r="583" spans="9:10">
      <c r="I583" s="139"/>
      <c r="J583" s="139"/>
    </row>
    <row r="584" spans="9:10">
      <c r="I584" s="139"/>
      <c r="J584" s="139"/>
    </row>
    <row r="585" spans="9:10">
      <c r="I585" s="139"/>
      <c r="J585" s="139"/>
    </row>
    <row r="586" spans="9:10">
      <c r="I586" s="139"/>
      <c r="J586" s="139"/>
    </row>
    <row r="587" spans="9:10">
      <c r="I587" s="139"/>
      <c r="J587" s="139"/>
    </row>
    <row r="588" spans="9:10">
      <c r="I588" s="139"/>
      <c r="J588" s="139"/>
    </row>
    <row r="589" spans="9:10">
      <c r="I589" s="139"/>
      <c r="J589" s="139"/>
    </row>
    <row r="590" spans="9:10">
      <c r="I590" s="139"/>
      <c r="J590" s="139"/>
    </row>
    <row r="591" spans="9:10">
      <c r="I591" s="139"/>
      <c r="J591" s="139"/>
    </row>
    <row r="592" spans="9:10">
      <c r="I592" s="139"/>
      <c r="J592" s="139"/>
    </row>
    <row r="593" spans="9:10">
      <c r="I593" s="139"/>
      <c r="J593" s="139"/>
    </row>
    <row r="594" spans="9:10">
      <c r="I594" s="139"/>
      <c r="J594" s="139"/>
    </row>
    <row r="595" spans="9:10">
      <c r="I595" s="139"/>
      <c r="J595" s="139"/>
    </row>
    <row r="596" spans="9:10">
      <c r="I596" s="139"/>
      <c r="J596" s="139"/>
    </row>
    <row r="597" spans="9:10">
      <c r="I597" s="139"/>
      <c r="J597" s="139"/>
    </row>
    <row r="598" spans="9:10">
      <c r="I598" s="139"/>
      <c r="J598" s="139"/>
    </row>
    <row r="599" spans="9:10">
      <c r="I599" s="139"/>
      <c r="J599" s="139"/>
    </row>
    <row r="600" spans="9:10">
      <c r="I600" s="139"/>
      <c r="J600" s="139"/>
    </row>
    <row r="601" spans="9:10">
      <c r="I601" s="139"/>
      <c r="J601" s="139"/>
    </row>
    <row r="602" spans="9:10">
      <c r="I602" s="139"/>
      <c r="J602" s="139"/>
    </row>
    <row r="603" spans="9:10">
      <c r="I603" s="139"/>
      <c r="J603" s="139"/>
    </row>
    <row r="604" spans="9:10">
      <c r="I604" s="139"/>
      <c r="J604" s="139"/>
    </row>
    <row r="605" spans="9:10">
      <c r="I605" s="139"/>
      <c r="J605" s="139"/>
    </row>
    <row r="606" spans="9:10">
      <c r="I606" s="139"/>
      <c r="J606" s="139"/>
    </row>
    <row r="607" spans="9:10">
      <c r="I607" s="139"/>
      <c r="J607" s="139"/>
    </row>
    <row r="608" spans="9:10">
      <c r="I608" s="139"/>
      <c r="J608" s="139"/>
    </row>
    <row r="609" spans="9:10">
      <c r="I609" s="139"/>
      <c r="J609" s="139"/>
    </row>
    <row r="610" spans="9:10">
      <c r="I610" s="139"/>
      <c r="J610" s="139"/>
    </row>
    <row r="611" spans="9:10">
      <c r="I611" s="139"/>
      <c r="J611" s="139"/>
    </row>
    <row r="612" spans="9:10">
      <c r="I612" s="139"/>
      <c r="J612" s="139"/>
    </row>
    <row r="613" spans="9:10">
      <c r="I613" s="139"/>
      <c r="J613" s="139"/>
    </row>
    <row r="614" spans="9:10">
      <c r="I614" s="139"/>
      <c r="J614" s="139"/>
    </row>
    <row r="615" spans="9:10">
      <c r="I615" s="139"/>
      <c r="J615" s="139"/>
    </row>
    <row r="616" spans="9:10">
      <c r="I616" s="139"/>
      <c r="J616" s="139"/>
    </row>
    <row r="617" spans="9:10">
      <c r="I617" s="139"/>
      <c r="J617" s="139"/>
    </row>
    <row r="618" spans="9:10">
      <c r="I618" s="139"/>
      <c r="J618" s="139"/>
    </row>
    <row r="619" spans="9:10">
      <c r="I619" s="139"/>
      <c r="J619" s="139"/>
    </row>
    <row r="620" spans="9:10">
      <c r="I620" s="139"/>
      <c r="J620" s="139"/>
    </row>
    <row r="621" spans="9:10">
      <c r="I621" s="139"/>
      <c r="J621" s="139"/>
    </row>
    <row r="622" spans="9:10">
      <c r="I622" s="139"/>
      <c r="J622" s="139"/>
    </row>
    <row r="623" spans="9:10">
      <c r="I623" s="139"/>
      <c r="J623" s="139"/>
    </row>
    <row r="624" spans="9:10">
      <c r="I624" s="139"/>
      <c r="J624" s="139"/>
    </row>
    <row r="625" spans="9:10">
      <c r="I625" s="139"/>
      <c r="J625" s="139"/>
    </row>
    <row r="626" spans="9:10">
      <c r="I626" s="139"/>
      <c r="J626" s="139"/>
    </row>
    <row r="627" spans="9:10">
      <c r="I627" s="139"/>
      <c r="J627" s="139"/>
    </row>
    <row r="628" spans="9:10">
      <c r="I628" s="139"/>
      <c r="J628" s="139"/>
    </row>
    <row r="629" spans="9:10">
      <c r="I629" s="139"/>
      <c r="J629" s="139"/>
    </row>
    <row r="630" spans="9:10">
      <c r="I630" s="139"/>
      <c r="J630" s="139"/>
    </row>
    <row r="631" spans="9:10">
      <c r="I631" s="139"/>
      <c r="J631" s="139"/>
    </row>
    <row r="632" spans="9:10">
      <c r="I632" s="139"/>
      <c r="J632" s="139"/>
    </row>
    <row r="633" spans="9:10">
      <c r="I633" s="139"/>
      <c r="J633" s="139"/>
    </row>
    <row r="634" spans="9:10">
      <c r="I634" s="139"/>
      <c r="J634" s="139"/>
    </row>
    <row r="635" spans="9:10">
      <c r="I635" s="139"/>
      <c r="J635" s="139"/>
    </row>
    <row r="636" spans="9:10">
      <c r="I636" s="139"/>
      <c r="J636" s="139"/>
    </row>
    <row r="637" spans="9:10">
      <c r="I637" s="139"/>
      <c r="J637" s="139"/>
    </row>
    <row r="638" spans="9:10">
      <c r="I638" s="139"/>
      <c r="J638" s="139"/>
    </row>
    <row r="639" spans="9:10">
      <c r="I639" s="139"/>
      <c r="J639" s="139"/>
    </row>
    <row r="640" spans="9:10">
      <c r="I640" s="139"/>
      <c r="J640" s="139"/>
    </row>
    <row r="641" spans="9:10">
      <c r="I641" s="139"/>
      <c r="J641" s="139"/>
    </row>
    <row r="642" spans="9:10">
      <c r="I642" s="139"/>
      <c r="J642" s="139"/>
    </row>
    <row r="643" spans="9:10">
      <c r="I643" s="139"/>
      <c r="J643" s="139"/>
    </row>
    <row r="644" spans="9:10">
      <c r="I644" s="139"/>
      <c r="J644" s="139"/>
    </row>
    <row r="645" spans="9:10">
      <c r="I645" s="139"/>
      <c r="J645" s="139"/>
    </row>
    <row r="646" spans="9:10">
      <c r="I646" s="139"/>
      <c r="J646" s="139"/>
    </row>
    <row r="647" spans="9:10">
      <c r="I647" s="139"/>
      <c r="J647" s="139"/>
    </row>
    <row r="648" spans="9:10">
      <c r="I648" s="139"/>
      <c r="J648" s="139"/>
    </row>
    <row r="649" spans="9:10">
      <c r="I649" s="139"/>
      <c r="J649" s="139"/>
    </row>
    <row r="650" spans="9:10">
      <c r="I650" s="139"/>
      <c r="J650" s="139"/>
    </row>
    <row r="651" spans="9:10">
      <c r="I651" s="139"/>
      <c r="J651" s="139"/>
    </row>
    <row r="652" spans="9:10">
      <c r="I652" s="139"/>
      <c r="J652" s="139"/>
    </row>
    <row r="653" spans="9:10">
      <c r="I653" s="139"/>
      <c r="J653" s="139"/>
    </row>
    <row r="654" spans="9:10">
      <c r="I654" s="139"/>
      <c r="J654" s="139"/>
    </row>
    <row r="655" spans="9:10">
      <c r="I655" s="139"/>
      <c r="J655" s="139"/>
    </row>
    <row r="656" spans="9:10">
      <c r="I656" s="139"/>
      <c r="J656" s="139"/>
    </row>
    <row r="657" spans="9:10">
      <c r="I657" s="139"/>
      <c r="J657" s="139"/>
    </row>
    <row r="658" spans="9:10">
      <c r="I658" s="139"/>
      <c r="J658" s="139"/>
    </row>
    <row r="659" spans="9:10">
      <c r="I659" s="139"/>
      <c r="J659" s="139"/>
    </row>
    <row r="660" spans="9:10">
      <c r="I660" s="139"/>
      <c r="J660" s="139"/>
    </row>
    <row r="661" spans="9:10">
      <c r="I661" s="139"/>
      <c r="J661" s="139"/>
    </row>
    <row r="662" spans="9:10">
      <c r="I662" s="139"/>
      <c r="J662" s="139"/>
    </row>
    <row r="663" spans="9:10">
      <c r="I663" s="139"/>
      <c r="J663" s="139"/>
    </row>
    <row r="664" spans="9:10">
      <c r="I664" s="139"/>
      <c r="J664" s="139"/>
    </row>
    <row r="665" spans="9:10">
      <c r="I665" s="139"/>
      <c r="J665" s="139"/>
    </row>
    <row r="666" spans="9:10">
      <c r="I666" s="139"/>
      <c r="J666" s="139"/>
    </row>
    <row r="667" spans="9:10">
      <c r="I667" s="139"/>
      <c r="J667" s="139"/>
    </row>
    <row r="668" spans="9:10">
      <c r="I668" s="139"/>
      <c r="J668" s="139"/>
    </row>
    <row r="669" spans="9:10">
      <c r="I669" s="139"/>
      <c r="J669" s="139"/>
    </row>
    <row r="670" spans="9:10">
      <c r="I670" s="139"/>
      <c r="J670" s="139"/>
    </row>
    <row r="671" spans="9:10">
      <c r="I671" s="139"/>
      <c r="J671" s="139"/>
    </row>
    <row r="672" spans="9:10">
      <c r="I672" s="139"/>
      <c r="J672" s="139"/>
    </row>
    <row r="673" spans="9:10">
      <c r="I673" s="139"/>
      <c r="J673" s="139"/>
    </row>
    <row r="674" spans="9:10">
      <c r="I674" s="139"/>
      <c r="J674" s="139"/>
    </row>
    <row r="675" spans="9:10">
      <c r="I675" s="139"/>
      <c r="J675" s="139"/>
    </row>
    <row r="676" spans="9:10">
      <c r="I676" s="139"/>
      <c r="J676" s="139"/>
    </row>
    <row r="677" spans="9:10">
      <c r="I677" s="139"/>
      <c r="J677" s="139"/>
    </row>
    <row r="678" spans="9:10">
      <c r="I678" s="139"/>
      <c r="J678" s="139"/>
    </row>
    <row r="679" spans="9:10">
      <c r="I679" s="139"/>
      <c r="J679" s="139"/>
    </row>
    <row r="680" spans="9:10">
      <c r="I680" s="139"/>
      <c r="J680" s="139"/>
    </row>
    <row r="681" spans="9:10">
      <c r="I681" s="139"/>
      <c r="J681" s="139"/>
    </row>
    <row r="682" spans="9:10">
      <c r="I682" s="139"/>
      <c r="J682" s="139"/>
    </row>
    <row r="683" spans="9:10">
      <c r="I683" s="139"/>
      <c r="J683" s="139"/>
    </row>
    <row r="684" spans="9:10">
      <c r="I684" s="139"/>
      <c r="J684" s="139"/>
    </row>
    <row r="685" spans="9:10">
      <c r="I685" s="139"/>
      <c r="J685" s="139"/>
    </row>
    <row r="686" spans="9:10">
      <c r="I686" s="139"/>
      <c r="J686" s="139"/>
    </row>
    <row r="687" spans="9:10">
      <c r="I687" s="139"/>
      <c r="J687" s="139"/>
    </row>
    <row r="688" spans="9:10">
      <c r="I688" s="139"/>
      <c r="J688" s="139"/>
    </row>
    <row r="689" spans="9:10">
      <c r="I689" s="139"/>
      <c r="J689" s="139"/>
    </row>
    <row r="690" spans="9:10">
      <c r="I690" s="139"/>
      <c r="J690" s="139"/>
    </row>
    <row r="691" spans="9:10">
      <c r="I691" s="139"/>
      <c r="J691" s="139"/>
    </row>
    <row r="692" spans="9:10">
      <c r="I692" s="139"/>
      <c r="J692" s="139"/>
    </row>
    <row r="693" spans="9:10">
      <c r="I693" s="139"/>
      <c r="J693" s="139"/>
    </row>
    <row r="694" spans="9:10">
      <c r="I694" s="139"/>
      <c r="J694" s="139"/>
    </row>
    <row r="695" spans="9:10">
      <c r="I695" s="139"/>
      <c r="J695" s="139"/>
    </row>
    <row r="696" spans="9:10">
      <c r="I696" s="139"/>
      <c r="J696" s="139"/>
    </row>
    <row r="697" spans="9:10">
      <c r="I697" s="139"/>
      <c r="J697" s="139"/>
    </row>
    <row r="698" spans="9:10">
      <c r="I698" s="139"/>
      <c r="J698" s="139"/>
    </row>
    <row r="699" spans="9:10">
      <c r="I699" s="139"/>
      <c r="J699" s="139"/>
    </row>
    <row r="700" spans="9:10">
      <c r="I700" s="139"/>
      <c r="J700" s="139"/>
    </row>
    <row r="701" spans="9:10">
      <c r="I701" s="139"/>
      <c r="J701" s="139"/>
    </row>
    <row r="702" spans="9:10">
      <c r="I702" s="139"/>
      <c r="J702" s="139"/>
    </row>
    <row r="703" spans="9:10">
      <c r="I703" s="139"/>
      <c r="J703" s="139"/>
    </row>
    <row r="704" spans="9:10">
      <c r="I704" s="139"/>
      <c r="J704" s="139"/>
    </row>
    <row r="705" spans="9:10">
      <c r="I705" s="139"/>
      <c r="J705" s="139"/>
    </row>
    <row r="706" spans="9:10">
      <c r="I706" s="139"/>
      <c r="J706" s="139"/>
    </row>
    <row r="707" spans="9:10">
      <c r="I707" s="139"/>
      <c r="J707" s="139"/>
    </row>
    <row r="708" spans="9:10">
      <c r="I708" s="139"/>
      <c r="J708" s="139"/>
    </row>
    <row r="709" spans="9:10">
      <c r="I709" s="139"/>
      <c r="J709" s="139"/>
    </row>
    <row r="710" spans="9:10">
      <c r="I710" s="139"/>
      <c r="J710" s="139"/>
    </row>
    <row r="711" spans="9:10">
      <c r="I711" s="139"/>
      <c r="J711" s="139"/>
    </row>
    <row r="712" spans="9:10">
      <c r="I712" s="139"/>
      <c r="J712" s="139"/>
    </row>
    <row r="713" spans="9:10">
      <c r="I713" s="139"/>
      <c r="J713" s="139"/>
    </row>
    <row r="714" spans="9:10">
      <c r="I714" s="139"/>
      <c r="J714" s="139"/>
    </row>
    <row r="715" spans="9:10">
      <c r="I715" s="139"/>
      <c r="J715" s="139"/>
    </row>
    <row r="716" spans="9:10">
      <c r="I716" s="139"/>
      <c r="J716" s="139"/>
    </row>
    <row r="717" spans="9:10">
      <c r="I717" s="139"/>
      <c r="J717" s="139"/>
    </row>
    <row r="718" spans="9:10">
      <c r="I718" s="139"/>
      <c r="J718" s="139"/>
    </row>
    <row r="719" spans="9:10">
      <c r="I719" s="139"/>
      <c r="J719" s="139"/>
    </row>
    <row r="720" spans="9:10">
      <c r="I720" s="139"/>
      <c r="J720" s="139"/>
    </row>
    <row r="721" spans="9:10">
      <c r="I721" s="139"/>
      <c r="J721" s="139"/>
    </row>
    <row r="722" spans="9:10">
      <c r="I722" s="139"/>
      <c r="J722" s="139"/>
    </row>
    <row r="723" spans="9:10">
      <c r="I723" s="139"/>
      <c r="J723" s="139"/>
    </row>
    <row r="724" spans="9:10">
      <c r="I724" s="139"/>
      <c r="J724" s="139"/>
    </row>
    <row r="725" spans="9:10">
      <c r="I725" s="139"/>
      <c r="J725" s="139"/>
    </row>
    <row r="726" spans="9:10">
      <c r="I726" s="139"/>
      <c r="J726" s="139"/>
    </row>
    <row r="727" spans="9:10">
      <c r="I727" s="139"/>
      <c r="J727" s="139"/>
    </row>
    <row r="728" spans="9:10">
      <c r="I728" s="139"/>
      <c r="J728" s="139"/>
    </row>
    <row r="729" spans="9:10">
      <c r="I729" s="139"/>
      <c r="J729" s="139"/>
    </row>
    <row r="730" spans="9:10">
      <c r="I730" s="139"/>
      <c r="J730" s="139"/>
    </row>
    <row r="731" spans="9:10">
      <c r="I731" s="139"/>
      <c r="J731" s="139"/>
    </row>
    <row r="732" spans="9:10">
      <c r="I732" s="139"/>
      <c r="J732" s="139"/>
    </row>
    <row r="733" spans="9:10">
      <c r="I733" s="139"/>
      <c r="J733" s="139"/>
    </row>
    <row r="734" spans="9:10">
      <c r="I734" s="139"/>
      <c r="J734" s="139"/>
    </row>
    <row r="735" spans="9:10">
      <c r="I735" s="139"/>
      <c r="J735" s="139"/>
    </row>
    <row r="736" spans="9:10">
      <c r="I736" s="139"/>
      <c r="J736" s="139"/>
    </row>
    <row r="737" spans="9:10">
      <c r="I737" s="139"/>
      <c r="J737" s="139"/>
    </row>
    <row r="738" spans="9:10">
      <c r="I738" s="139"/>
      <c r="J738" s="139"/>
    </row>
    <row r="739" spans="9:10">
      <c r="I739" s="139"/>
      <c r="J739" s="139"/>
    </row>
    <row r="740" spans="9:10">
      <c r="I740" s="139"/>
      <c r="J740" s="139"/>
    </row>
    <row r="741" spans="9:10">
      <c r="I741" s="139"/>
      <c r="J741" s="139"/>
    </row>
    <row r="742" spans="9:10">
      <c r="I742" s="139"/>
      <c r="J742" s="139"/>
    </row>
    <row r="743" spans="9:10">
      <c r="I743" s="139"/>
      <c r="J743" s="139"/>
    </row>
    <row r="744" spans="9:10">
      <c r="I744" s="139"/>
      <c r="J744" s="139"/>
    </row>
    <row r="745" spans="9:10">
      <c r="I745" s="139"/>
      <c r="J745" s="139"/>
    </row>
    <row r="746" spans="9:10">
      <c r="I746" s="139"/>
      <c r="J746" s="139"/>
    </row>
    <row r="747" spans="9:10">
      <c r="I747" s="139"/>
      <c r="J747" s="139"/>
    </row>
    <row r="748" spans="9:10">
      <c r="I748" s="139"/>
      <c r="J748" s="139"/>
    </row>
    <row r="749" spans="9:10">
      <c r="I749" s="139"/>
      <c r="J749" s="139"/>
    </row>
    <row r="750" spans="9:10">
      <c r="I750" s="139"/>
      <c r="J750" s="139"/>
    </row>
    <row r="751" spans="9:10">
      <c r="I751" s="139"/>
      <c r="J751" s="139"/>
    </row>
    <row r="752" spans="9:10">
      <c r="I752" s="139"/>
      <c r="J752" s="139"/>
    </row>
    <row r="753" spans="9:10">
      <c r="I753" s="139"/>
      <c r="J753" s="139"/>
    </row>
    <row r="754" spans="9:10">
      <c r="I754" s="139"/>
      <c r="J754" s="139"/>
    </row>
    <row r="755" spans="9:10">
      <c r="I755" s="139"/>
      <c r="J755" s="139"/>
    </row>
    <row r="756" spans="9:10">
      <c r="I756" s="139"/>
      <c r="J756" s="139"/>
    </row>
    <row r="757" spans="9:10">
      <c r="I757" s="139"/>
      <c r="J757" s="139"/>
    </row>
    <row r="758" spans="9:10">
      <c r="I758" s="139"/>
      <c r="J758" s="139"/>
    </row>
    <row r="759" spans="9:10">
      <c r="I759" s="139"/>
      <c r="J759" s="139"/>
    </row>
    <row r="760" spans="9:10">
      <c r="I760" s="139"/>
      <c r="J760" s="139"/>
    </row>
    <row r="761" spans="9:10">
      <c r="I761" s="139"/>
      <c r="J761" s="139"/>
    </row>
    <row r="762" spans="9:10">
      <c r="I762" s="139"/>
      <c r="J762" s="139"/>
    </row>
    <row r="763" spans="9:10">
      <c r="I763" s="139"/>
      <c r="J763" s="139"/>
    </row>
    <row r="764" spans="9:10">
      <c r="I764" s="139"/>
      <c r="J764" s="139"/>
    </row>
    <row r="765" spans="9:10">
      <c r="I765" s="139"/>
      <c r="J765" s="139"/>
    </row>
    <row r="766" spans="9:10">
      <c r="I766" s="139"/>
      <c r="J766" s="139"/>
    </row>
    <row r="767" spans="9:10">
      <c r="I767" s="139"/>
      <c r="J767" s="139"/>
    </row>
    <row r="768" spans="9:10">
      <c r="I768" s="139"/>
      <c r="J768" s="139"/>
    </row>
    <row r="769" spans="9:10">
      <c r="I769" s="139"/>
      <c r="J769" s="139"/>
    </row>
    <row r="770" spans="9:10">
      <c r="I770" s="139"/>
      <c r="J770" s="139"/>
    </row>
    <row r="771" spans="9:10">
      <c r="I771" s="139"/>
      <c r="J771" s="139"/>
    </row>
    <row r="772" spans="9:10">
      <c r="I772" s="139"/>
      <c r="J772" s="139"/>
    </row>
    <row r="773" spans="9:10">
      <c r="I773" s="139"/>
      <c r="J773" s="139"/>
    </row>
    <row r="774" spans="9:10">
      <c r="I774" s="139"/>
      <c r="J774" s="139"/>
    </row>
    <row r="775" spans="9:10">
      <c r="I775" s="139"/>
      <c r="J775" s="139"/>
    </row>
    <row r="776" spans="9:10">
      <c r="I776" s="139"/>
      <c r="J776" s="139"/>
    </row>
    <row r="777" spans="9:10">
      <c r="I777" s="139"/>
      <c r="J777" s="139"/>
    </row>
    <row r="778" spans="9:10">
      <c r="I778" s="139"/>
      <c r="J778" s="139"/>
    </row>
    <row r="779" spans="9:10">
      <c r="I779" s="139"/>
      <c r="J779" s="139"/>
    </row>
    <row r="780" spans="9:10">
      <c r="I780" s="139"/>
      <c r="J780" s="139"/>
    </row>
    <row r="781" spans="9:10">
      <c r="I781" s="139"/>
      <c r="J781" s="139"/>
    </row>
    <row r="782" spans="9:10">
      <c r="I782" s="139"/>
      <c r="J782" s="139"/>
    </row>
    <row r="783" spans="9:10">
      <c r="I783" s="139"/>
      <c r="J783" s="139"/>
    </row>
    <row r="784" spans="9:10">
      <c r="I784" s="139"/>
      <c r="J784" s="139"/>
    </row>
    <row r="785" spans="9:10">
      <c r="I785" s="139"/>
      <c r="J785" s="139"/>
    </row>
    <row r="786" spans="9:10">
      <c r="I786" s="139"/>
      <c r="J786" s="139"/>
    </row>
    <row r="787" spans="9:10">
      <c r="I787" s="139"/>
      <c r="J787" s="139"/>
    </row>
    <row r="788" spans="9:10">
      <c r="I788" s="139"/>
      <c r="J788" s="139"/>
    </row>
    <row r="789" spans="9:10">
      <c r="I789" s="139"/>
      <c r="J789" s="139"/>
    </row>
    <row r="790" spans="9:10">
      <c r="I790" s="139"/>
      <c r="J790" s="139"/>
    </row>
    <row r="791" spans="9:10">
      <c r="I791" s="139"/>
      <c r="J791" s="139"/>
    </row>
    <row r="792" spans="9:10">
      <c r="I792" s="139"/>
      <c r="J792" s="139"/>
    </row>
    <row r="793" spans="9:10">
      <c r="I793" s="139"/>
      <c r="J793" s="139"/>
    </row>
    <row r="794" spans="9:10">
      <c r="I794" s="139"/>
      <c r="J794" s="139"/>
    </row>
    <row r="795" spans="9:10">
      <c r="I795" s="139"/>
      <c r="J795" s="139"/>
    </row>
    <row r="796" spans="9:10">
      <c r="I796" s="139"/>
      <c r="J796" s="139"/>
    </row>
    <row r="797" spans="9:10">
      <c r="I797" s="139"/>
      <c r="J797" s="139"/>
    </row>
    <row r="798" spans="9:10">
      <c r="I798" s="139"/>
      <c r="J798" s="139"/>
    </row>
    <row r="799" spans="9:10">
      <c r="I799" s="139"/>
      <c r="J799" s="139"/>
    </row>
    <row r="800" spans="9:10">
      <c r="I800" s="139"/>
      <c r="J800" s="139"/>
    </row>
    <row r="801" spans="9:10">
      <c r="I801" s="139"/>
      <c r="J801" s="139"/>
    </row>
    <row r="802" spans="9:10">
      <c r="I802" s="139"/>
      <c r="J802" s="139"/>
    </row>
    <row r="803" spans="9:10">
      <c r="I803" s="139"/>
      <c r="J803" s="139"/>
    </row>
    <row r="804" spans="9:10">
      <c r="I804" s="139"/>
      <c r="J804" s="139"/>
    </row>
    <row r="805" spans="9:10">
      <c r="I805" s="139"/>
      <c r="J805" s="139"/>
    </row>
    <row r="806" spans="9:10">
      <c r="I806" s="139"/>
      <c r="J806" s="139"/>
    </row>
    <row r="807" spans="9:10">
      <c r="I807" s="139"/>
      <c r="J807" s="139"/>
    </row>
    <row r="808" spans="9:10">
      <c r="I808" s="139"/>
      <c r="J808" s="139"/>
    </row>
    <row r="809" spans="9:10">
      <c r="I809" s="139"/>
      <c r="J809" s="139"/>
    </row>
    <row r="810" spans="9:10">
      <c r="I810" s="139"/>
      <c r="J810" s="139"/>
    </row>
    <row r="811" spans="9:10">
      <c r="I811" s="139"/>
      <c r="J811" s="139"/>
    </row>
    <row r="812" spans="9:10">
      <c r="I812" s="139"/>
      <c r="J812" s="139"/>
    </row>
    <row r="813" spans="9:10">
      <c r="I813" s="139"/>
      <c r="J813" s="139"/>
    </row>
    <row r="814" spans="9:10">
      <c r="I814" s="139"/>
      <c r="J814" s="139"/>
    </row>
    <row r="815" spans="9:10">
      <c r="I815" s="139"/>
      <c r="J815" s="139"/>
    </row>
    <row r="816" spans="9:10">
      <c r="I816" s="139"/>
      <c r="J816" s="139"/>
    </row>
    <row r="817" spans="9:10">
      <c r="I817" s="139"/>
      <c r="J817" s="139"/>
    </row>
    <row r="818" spans="9:10">
      <c r="I818" s="139"/>
      <c r="J818" s="139"/>
    </row>
    <row r="819" spans="9:10">
      <c r="I819" s="139"/>
      <c r="J819" s="139"/>
    </row>
    <row r="820" spans="9:10">
      <c r="I820" s="139"/>
      <c r="J820" s="139"/>
    </row>
    <row r="821" spans="9:10">
      <c r="I821" s="139"/>
      <c r="J821" s="139"/>
    </row>
    <row r="822" spans="9:10">
      <c r="I822" s="139"/>
      <c r="J822" s="139"/>
    </row>
    <row r="823" spans="9:10">
      <c r="I823" s="139"/>
      <c r="J823" s="139"/>
    </row>
    <row r="824" spans="9:10">
      <c r="I824" s="139"/>
      <c r="J824" s="139"/>
    </row>
    <row r="825" spans="9:10">
      <c r="I825" s="139"/>
      <c r="J825" s="139"/>
    </row>
    <row r="826" spans="9:10">
      <c r="I826" s="139"/>
      <c r="J826" s="139"/>
    </row>
    <row r="827" spans="9:10">
      <c r="I827" s="139"/>
      <c r="J827" s="139"/>
    </row>
    <row r="828" spans="9:10">
      <c r="I828" s="139"/>
      <c r="J828" s="139"/>
    </row>
    <row r="829" spans="9:10">
      <c r="I829" s="139"/>
      <c r="J829" s="139"/>
    </row>
    <row r="830" spans="9:10">
      <c r="I830" s="139"/>
      <c r="J830" s="139"/>
    </row>
    <row r="831" spans="9:10">
      <c r="I831" s="139"/>
      <c r="J831" s="139"/>
    </row>
    <row r="832" spans="9:10">
      <c r="I832" s="139"/>
      <c r="J832" s="139"/>
    </row>
    <row r="833" spans="9:10">
      <c r="I833" s="139"/>
      <c r="J833" s="139"/>
    </row>
    <row r="834" spans="9:10">
      <c r="I834" s="139"/>
      <c r="J834" s="139"/>
    </row>
    <row r="835" spans="9:10">
      <c r="I835" s="139"/>
      <c r="J835" s="139"/>
    </row>
    <row r="836" spans="9:10">
      <c r="I836" s="139"/>
      <c r="J836" s="139"/>
    </row>
    <row r="837" spans="9:10">
      <c r="I837" s="139"/>
      <c r="J837" s="139"/>
    </row>
    <row r="838" spans="9:10">
      <c r="I838" s="139"/>
      <c r="J838" s="139"/>
    </row>
    <row r="839" spans="9:10">
      <c r="I839" s="139"/>
      <c r="J839" s="139"/>
    </row>
    <row r="840" spans="9:10">
      <c r="I840" s="139"/>
      <c r="J840" s="139"/>
    </row>
    <row r="841" spans="9:10">
      <c r="I841" s="139"/>
      <c r="J841" s="139"/>
    </row>
    <row r="842" spans="9:10">
      <c r="I842" s="139"/>
      <c r="J842" s="139"/>
    </row>
    <row r="843" spans="9:10">
      <c r="I843" s="139"/>
      <c r="J843" s="139"/>
    </row>
    <row r="844" spans="9:10">
      <c r="I844" s="139"/>
      <c r="J844" s="139"/>
    </row>
    <row r="845" spans="9:10">
      <c r="I845" s="139"/>
      <c r="J845" s="139"/>
    </row>
    <row r="846" spans="9:10">
      <c r="I846" s="139"/>
      <c r="J846" s="139"/>
    </row>
    <row r="847" spans="9:10">
      <c r="I847" s="139"/>
      <c r="J847" s="139"/>
    </row>
    <row r="848" spans="9:10">
      <c r="I848" s="139"/>
      <c r="J848" s="139"/>
    </row>
    <row r="849" spans="9:10">
      <c r="I849" s="139"/>
      <c r="J849" s="139"/>
    </row>
    <row r="850" spans="9:10">
      <c r="I850" s="139"/>
      <c r="J850" s="139"/>
    </row>
    <row r="851" spans="9:10">
      <c r="I851" s="139"/>
      <c r="J851" s="139"/>
    </row>
    <row r="852" spans="9:10">
      <c r="I852" s="139"/>
      <c r="J852" s="139"/>
    </row>
    <row r="853" spans="9:10">
      <c r="I853" s="139"/>
      <c r="J853" s="139"/>
    </row>
    <row r="854" spans="9:10">
      <c r="I854" s="139"/>
      <c r="J854" s="139"/>
    </row>
    <row r="855" spans="9:10">
      <c r="I855" s="139"/>
      <c r="J855" s="139"/>
    </row>
    <row r="856" spans="9:10">
      <c r="I856" s="139"/>
      <c r="J856" s="139"/>
    </row>
    <row r="857" spans="9:10">
      <c r="I857" s="139"/>
      <c r="J857" s="139"/>
    </row>
    <row r="858" spans="9:10">
      <c r="I858" s="139"/>
      <c r="J858" s="139"/>
    </row>
    <row r="859" spans="9:10">
      <c r="I859" s="139"/>
      <c r="J859" s="139"/>
    </row>
    <row r="860" spans="9:10">
      <c r="I860" s="139"/>
      <c r="J860" s="139"/>
    </row>
    <row r="861" spans="9:10">
      <c r="I861" s="139"/>
      <c r="J861" s="139"/>
    </row>
    <row r="862" spans="9:10">
      <c r="I862" s="139"/>
      <c r="J862" s="139"/>
    </row>
    <row r="863" spans="9:10">
      <c r="I863" s="139"/>
      <c r="J863" s="139"/>
    </row>
    <row r="864" spans="9:10">
      <c r="I864" s="139"/>
      <c r="J864" s="139"/>
    </row>
    <row r="865" spans="9:10">
      <c r="I865" s="139"/>
      <c r="J865" s="139"/>
    </row>
    <row r="866" spans="9:10">
      <c r="I866" s="139"/>
      <c r="J866" s="139"/>
    </row>
    <row r="867" spans="9:10">
      <c r="I867" s="139"/>
      <c r="J867" s="139"/>
    </row>
    <row r="868" spans="9:10">
      <c r="I868" s="139"/>
      <c r="J868" s="139"/>
    </row>
    <row r="869" spans="9:10">
      <c r="I869" s="139"/>
      <c r="J869" s="139"/>
    </row>
    <row r="870" spans="9:10">
      <c r="I870" s="139"/>
      <c r="J870" s="139"/>
    </row>
    <row r="871" spans="9:10">
      <c r="I871" s="139"/>
      <c r="J871" s="139"/>
    </row>
    <row r="872" spans="9:10">
      <c r="I872" s="139"/>
      <c r="J872" s="139"/>
    </row>
    <row r="873" spans="9:10">
      <c r="I873" s="139"/>
      <c r="J873" s="139"/>
    </row>
    <row r="874" spans="9:10">
      <c r="I874" s="139"/>
      <c r="J874" s="139"/>
    </row>
    <row r="875" spans="9:10">
      <c r="I875" s="139"/>
      <c r="J875" s="139"/>
    </row>
    <row r="876" spans="9:10">
      <c r="I876" s="139"/>
      <c r="J876" s="139"/>
    </row>
    <row r="877" spans="9:10">
      <c r="I877" s="139"/>
      <c r="J877" s="139"/>
    </row>
    <row r="878" spans="9:10">
      <c r="I878" s="139"/>
      <c r="J878" s="139"/>
    </row>
    <row r="879" spans="9:10">
      <c r="I879" s="139"/>
      <c r="J879" s="139"/>
    </row>
    <row r="880" spans="9:10">
      <c r="I880" s="139"/>
      <c r="J880" s="139"/>
    </row>
    <row r="881" spans="9:10">
      <c r="I881" s="139"/>
      <c r="J881" s="139"/>
    </row>
    <row r="882" spans="9:10">
      <c r="I882" s="139"/>
      <c r="J882" s="139"/>
    </row>
    <row r="883" spans="9:10">
      <c r="I883" s="139"/>
      <c r="J883" s="139"/>
    </row>
    <row r="884" spans="9:10">
      <c r="I884" s="139"/>
      <c r="J884" s="139"/>
    </row>
    <row r="885" spans="9:10">
      <c r="I885" s="139"/>
      <c r="J885" s="139"/>
    </row>
    <row r="886" spans="9:10">
      <c r="I886" s="139"/>
      <c r="J886" s="139"/>
    </row>
    <row r="887" spans="9:10">
      <c r="I887" s="139"/>
      <c r="J887" s="139"/>
    </row>
    <row r="888" spans="9:10">
      <c r="I888" s="139"/>
      <c r="J888" s="139"/>
    </row>
    <row r="889" spans="9:10">
      <c r="I889" s="139"/>
      <c r="J889" s="139"/>
    </row>
    <row r="890" spans="9:10">
      <c r="I890" s="139"/>
      <c r="J890" s="139"/>
    </row>
    <row r="891" spans="9:10">
      <c r="I891" s="139"/>
      <c r="J891" s="139"/>
    </row>
    <row r="892" spans="9:10">
      <c r="I892" s="139"/>
      <c r="J892" s="139"/>
    </row>
    <row r="893" spans="9:10">
      <c r="I893" s="139"/>
      <c r="J893" s="139"/>
    </row>
    <row r="894" spans="9:10">
      <c r="I894" s="139"/>
      <c r="J894" s="139"/>
    </row>
    <row r="895" spans="9:10">
      <c r="I895" s="139"/>
      <c r="J895" s="139"/>
    </row>
    <row r="896" spans="9:10">
      <c r="I896" s="139"/>
      <c r="J896" s="139"/>
    </row>
    <row r="897" spans="9:10">
      <c r="I897" s="139"/>
      <c r="J897" s="139"/>
    </row>
    <row r="898" spans="9:10">
      <c r="I898" s="139"/>
      <c r="J898" s="139"/>
    </row>
    <row r="899" spans="9:10">
      <c r="I899" s="139"/>
      <c r="J899" s="139"/>
    </row>
    <row r="900" spans="9:10">
      <c r="I900" s="139"/>
      <c r="J900" s="139"/>
    </row>
    <row r="901" spans="9:10">
      <c r="I901" s="139"/>
      <c r="J901" s="139"/>
    </row>
    <row r="902" spans="9:10">
      <c r="I902" s="139"/>
      <c r="J902" s="139"/>
    </row>
    <row r="903" spans="9:10">
      <c r="I903" s="139"/>
      <c r="J903" s="139"/>
    </row>
    <row r="904" spans="9:10">
      <c r="I904" s="139"/>
      <c r="J904" s="139"/>
    </row>
    <row r="905" spans="9:10">
      <c r="I905" s="139"/>
      <c r="J905" s="139"/>
    </row>
    <row r="906" spans="9:10">
      <c r="I906" s="139"/>
      <c r="J906" s="139"/>
    </row>
    <row r="907" spans="9:10">
      <c r="I907" s="139"/>
      <c r="J907" s="139"/>
    </row>
    <row r="908" spans="9:10">
      <c r="I908" s="139"/>
      <c r="J908" s="139"/>
    </row>
    <row r="909" spans="9:10">
      <c r="I909" s="139"/>
      <c r="J909" s="139"/>
    </row>
    <row r="910" spans="9:10">
      <c r="I910" s="139"/>
      <c r="J910" s="139"/>
    </row>
    <row r="911" spans="9:10">
      <c r="I911" s="139"/>
      <c r="J911" s="139"/>
    </row>
    <row r="912" spans="9:10">
      <c r="I912" s="139"/>
      <c r="J912" s="139"/>
    </row>
    <row r="913" spans="9:10">
      <c r="I913" s="139"/>
      <c r="J913" s="139"/>
    </row>
    <row r="914" spans="9:10">
      <c r="I914" s="139"/>
      <c r="J914" s="139"/>
    </row>
    <row r="915" spans="9:10">
      <c r="I915" s="139"/>
      <c r="J915" s="139"/>
    </row>
    <row r="916" spans="9:10">
      <c r="I916" s="139"/>
      <c r="J916" s="139"/>
    </row>
    <row r="917" spans="9:10">
      <c r="I917" s="139"/>
      <c r="J917" s="139"/>
    </row>
    <row r="918" spans="9:10">
      <c r="I918" s="139"/>
      <c r="J918" s="139"/>
    </row>
    <row r="919" spans="9:10">
      <c r="I919" s="139"/>
      <c r="J919" s="139"/>
    </row>
    <row r="920" spans="9:10">
      <c r="I920" s="139"/>
      <c r="J920" s="139"/>
    </row>
    <row r="921" spans="9:10">
      <c r="I921" s="139"/>
      <c r="J921" s="139"/>
    </row>
    <row r="922" spans="9:10">
      <c r="I922" s="139"/>
      <c r="J922" s="139"/>
    </row>
    <row r="923" spans="9:10">
      <c r="I923" s="139"/>
      <c r="J923" s="139"/>
    </row>
    <row r="924" spans="9:10">
      <c r="I924" s="139"/>
      <c r="J924" s="139"/>
    </row>
    <row r="925" spans="9:10">
      <c r="I925" s="139"/>
      <c r="J925" s="139"/>
    </row>
    <row r="926" spans="9:10">
      <c r="I926" s="139"/>
      <c r="J926" s="139"/>
    </row>
    <row r="927" spans="9:10">
      <c r="I927" s="139"/>
      <c r="J927" s="139"/>
    </row>
    <row r="928" spans="9:10">
      <c r="I928" s="139"/>
      <c r="J928" s="139"/>
    </row>
    <row r="929" spans="9:10">
      <c r="I929" s="139"/>
      <c r="J929" s="139"/>
    </row>
    <row r="930" spans="9:10">
      <c r="I930" s="139"/>
      <c r="J930" s="139"/>
    </row>
    <row r="931" spans="9:10">
      <c r="I931" s="139"/>
      <c r="J931" s="139"/>
    </row>
    <row r="932" spans="9:10">
      <c r="I932" s="139"/>
      <c r="J932" s="139"/>
    </row>
    <row r="933" spans="9:10">
      <c r="I933" s="139"/>
      <c r="J933" s="139"/>
    </row>
    <row r="934" spans="9:10">
      <c r="I934" s="139"/>
      <c r="J934" s="139"/>
    </row>
    <row r="935" spans="9:10">
      <c r="I935" s="139"/>
      <c r="J935" s="139"/>
    </row>
    <row r="936" spans="9:10">
      <c r="I936" s="139"/>
      <c r="J936" s="139"/>
    </row>
    <row r="937" spans="9:10">
      <c r="I937" s="139"/>
      <c r="J937" s="139"/>
    </row>
    <row r="938" spans="9:10">
      <c r="I938" s="139"/>
      <c r="J938" s="139"/>
    </row>
    <row r="939" spans="9:10">
      <c r="I939" s="139"/>
      <c r="J939" s="139"/>
    </row>
    <row r="940" spans="9:10">
      <c r="I940" s="139"/>
      <c r="J940" s="139"/>
    </row>
    <row r="941" spans="9:10">
      <c r="I941" s="139"/>
      <c r="J941" s="139"/>
    </row>
    <row r="942" spans="9:10">
      <c r="I942" s="139"/>
      <c r="J942" s="139"/>
    </row>
    <row r="943" spans="9:10">
      <c r="I943" s="139"/>
      <c r="J943" s="139"/>
    </row>
    <row r="944" spans="9:10">
      <c r="I944" s="139"/>
      <c r="J944" s="139"/>
    </row>
    <row r="945" spans="9:10">
      <c r="I945" s="139"/>
      <c r="J945" s="139"/>
    </row>
    <row r="946" spans="9:10">
      <c r="I946" s="139"/>
      <c r="J946" s="139"/>
    </row>
    <row r="947" spans="9:10">
      <c r="I947" s="139"/>
      <c r="J947" s="139"/>
    </row>
    <row r="948" spans="9:10">
      <c r="I948" s="139"/>
      <c r="J948" s="139"/>
    </row>
    <row r="949" spans="9:10">
      <c r="I949" s="139"/>
      <c r="J949" s="139"/>
    </row>
    <row r="950" spans="9:10">
      <c r="I950" s="139"/>
      <c r="J950" s="139"/>
    </row>
    <row r="951" spans="9:10">
      <c r="I951" s="139"/>
      <c r="J951" s="139"/>
    </row>
    <row r="952" spans="9:10">
      <c r="I952" s="139"/>
      <c r="J952" s="139"/>
    </row>
    <row r="953" spans="9:10">
      <c r="I953" s="139"/>
      <c r="J953" s="139"/>
    </row>
    <row r="954" spans="9:10">
      <c r="I954" s="139"/>
      <c r="J954" s="139"/>
    </row>
    <row r="955" spans="9:10">
      <c r="I955" s="139"/>
      <c r="J955" s="139"/>
    </row>
    <row r="956" spans="9:10">
      <c r="I956" s="139"/>
      <c r="J956" s="139"/>
    </row>
    <row r="957" spans="9:10">
      <c r="I957" s="139"/>
      <c r="J957" s="139"/>
    </row>
    <row r="958" spans="9:10">
      <c r="I958" s="139"/>
      <c r="J958" s="139"/>
    </row>
    <row r="959" spans="9:10">
      <c r="I959" s="139"/>
      <c r="J959" s="139"/>
    </row>
    <row r="960" spans="9:10">
      <c r="I960" s="139"/>
      <c r="J960" s="139"/>
    </row>
    <row r="961" spans="9:10">
      <c r="I961" s="139"/>
      <c r="J961" s="139"/>
    </row>
    <row r="962" spans="9:10">
      <c r="I962" s="139"/>
      <c r="J962" s="139"/>
    </row>
    <row r="963" spans="9:10">
      <c r="I963" s="139"/>
      <c r="J963" s="139"/>
    </row>
    <row r="964" spans="9:10">
      <c r="I964" s="139"/>
      <c r="J964" s="139"/>
    </row>
    <row r="965" spans="9:10">
      <c r="I965" s="139"/>
      <c r="J965" s="139"/>
    </row>
    <row r="966" spans="9:10">
      <c r="I966" s="139"/>
      <c r="J966" s="139"/>
    </row>
    <row r="967" spans="9:10">
      <c r="I967" s="139"/>
      <c r="J967" s="139"/>
    </row>
    <row r="968" spans="9:10">
      <c r="I968" s="139"/>
      <c r="J968" s="139"/>
    </row>
    <row r="969" spans="9:10">
      <c r="I969" s="139"/>
      <c r="J969" s="139"/>
    </row>
    <row r="970" spans="9:10">
      <c r="I970" s="139"/>
      <c r="J970" s="139"/>
    </row>
    <row r="971" spans="9:10">
      <c r="I971" s="139"/>
      <c r="J971" s="139"/>
    </row>
    <row r="972" spans="9:10">
      <c r="I972" s="139"/>
      <c r="J972" s="139"/>
    </row>
    <row r="973" spans="9:10">
      <c r="I973" s="139"/>
      <c r="J973" s="139"/>
    </row>
    <row r="974" spans="9:10">
      <c r="I974" s="139"/>
      <c r="J974" s="139"/>
    </row>
    <row r="975" spans="9:10">
      <c r="I975" s="139"/>
      <c r="J975" s="139"/>
    </row>
    <row r="976" spans="9:10">
      <c r="I976" s="139"/>
      <c r="J976" s="139"/>
    </row>
    <row r="977" spans="9:10">
      <c r="I977" s="139"/>
      <c r="J977" s="139"/>
    </row>
    <row r="978" spans="9:10">
      <c r="I978" s="139"/>
      <c r="J978" s="139"/>
    </row>
    <row r="979" spans="9:10">
      <c r="I979" s="139"/>
      <c r="J979" s="139"/>
    </row>
    <row r="980" spans="9:10">
      <c r="I980" s="139"/>
      <c r="J980" s="139"/>
    </row>
    <row r="981" spans="9:10">
      <c r="I981" s="139"/>
      <c r="J981" s="139"/>
    </row>
    <row r="982" spans="9:10">
      <c r="I982" s="139"/>
      <c r="J982" s="139"/>
    </row>
    <row r="983" spans="9:10">
      <c r="I983" s="139"/>
      <c r="J983" s="139"/>
    </row>
    <row r="984" spans="9:10">
      <c r="I984" s="139"/>
      <c r="J984" s="139"/>
    </row>
    <row r="985" spans="9:10">
      <c r="I985" s="139"/>
      <c r="J985" s="139"/>
    </row>
    <row r="986" spans="9:10">
      <c r="I986" s="139"/>
      <c r="J986" s="139"/>
    </row>
    <row r="987" spans="9:10">
      <c r="I987" s="139"/>
      <c r="J987" s="139"/>
    </row>
    <row r="988" spans="9:10">
      <c r="I988" s="139"/>
      <c r="J988" s="139"/>
    </row>
    <row r="989" spans="9:10">
      <c r="I989" s="139"/>
      <c r="J989" s="139"/>
    </row>
    <row r="990" spans="9:10">
      <c r="I990" s="139"/>
      <c r="J990" s="139"/>
    </row>
    <row r="991" spans="9:10">
      <c r="I991" s="139"/>
      <c r="J991" s="139"/>
    </row>
    <row r="992" spans="9:10">
      <c r="I992" s="139"/>
      <c r="J992" s="139"/>
    </row>
    <row r="993" spans="9:10">
      <c r="I993" s="139"/>
      <c r="J993" s="139"/>
    </row>
    <row r="994" spans="9:10">
      <c r="I994" s="139"/>
      <c r="J994" s="139"/>
    </row>
    <row r="995" spans="9:10">
      <c r="I995" s="139"/>
      <c r="J995" s="139"/>
    </row>
    <row r="996" spans="9:10">
      <c r="I996" s="139"/>
      <c r="J996" s="139"/>
    </row>
    <row r="997" spans="9:10">
      <c r="I997" s="139"/>
      <c r="J997" s="139"/>
    </row>
    <row r="998" spans="9:10">
      <c r="I998" s="139"/>
      <c r="J998" s="139"/>
    </row>
    <row r="999" spans="9:10">
      <c r="I999" s="139"/>
      <c r="J999" s="139"/>
    </row>
    <row r="1000" spans="9:10">
      <c r="I1000" s="139"/>
      <c r="J1000" s="139"/>
    </row>
    <row r="1001" spans="9:10">
      <c r="I1001" s="139"/>
      <c r="J1001" s="139"/>
    </row>
    <row r="1002" spans="9:10">
      <c r="I1002" s="139"/>
      <c r="J1002" s="139"/>
    </row>
    <row r="1003" spans="9:10">
      <c r="I1003" s="139"/>
      <c r="J1003" s="139"/>
    </row>
    <row r="1004" spans="9:10">
      <c r="I1004" s="139"/>
      <c r="J1004" s="139"/>
    </row>
    <row r="1005" spans="9:10">
      <c r="I1005" s="139"/>
      <c r="J1005" s="139"/>
    </row>
    <row r="1006" spans="9:10">
      <c r="I1006" s="139"/>
      <c r="J1006" s="139"/>
    </row>
    <row r="1007" spans="9:10">
      <c r="I1007" s="139"/>
      <c r="J1007" s="139"/>
    </row>
    <row r="1008" spans="9:10">
      <c r="I1008" s="139"/>
      <c r="J1008" s="139"/>
    </row>
    <row r="1009" spans="9:10">
      <c r="I1009" s="139"/>
      <c r="J1009" s="139"/>
    </row>
    <row r="1010" spans="9:10">
      <c r="I1010" s="139"/>
      <c r="J1010" s="139"/>
    </row>
    <row r="1011" spans="9:10">
      <c r="I1011" s="139"/>
      <c r="J1011" s="139"/>
    </row>
    <row r="1012" spans="9:10">
      <c r="I1012" s="139"/>
      <c r="J1012" s="139"/>
    </row>
    <row r="1013" spans="9:10">
      <c r="I1013" s="139"/>
      <c r="J1013" s="139"/>
    </row>
    <row r="1014" spans="9:10">
      <c r="I1014" s="139"/>
      <c r="J1014" s="139"/>
    </row>
    <row r="1015" spans="9:10">
      <c r="I1015" s="139"/>
      <c r="J1015" s="139"/>
    </row>
    <row r="1016" spans="9:10">
      <c r="I1016" s="139"/>
      <c r="J1016" s="139"/>
    </row>
    <row r="1017" spans="9:10">
      <c r="I1017" s="139"/>
      <c r="J1017" s="139"/>
    </row>
    <row r="1018" spans="9:10">
      <c r="I1018" s="139"/>
      <c r="J1018" s="139"/>
    </row>
    <row r="1019" spans="9:10">
      <c r="I1019" s="139"/>
      <c r="J1019" s="139"/>
    </row>
    <row r="1020" spans="9:10">
      <c r="I1020" s="139"/>
      <c r="J1020" s="139"/>
    </row>
    <row r="1021" spans="9:10">
      <c r="I1021" s="139"/>
      <c r="J1021" s="139"/>
    </row>
    <row r="1022" spans="9:10">
      <c r="I1022" s="139"/>
      <c r="J1022" s="139"/>
    </row>
    <row r="1023" spans="9:10">
      <c r="I1023" s="139"/>
      <c r="J1023" s="139"/>
    </row>
    <row r="1024" spans="9:10">
      <c r="I1024" s="139"/>
      <c r="J1024" s="139"/>
    </row>
    <row r="1025" spans="9:10">
      <c r="I1025" s="139"/>
      <c r="J1025" s="139"/>
    </row>
    <row r="1026" spans="9:10">
      <c r="I1026" s="139"/>
      <c r="J1026" s="139"/>
    </row>
    <row r="1027" spans="9:10">
      <c r="I1027" s="139"/>
      <c r="J1027" s="139"/>
    </row>
    <row r="1028" spans="9:10">
      <c r="I1028" s="139"/>
      <c r="J1028" s="139"/>
    </row>
    <row r="1029" spans="9:10">
      <c r="I1029" s="139"/>
      <c r="J1029" s="139"/>
    </row>
    <row r="1030" spans="9:10">
      <c r="I1030" s="139"/>
      <c r="J1030" s="139"/>
    </row>
    <row r="1031" spans="9:10">
      <c r="I1031" s="139"/>
      <c r="J1031" s="139"/>
    </row>
    <row r="1032" spans="9:10">
      <c r="I1032" s="139"/>
      <c r="J1032" s="139"/>
    </row>
    <row r="1033" spans="9:10">
      <c r="I1033" s="139"/>
      <c r="J1033" s="139"/>
    </row>
    <row r="1034" spans="9:10">
      <c r="I1034" s="139"/>
      <c r="J1034" s="139"/>
    </row>
    <row r="1035" spans="9:10">
      <c r="I1035" s="139"/>
      <c r="J1035" s="139"/>
    </row>
    <row r="1036" spans="9:10">
      <c r="I1036" s="139"/>
      <c r="J1036" s="139"/>
    </row>
    <row r="1037" spans="9:10">
      <c r="I1037" s="139"/>
      <c r="J1037" s="139"/>
    </row>
    <row r="1038" spans="9:10">
      <c r="I1038" s="139"/>
      <c r="J1038" s="139"/>
    </row>
    <row r="1039" spans="9:10">
      <c r="I1039" s="139"/>
      <c r="J1039" s="139"/>
    </row>
    <row r="1040" spans="9:10">
      <c r="I1040" s="139"/>
      <c r="J1040" s="139"/>
    </row>
    <row r="1041" spans="9:10">
      <c r="I1041" s="139"/>
      <c r="J1041" s="139"/>
    </row>
    <row r="1042" spans="9:10">
      <c r="I1042" s="139"/>
      <c r="J1042" s="139"/>
    </row>
    <row r="1043" spans="9:10">
      <c r="I1043" s="139"/>
      <c r="J1043" s="139"/>
    </row>
    <row r="1044" spans="9:10">
      <c r="I1044" s="139"/>
      <c r="J1044" s="139"/>
    </row>
    <row r="1045" spans="9:10">
      <c r="I1045" s="139"/>
      <c r="J1045" s="139"/>
    </row>
    <row r="1046" spans="9:10">
      <c r="I1046" s="139"/>
      <c r="J1046" s="139"/>
    </row>
    <row r="1047" spans="9:10">
      <c r="I1047" s="139"/>
      <c r="J1047" s="139"/>
    </row>
    <row r="1048" spans="9:10">
      <c r="I1048" s="139"/>
      <c r="J1048" s="139"/>
    </row>
    <row r="1049" spans="9:10">
      <c r="I1049" s="139"/>
      <c r="J1049" s="139"/>
    </row>
    <row r="1050" spans="9:10">
      <c r="I1050" s="139"/>
      <c r="J1050" s="139"/>
    </row>
    <row r="1051" spans="9:10">
      <c r="I1051" s="139"/>
      <c r="J1051" s="139"/>
    </row>
    <row r="1052" spans="9:10">
      <c r="I1052" s="139"/>
      <c r="J1052" s="139"/>
    </row>
    <row r="1053" spans="9:10">
      <c r="I1053" s="139"/>
      <c r="J1053" s="139"/>
    </row>
    <row r="1054" spans="9:10">
      <c r="I1054" s="139"/>
      <c r="J1054" s="139"/>
    </row>
    <row r="1055" spans="9:10">
      <c r="I1055" s="139"/>
      <c r="J1055" s="139"/>
    </row>
    <row r="1056" spans="9:10">
      <c r="I1056" s="139"/>
      <c r="J1056" s="139"/>
    </row>
    <row r="1057" spans="9:10">
      <c r="I1057" s="139"/>
      <c r="J1057" s="139"/>
    </row>
    <row r="1058" spans="9:10">
      <c r="I1058" s="139"/>
      <c r="J1058" s="139"/>
    </row>
    <row r="1059" spans="9:10">
      <c r="I1059" s="139"/>
      <c r="J1059" s="139"/>
    </row>
    <row r="1060" spans="9:10">
      <c r="I1060" s="139"/>
      <c r="J1060" s="139"/>
    </row>
    <row r="1061" spans="9:10">
      <c r="I1061" s="139"/>
      <c r="J1061" s="139"/>
    </row>
    <row r="1062" spans="9:10">
      <c r="I1062" s="139"/>
      <c r="J1062" s="139"/>
    </row>
    <row r="1063" spans="9:10">
      <c r="I1063" s="139"/>
      <c r="J1063" s="139"/>
    </row>
    <row r="1064" spans="9:10">
      <c r="I1064" s="139"/>
      <c r="J1064" s="139"/>
    </row>
    <row r="1065" spans="9:10">
      <c r="I1065" s="139"/>
      <c r="J1065" s="139"/>
    </row>
    <row r="1066" spans="9:10">
      <c r="I1066" s="139"/>
      <c r="J1066" s="139"/>
    </row>
    <row r="1067" spans="9:10">
      <c r="I1067" s="139"/>
      <c r="J1067" s="139"/>
    </row>
    <row r="1068" spans="9:10">
      <c r="I1068" s="139"/>
      <c r="J1068" s="139"/>
    </row>
    <row r="1069" spans="9:10">
      <c r="I1069" s="139"/>
      <c r="J1069" s="139"/>
    </row>
    <row r="1070" spans="9:10">
      <c r="I1070" s="139"/>
      <c r="J1070" s="139"/>
    </row>
    <row r="1071" spans="9:10">
      <c r="I1071" s="139"/>
      <c r="J1071" s="139"/>
    </row>
    <row r="1072" spans="9:10">
      <c r="I1072" s="139"/>
      <c r="J1072" s="139"/>
    </row>
    <row r="1073" spans="9:10">
      <c r="I1073" s="139"/>
      <c r="J1073" s="139"/>
    </row>
    <row r="1074" spans="9:10">
      <c r="I1074" s="139"/>
      <c r="J1074" s="139"/>
    </row>
    <row r="1075" spans="9:10">
      <c r="I1075" s="139"/>
      <c r="J1075" s="139"/>
    </row>
    <row r="1076" spans="9:10">
      <c r="I1076" s="139"/>
      <c r="J1076" s="139"/>
    </row>
    <row r="1077" spans="9:10">
      <c r="I1077" s="139"/>
      <c r="J1077" s="139"/>
    </row>
    <row r="1078" spans="9:10">
      <c r="I1078" s="139"/>
      <c r="J1078" s="139"/>
    </row>
    <row r="1079" spans="9:10">
      <c r="I1079" s="139"/>
      <c r="J1079" s="139"/>
    </row>
    <row r="1080" spans="9:10">
      <c r="I1080" s="139"/>
      <c r="J1080" s="139"/>
    </row>
    <row r="1081" spans="9:10">
      <c r="I1081" s="139"/>
      <c r="J1081" s="139"/>
    </row>
    <row r="1082" spans="9:10">
      <c r="I1082" s="139"/>
      <c r="J1082" s="139"/>
    </row>
    <row r="1083" spans="9:10">
      <c r="I1083" s="139"/>
      <c r="J1083" s="139"/>
    </row>
    <row r="1084" spans="9:10">
      <c r="I1084" s="139"/>
      <c r="J1084" s="139"/>
    </row>
    <row r="1085" spans="9:10">
      <c r="I1085" s="139"/>
      <c r="J1085" s="139"/>
    </row>
    <row r="1086" spans="9:10">
      <c r="I1086" s="139"/>
      <c r="J1086" s="139"/>
    </row>
    <row r="1087" spans="9:10">
      <c r="I1087" s="139"/>
      <c r="J1087" s="139"/>
    </row>
    <row r="1088" spans="9:10">
      <c r="I1088" s="139"/>
      <c r="J1088" s="139"/>
    </row>
    <row r="1089" spans="9:10">
      <c r="I1089" s="139"/>
      <c r="J1089" s="139"/>
    </row>
    <row r="1090" spans="9:10">
      <c r="I1090" s="139"/>
      <c r="J1090" s="139"/>
    </row>
    <row r="1091" spans="9:10">
      <c r="I1091" s="139"/>
      <c r="J1091" s="139"/>
    </row>
    <row r="1092" spans="9:10">
      <c r="I1092" s="139"/>
      <c r="J1092" s="139"/>
    </row>
    <row r="1093" spans="9:10">
      <c r="I1093" s="139"/>
      <c r="J1093" s="139"/>
    </row>
    <row r="1094" spans="9:10">
      <c r="I1094" s="139"/>
      <c r="J1094" s="139"/>
    </row>
    <row r="1095" spans="9:10">
      <c r="I1095" s="139"/>
      <c r="J1095" s="139"/>
    </row>
    <row r="1096" spans="9:10">
      <c r="I1096" s="139"/>
      <c r="J1096" s="139"/>
    </row>
    <row r="1097" spans="9:10">
      <c r="I1097" s="139"/>
      <c r="J1097" s="139"/>
    </row>
    <row r="1098" spans="9:10">
      <c r="I1098" s="139"/>
      <c r="J1098" s="139"/>
    </row>
    <row r="1099" spans="9:10">
      <c r="I1099" s="139"/>
      <c r="J1099" s="139"/>
    </row>
    <row r="1100" spans="9:10">
      <c r="I1100" s="139"/>
      <c r="J1100" s="139"/>
    </row>
    <row r="1101" spans="9:10">
      <c r="I1101" s="139"/>
      <c r="J1101" s="139"/>
    </row>
    <row r="1102" spans="9:10">
      <c r="I1102" s="139"/>
      <c r="J1102" s="139"/>
    </row>
    <row r="1103" spans="9:10">
      <c r="I1103" s="139"/>
      <c r="J1103" s="139"/>
    </row>
    <row r="1104" spans="9:10">
      <c r="I1104" s="139"/>
      <c r="J1104" s="139"/>
    </row>
    <row r="1105" spans="9:10">
      <c r="I1105" s="139"/>
      <c r="J1105" s="139"/>
    </row>
    <row r="1106" spans="9:10">
      <c r="I1106" s="139"/>
      <c r="J1106" s="139"/>
    </row>
    <row r="1107" spans="9:10">
      <c r="I1107" s="139"/>
      <c r="J1107" s="139"/>
    </row>
    <row r="1108" spans="9:10">
      <c r="I1108" s="139"/>
      <c r="J1108" s="139"/>
    </row>
    <row r="1109" spans="9:10">
      <c r="I1109" s="139"/>
      <c r="J1109" s="139"/>
    </row>
    <row r="1110" spans="9:10">
      <c r="I1110" s="139"/>
      <c r="J1110" s="139"/>
    </row>
    <row r="1111" spans="9:10">
      <c r="I1111" s="139"/>
      <c r="J1111" s="139"/>
    </row>
    <row r="1112" spans="9:10">
      <c r="I1112" s="139"/>
      <c r="J1112" s="139"/>
    </row>
    <row r="1113" spans="9:10">
      <c r="I1113" s="139"/>
      <c r="J1113" s="139"/>
    </row>
    <row r="1114" spans="9:10">
      <c r="I1114" s="139"/>
      <c r="J1114" s="139"/>
    </row>
    <row r="1115" spans="9:10">
      <c r="I1115" s="139"/>
      <c r="J1115" s="139"/>
    </row>
    <row r="1116" spans="9:10">
      <c r="I1116" s="139"/>
      <c r="J1116" s="139"/>
    </row>
    <row r="1117" spans="9:10">
      <c r="I1117" s="139"/>
      <c r="J1117" s="139"/>
    </row>
    <row r="1118" spans="9:10">
      <c r="I1118" s="139"/>
      <c r="J1118" s="139"/>
    </row>
    <row r="1119" spans="9:10">
      <c r="I1119" s="139"/>
      <c r="J1119" s="139"/>
    </row>
    <row r="1120" spans="9:10">
      <c r="I1120" s="139"/>
      <c r="J1120" s="139"/>
    </row>
    <row r="1121" spans="9:10">
      <c r="I1121" s="139"/>
      <c r="J1121" s="139"/>
    </row>
    <row r="1122" spans="9:10">
      <c r="I1122" s="139"/>
      <c r="J1122" s="139"/>
    </row>
    <row r="1123" spans="9:10">
      <c r="I1123" s="139"/>
      <c r="J1123" s="139"/>
    </row>
    <row r="1124" spans="9:10">
      <c r="I1124" s="139"/>
      <c r="J1124" s="139"/>
    </row>
    <row r="1125" spans="9:10">
      <c r="I1125" s="139"/>
      <c r="J1125" s="139"/>
    </row>
    <row r="1126" spans="9:10">
      <c r="I1126" s="139"/>
      <c r="J1126" s="139"/>
    </row>
    <row r="1127" spans="9:10">
      <c r="I1127" s="139"/>
      <c r="J1127" s="139"/>
    </row>
    <row r="1128" spans="9:10">
      <c r="I1128" s="139"/>
      <c r="J1128" s="139"/>
    </row>
    <row r="1129" spans="9:10">
      <c r="I1129" s="139"/>
      <c r="J1129" s="139"/>
    </row>
    <row r="1130" spans="9:10">
      <c r="I1130" s="139"/>
      <c r="J1130" s="139"/>
    </row>
    <row r="1131" spans="9:10">
      <c r="I1131" s="139"/>
      <c r="J1131" s="139"/>
    </row>
    <row r="1132" spans="9:10">
      <c r="I1132" s="139"/>
      <c r="J1132" s="139"/>
    </row>
    <row r="1133" spans="9:10">
      <c r="I1133" s="139"/>
      <c r="J1133" s="139"/>
    </row>
    <row r="1134" spans="9:10">
      <c r="I1134" s="139"/>
      <c r="J1134" s="139"/>
    </row>
    <row r="1135" spans="9:10">
      <c r="I1135" s="139"/>
      <c r="J1135" s="139"/>
    </row>
    <row r="1136" spans="9:10">
      <c r="I1136" s="139"/>
      <c r="J1136" s="139"/>
    </row>
    <row r="1137" spans="9:10">
      <c r="I1137" s="139"/>
      <c r="J1137" s="139"/>
    </row>
    <row r="1138" spans="9:10">
      <c r="I1138" s="139"/>
      <c r="J1138" s="139"/>
    </row>
    <row r="1139" spans="9:10">
      <c r="I1139" s="139"/>
      <c r="J1139" s="139"/>
    </row>
    <row r="1140" spans="9:10">
      <c r="I1140" s="139"/>
      <c r="J1140" s="139"/>
    </row>
    <row r="1141" spans="9:10">
      <c r="I1141" s="139"/>
      <c r="J1141" s="139"/>
    </row>
    <row r="1142" spans="9:10">
      <c r="I1142" s="139"/>
      <c r="J1142" s="139"/>
    </row>
    <row r="1143" spans="9:10">
      <c r="I1143" s="139"/>
      <c r="J1143" s="139"/>
    </row>
    <row r="1144" spans="9:10">
      <c r="I1144" s="139"/>
      <c r="J1144" s="139"/>
    </row>
    <row r="1145" spans="9:10">
      <c r="I1145" s="139"/>
      <c r="J1145" s="139"/>
    </row>
    <row r="1146" spans="9:10">
      <c r="I1146" s="139"/>
      <c r="J1146" s="139"/>
    </row>
    <row r="1147" spans="9:10">
      <c r="I1147" s="139"/>
      <c r="J1147" s="139"/>
    </row>
    <row r="1148" spans="9:10">
      <c r="I1148" s="139"/>
      <c r="J1148" s="139"/>
    </row>
    <row r="1149" spans="9:10">
      <c r="I1149" s="139"/>
      <c r="J1149" s="139"/>
    </row>
    <row r="1150" spans="9:10">
      <c r="I1150" s="139"/>
      <c r="J1150" s="139"/>
    </row>
    <row r="1151" spans="9:10">
      <c r="I1151" s="139"/>
      <c r="J1151" s="139"/>
    </row>
    <row r="1152" spans="9:10">
      <c r="I1152" s="139"/>
      <c r="J1152" s="139"/>
    </row>
    <row r="1153" spans="9:10">
      <c r="I1153" s="139"/>
      <c r="J1153" s="139"/>
    </row>
    <row r="1154" spans="9:10">
      <c r="I1154" s="139"/>
      <c r="J1154" s="139"/>
    </row>
    <row r="1155" spans="9:10">
      <c r="I1155" s="139"/>
      <c r="J1155" s="139"/>
    </row>
    <row r="1156" spans="9:10">
      <c r="I1156" s="139"/>
      <c r="J1156" s="139"/>
    </row>
    <row r="1157" spans="9:10">
      <c r="I1157" s="139"/>
      <c r="J1157" s="139"/>
    </row>
    <row r="1158" spans="9:10">
      <c r="I1158" s="139"/>
      <c r="J1158" s="139"/>
    </row>
    <row r="1159" spans="9:10">
      <c r="I1159" s="139"/>
      <c r="J1159" s="139"/>
    </row>
    <row r="1160" spans="9:10">
      <c r="I1160" s="139"/>
      <c r="J1160" s="139"/>
    </row>
    <row r="1161" spans="9:10">
      <c r="I1161" s="139"/>
      <c r="J1161" s="139"/>
    </row>
    <row r="1162" spans="9:10">
      <c r="I1162" s="139"/>
      <c r="J1162" s="139"/>
    </row>
    <row r="1163" spans="9:10">
      <c r="I1163" s="139"/>
      <c r="J1163" s="139"/>
    </row>
    <row r="1164" spans="9:10">
      <c r="I1164" s="139"/>
      <c r="J1164" s="139"/>
    </row>
    <row r="1165" spans="9:10">
      <c r="I1165" s="139"/>
      <c r="J1165" s="139"/>
    </row>
    <row r="1166" spans="9:10">
      <c r="I1166" s="139"/>
      <c r="J1166" s="139"/>
    </row>
    <row r="1167" spans="9:10">
      <c r="I1167" s="139"/>
      <c r="J1167" s="139"/>
    </row>
    <row r="1168" spans="9:10">
      <c r="I1168" s="139"/>
      <c r="J1168" s="139"/>
    </row>
    <row r="1169" spans="9:10">
      <c r="I1169" s="139"/>
      <c r="J1169" s="139"/>
    </row>
    <row r="1170" spans="9:10">
      <c r="I1170" s="139"/>
      <c r="J1170" s="139"/>
    </row>
    <row r="1171" spans="9:10">
      <c r="I1171" s="139"/>
      <c r="J1171" s="139"/>
    </row>
    <row r="1172" spans="9:10">
      <c r="I1172" s="139"/>
      <c r="J1172" s="139"/>
    </row>
    <row r="1173" spans="9:10">
      <c r="I1173" s="139"/>
      <c r="J1173" s="139"/>
    </row>
    <row r="1174" spans="9:10">
      <c r="I1174" s="139"/>
      <c r="J1174" s="139"/>
    </row>
    <row r="1175" spans="9:10">
      <c r="I1175" s="139"/>
      <c r="J1175" s="139"/>
    </row>
    <row r="1176" spans="9:10">
      <c r="I1176" s="139"/>
      <c r="J1176" s="139"/>
    </row>
    <row r="1177" spans="9:10">
      <c r="I1177" s="139"/>
      <c r="J1177" s="139"/>
    </row>
    <row r="1178" spans="9:10">
      <c r="I1178" s="139"/>
      <c r="J1178" s="139"/>
    </row>
    <row r="1179" spans="9:10">
      <c r="I1179" s="139"/>
      <c r="J1179" s="139"/>
    </row>
    <row r="1180" spans="9:10">
      <c r="I1180" s="139"/>
      <c r="J1180" s="139"/>
    </row>
    <row r="1181" spans="9:10">
      <c r="I1181" s="139"/>
      <c r="J1181" s="139"/>
    </row>
    <row r="1182" spans="9:10">
      <c r="I1182" s="139"/>
      <c r="J1182" s="139"/>
    </row>
    <row r="1183" spans="9:10">
      <c r="I1183" s="139"/>
      <c r="J1183" s="139"/>
    </row>
    <row r="1184" spans="9:10">
      <c r="I1184" s="139"/>
      <c r="J1184" s="139"/>
    </row>
    <row r="1185" spans="9:10">
      <c r="I1185" s="139"/>
      <c r="J1185" s="139"/>
    </row>
    <row r="1186" spans="9:10">
      <c r="I1186" s="139"/>
      <c r="J1186" s="139"/>
    </row>
    <row r="1187" spans="9:10">
      <c r="I1187" s="139"/>
      <c r="J1187" s="139"/>
    </row>
    <row r="1188" spans="9:10">
      <c r="I1188" s="139"/>
      <c r="J1188" s="139"/>
    </row>
    <row r="1189" spans="9:10">
      <c r="I1189" s="139"/>
      <c r="J1189" s="139"/>
    </row>
    <row r="1190" spans="9:10">
      <c r="I1190" s="139"/>
      <c r="J1190" s="139"/>
    </row>
    <row r="1191" spans="9:10">
      <c r="I1191" s="139"/>
      <c r="J1191" s="139"/>
    </row>
    <row r="1192" spans="9:10">
      <c r="I1192" s="139"/>
      <c r="J1192" s="139"/>
    </row>
    <row r="1193" spans="9:10">
      <c r="I1193" s="139"/>
      <c r="J1193" s="139"/>
    </row>
    <row r="1194" spans="9:10">
      <c r="I1194" s="139"/>
      <c r="J1194" s="139"/>
    </row>
    <row r="1195" spans="9:10">
      <c r="I1195" s="139"/>
      <c r="J1195" s="139"/>
    </row>
    <row r="1196" spans="9:10">
      <c r="I1196" s="139"/>
      <c r="J1196" s="139"/>
    </row>
    <row r="1197" spans="9:10">
      <c r="I1197" s="139"/>
      <c r="J1197" s="139"/>
    </row>
    <row r="1198" spans="9:10">
      <c r="I1198" s="139"/>
      <c r="J1198" s="139"/>
    </row>
    <row r="1199" spans="9:10">
      <c r="I1199" s="139"/>
      <c r="J1199" s="139"/>
    </row>
    <row r="1200" spans="9:10">
      <c r="I1200" s="139"/>
      <c r="J1200" s="139"/>
    </row>
    <row r="1201" spans="9:10">
      <c r="I1201" s="139"/>
      <c r="J1201" s="139"/>
    </row>
    <row r="1202" spans="9:10">
      <c r="I1202" s="139"/>
      <c r="J1202" s="139"/>
    </row>
    <row r="1203" spans="9:10">
      <c r="I1203" s="139"/>
      <c r="J1203" s="139"/>
    </row>
    <row r="1204" spans="9:10">
      <c r="I1204" s="139"/>
      <c r="J1204" s="139"/>
    </row>
    <row r="1205" spans="9:10">
      <c r="I1205" s="139"/>
      <c r="J1205" s="139"/>
    </row>
    <row r="1206" spans="9:10">
      <c r="I1206" s="139"/>
      <c r="J1206" s="139"/>
    </row>
    <row r="1207" spans="9:10">
      <c r="I1207" s="139"/>
      <c r="J1207" s="139"/>
    </row>
    <row r="1208" spans="9:10">
      <c r="I1208" s="139"/>
      <c r="J1208" s="139"/>
    </row>
    <row r="1209" spans="9:10">
      <c r="I1209" s="139"/>
      <c r="J1209" s="139"/>
    </row>
    <row r="1210" spans="9:10">
      <c r="I1210" s="139"/>
      <c r="J1210" s="139"/>
    </row>
    <row r="1211" spans="9:10">
      <c r="I1211" s="139"/>
      <c r="J1211" s="139"/>
    </row>
    <row r="1212" spans="9:10">
      <c r="I1212" s="139"/>
      <c r="J1212" s="139"/>
    </row>
    <row r="1213" spans="9:10">
      <c r="I1213" s="139"/>
      <c r="J1213" s="139"/>
    </row>
    <row r="1214" spans="9:10">
      <c r="I1214" s="139"/>
      <c r="J1214" s="139"/>
    </row>
    <row r="1215" spans="9:10">
      <c r="I1215" s="139"/>
      <c r="J1215" s="139"/>
    </row>
    <row r="1216" spans="9:10">
      <c r="I1216" s="139"/>
      <c r="J1216" s="139"/>
    </row>
    <row r="1217" spans="9:10">
      <c r="I1217" s="139"/>
      <c r="J1217" s="139"/>
    </row>
    <row r="1218" spans="9:10">
      <c r="I1218" s="139"/>
      <c r="J1218" s="139"/>
    </row>
    <row r="1219" spans="9:10">
      <c r="I1219" s="139"/>
      <c r="J1219" s="139"/>
    </row>
    <row r="1220" spans="9:10">
      <c r="I1220" s="139"/>
      <c r="J1220" s="139"/>
    </row>
    <row r="1221" spans="9:10">
      <c r="I1221" s="139"/>
      <c r="J1221" s="139"/>
    </row>
    <row r="1222" spans="9:10">
      <c r="I1222" s="139"/>
      <c r="J1222" s="139"/>
    </row>
    <row r="1223" spans="9:10">
      <c r="I1223" s="139"/>
      <c r="J1223" s="139"/>
    </row>
    <row r="1224" spans="9:10">
      <c r="I1224" s="139"/>
      <c r="J1224" s="139"/>
    </row>
    <row r="1225" spans="9:10">
      <c r="I1225" s="139"/>
      <c r="J1225" s="139"/>
    </row>
    <row r="1226" spans="9:10">
      <c r="I1226" s="139"/>
      <c r="J1226" s="139"/>
    </row>
    <row r="1227" spans="9:10">
      <c r="I1227" s="139"/>
      <c r="J1227" s="139"/>
    </row>
    <row r="1228" spans="9:10">
      <c r="I1228" s="139"/>
      <c r="J1228" s="139"/>
    </row>
    <row r="1229" spans="9:10">
      <c r="I1229" s="139"/>
      <c r="J1229" s="139"/>
    </row>
    <row r="1230" spans="9:10">
      <c r="I1230" s="139"/>
      <c r="J1230" s="139"/>
    </row>
    <row r="1231" spans="9:10">
      <c r="I1231" s="139"/>
      <c r="J1231" s="139"/>
    </row>
    <row r="1232" spans="9:10">
      <c r="I1232" s="139"/>
      <c r="J1232" s="139"/>
    </row>
    <row r="1233" spans="9:10">
      <c r="I1233" s="139"/>
      <c r="J1233" s="139"/>
    </row>
    <row r="1234" spans="9:10">
      <c r="I1234" s="139"/>
      <c r="J1234" s="139"/>
    </row>
    <row r="1235" spans="9:10">
      <c r="I1235" s="139"/>
      <c r="J1235" s="139"/>
    </row>
    <row r="1236" spans="9:10">
      <c r="I1236" s="139"/>
      <c r="J1236" s="139"/>
    </row>
    <row r="1237" spans="9:10">
      <c r="I1237" s="139"/>
      <c r="J1237" s="139"/>
    </row>
    <row r="1238" spans="9:10">
      <c r="I1238" s="139"/>
      <c r="J1238" s="139"/>
    </row>
    <row r="1239" spans="9:10">
      <c r="I1239" s="139"/>
      <c r="J1239" s="139"/>
    </row>
    <row r="1240" spans="9:10">
      <c r="I1240" s="139"/>
      <c r="J1240" s="139"/>
    </row>
    <row r="1241" spans="9:10">
      <c r="I1241" s="139"/>
      <c r="J1241" s="139"/>
    </row>
    <row r="1242" spans="9:10">
      <c r="I1242" s="139"/>
      <c r="J1242" s="139"/>
    </row>
    <row r="1243" spans="9:10">
      <c r="I1243" s="139"/>
      <c r="J1243" s="139"/>
    </row>
    <row r="1244" spans="9:10">
      <c r="I1244" s="139"/>
      <c r="J1244" s="139"/>
    </row>
    <row r="1245" spans="9:10">
      <c r="I1245" s="139"/>
      <c r="J1245" s="139"/>
    </row>
    <row r="1246" spans="9:10">
      <c r="I1246" s="139"/>
      <c r="J1246" s="139"/>
    </row>
    <row r="1247" spans="9:10">
      <c r="I1247" s="139"/>
      <c r="J1247" s="139"/>
    </row>
    <row r="1248" spans="9:10">
      <c r="I1248" s="139"/>
      <c r="J1248" s="139"/>
    </row>
    <row r="1249" spans="9:10">
      <c r="I1249" s="139"/>
      <c r="J1249" s="139"/>
    </row>
    <row r="1250" spans="9:10">
      <c r="I1250" s="139"/>
      <c r="J1250" s="139"/>
    </row>
    <row r="1251" spans="9:10">
      <c r="I1251" s="139"/>
      <c r="J1251" s="139"/>
    </row>
    <row r="1252" spans="9:10">
      <c r="I1252" s="139"/>
      <c r="J1252" s="139"/>
    </row>
    <row r="1253" spans="9:10">
      <c r="I1253" s="139"/>
      <c r="J1253" s="139"/>
    </row>
    <row r="1254" spans="9:10">
      <c r="I1254" s="139"/>
      <c r="J1254" s="139"/>
    </row>
    <row r="1255" spans="9:10">
      <c r="I1255" s="139"/>
      <c r="J1255" s="139"/>
    </row>
    <row r="1256" spans="9:10">
      <c r="I1256" s="139"/>
      <c r="J1256" s="139"/>
    </row>
    <row r="1257" spans="9:10">
      <c r="I1257" s="139"/>
      <c r="J1257" s="139"/>
    </row>
    <row r="1258" spans="9:10">
      <c r="I1258" s="139"/>
      <c r="J1258" s="139"/>
    </row>
    <row r="1259" spans="9:10">
      <c r="I1259" s="139"/>
      <c r="J1259" s="139"/>
    </row>
    <row r="1260" spans="9:10">
      <c r="I1260" s="139"/>
      <c r="J1260" s="139"/>
    </row>
    <row r="1261" spans="9:10">
      <c r="I1261" s="139"/>
      <c r="J1261" s="139"/>
    </row>
    <row r="1262" spans="9:10">
      <c r="I1262" s="139"/>
      <c r="J1262" s="139"/>
    </row>
    <row r="1263" spans="9:10">
      <c r="I1263" s="139"/>
      <c r="J1263" s="139"/>
    </row>
    <row r="1264" spans="9:10">
      <c r="I1264" s="139"/>
      <c r="J1264" s="139"/>
    </row>
    <row r="1265" spans="9:10">
      <c r="I1265" s="139"/>
      <c r="J1265" s="139"/>
    </row>
    <row r="1266" spans="9:10">
      <c r="I1266" s="139"/>
      <c r="J1266" s="139"/>
    </row>
    <row r="1267" spans="9:10">
      <c r="I1267" s="139"/>
      <c r="J1267" s="139"/>
    </row>
    <row r="1268" spans="9:10">
      <c r="I1268" s="139"/>
      <c r="J1268" s="139"/>
    </row>
    <row r="1269" spans="9:10">
      <c r="I1269" s="139"/>
      <c r="J1269" s="139"/>
    </row>
    <row r="1270" spans="9:10">
      <c r="I1270" s="139"/>
      <c r="J1270" s="139"/>
    </row>
    <row r="1271" spans="9:10">
      <c r="I1271" s="139"/>
      <c r="J1271" s="139"/>
    </row>
    <row r="1272" spans="9:10">
      <c r="I1272" s="139"/>
      <c r="J1272" s="139"/>
    </row>
    <row r="1273" spans="9:10">
      <c r="I1273" s="139"/>
      <c r="J1273" s="139"/>
    </row>
    <row r="1274" spans="9:10">
      <c r="I1274" s="139"/>
      <c r="J1274" s="139"/>
    </row>
    <row r="1275" spans="9:10">
      <c r="I1275" s="139"/>
      <c r="J1275" s="139"/>
    </row>
    <row r="1276" spans="9:10">
      <c r="I1276" s="139"/>
      <c r="J1276" s="139"/>
    </row>
    <row r="1277" spans="9:10">
      <c r="I1277" s="139"/>
      <c r="J1277" s="139"/>
    </row>
    <row r="1278" spans="9:10">
      <c r="I1278" s="139"/>
      <c r="J1278" s="139"/>
    </row>
    <row r="1279" spans="9:10">
      <c r="I1279" s="139"/>
      <c r="J1279" s="139"/>
    </row>
    <row r="1280" spans="9:10">
      <c r="I1280" s="139"/>
      <c r="J1280" s="139"/>
    </row>
    <row r="1281" spans="9:10">
      <c r="I1281" s="139"/>
      <c r="J1281" s="139"/>
    </row>
    <row r="1282" spans="9:10">
      <c r="I1282" s="139"/>
      <c r="J1282" s="139"/>
    </row>
    <row r="1283" spans="9:10">
      <c r="I1283" s="139"/>
      <c r="J1283" s="139"/>
    </row>
    <row r="1284" spans="9:10">
      <c r="I1284" s="139"/>
      <c r="J1284" s="139"/>
    </row>
    <row r="1285" spans="9:10">
      <c r="I1285" s="139"/>
      <c r="J1285" s="139"/>
    </row>
    <row r="1286" spans="9:10">
      <c r="I1286" s="139"/>
      <c r="J1286" s="139"/>
    </row>
    <row r="1287" spans="9:10">
      <c r="I1287" s="139"/>
      <c r="J1287" s="139"/>
    </row>
    <row r="1288" spans="9:10">
      <c r="I1288" s="139"/>
      <c r="J1288" s="139"/>
    </row>
    <row r="1289" spans="9:10">
      <c r="I1289" s="139"/>
      <c r="J1289" s="139"/>
    </row>
    <row r="1290" spans="9:10">
      <c r="I1290" s="139"/>
      <c r="J1290" s="139"/>
    </row>
    <row r="1291" spans="9:10">
      <c r="I1291" s="139"/>
      <c r="J1291" s="139"/>
    </row>
    <row r="1292" spans="9:10">
      <c r="I1292" s="139"/>
      <c r="J1292" s="139"/>
    </row>
    <row r="1293" spans="9:10">
      <c r="I1293" s="139"/>
      <c r="J1293" s="139"/>
    </row>
    <row r="1294" spans="9:10">
      <c r="I1294" s="139"/>
      <c r="J1294" s="139"/>
    </row>
    <row r="1295" spans="9:10">
      <c r="I1295" s="139"/>
      <c r="J1295" s="139"/>
    </row>
    <row r="1296" spans="9:10">
      <c r="I1296" s="139"/>
      <c r="J1296" s="139"/>
    </row>
    <row r="1297" spans="9:10">
      <c r="I1297" s="139"/>
      <c r="J1297" s="139"/>
    </row>
    <row r="1298" spans="9:10">
      <c r="I1298" s="139"/>
      <c r="J1298" s="139"/>
    </row>
    <row r="1299" spans="9:10">
      <c r="I1299" s="139"/>
      <c r="J1299" s="139"/>
    </row>
    <row r="1300" spans="9:10">
      <c r="I1300" s="139"/>
      <c r="J1300" s="139"/>
    </row>
    <row r="1301" spans="9:10">
      <c r="I1301" s="139"/>
      <c r="J1301" s="139"/>
    </row>
    <row r="1302" spans="9:10">
      <c r="I1302" s="139"/>
      <c r="J1302" s="139"/>
    </row>
    <row r="1303" spans="9:10">
      <c r="I1303" s="139"/>
      <c r="J1303" s="139"/>
    </row>
    <row r="1304" spans="9:10">
      <c r="I1304" s="139"/>
      <c r="J1304" s="139"/>
    </row>
    <row r="1305" spans="9:10">
      <c r="I1305" s="139"/>
      <c r="J1305" s="139"/>
    </row>
    <row r="1306" spans="9:10">
      <c r="I1306" s="139"/>
      <c r="J1306" s="139"/>
    </row>
    <row r="1307" spans="9:10">
      <c r="I1307" s="139"/>
      <c r="J1307" s="139"/>
    </row>
    <row r="1308" spans="9:10">
      <c r="I1308" s="139"/>
      <c r="J1308" s="139"/>
    </row>
    <row r="1309" spans="9:10">
      <c r="I1309" s="139"/>
      <c r="J1309" s="139"/>
    </row>
    <row r="1310" spans="9:10">
      <c r="I1310" s="139"/>
      <c r="J1310" s="139"/>
    </row>
    <row r="1311" spans="9:10">
      <c r="I1311" s="139"/>
      <c r="J1311" s="139"/>
    </row>
    <row r="1312" spans="9:10">
      <c r="I1312" s="139"/>
      <c r="J1312" s="139"/>
    </row>
    <row r="1313" spans="9:10">
      <c r="I1313" s="139"/>
      <c r="J1313" s="139"/>
    </row>
    <row r="1314" spans="9:10">
      <c r="I1314" s="139"/>
      <c r="J1314" s="139"/>
    </row>
    <row r="1315" spans="9:10">
      <c r="I1315" s="139"/>
      <c r="J1315" s="139"/>
    </row>
    <row r="1316" spans="9:10">
      <c r="I1316" s="139"/>
      <c r="J1316" s="139"/>
    </row>
    <row r="1317" spans="9:10">
      <c r="I1317" s="139"/>
      <c r="J1317" s="139"/>
    </row>
    <row r="1318" spans="9:10">
      <c r="I1318" s="139"/>
      <c r="J1318" s="139"/>
    </row>
    <row r="1319" spans="9:10">
      <c r="I1319" s="139"/>
      <c r="J1319" s="139"/>
    </row>
    <row r="1320" spans="9:10">
      <c r="I1320" s="139"/>
      <c r="J1320" s="139"/>
    </row>
    <row r="1321" spans="9:10">
      <c r="I1321" s="139"/>
      <c r="J1321" s="139"/>
    </row>
    <row r="1322" spans="9:10">
      <c r="I1322" s="139"/>
      <c r="J1322" s="139"/>
    </row>
    <row r="1323" spans="9:10">
      <c r="I1323" s="139"/>
      <c r="J1323" s="139"/>
    </row>
    <row r="1324" spans="9:10">
      <c r="I1324" s="139"/>
      <c r="J1324" s="139"/>
    </row>
    <row r="1325" spans="9:10">
      <c r="I1325" s="139"/>
      <c r="J1325" s="139"/>
    </row>
    <row r="1326" spans="9:10">
      <c r="I1326" s="139"/>
      <c r="J1326" s="139"/>
    </row>
    <row r="1327" spans="9:10">
      <c r="I1327" s="139"/>
      <c r="J1327" s="139"/>
    </row>
    <row r="1328" spans="9:10">
      <c r="I1328" s="139"/>
      <c r="J1328" s="139"/>
    </row>
    <row r="1329" spans="9:10">
      <c r="I1329" s="139"/>
      <c r="J1329" s="139"/>
    </row>
    <row r="1330" spans="9:10">
      <c r="I1330" s="139"/>
      <c r="J1330" s="139"/>
    </row>
    <row r="1331" spans="9:10">
      <c r="I1331" s="139"/>
      <c r="J1331" s="139"/>
    </row>
    <row r="1332" spans="9:10">
      <c r="I1332" s="139"/>
      <c r="J1332" s="139"/>
    </row>
    <row r="1333" spans="9:10">
      <c r="I1333" s="139"/>
      <c r="J1333" s="139"/>
    </row>
    <row r="1334" spans="9:10">
      <c r="I1334" s="139"/>
      <c r="J1334" s="139"/>
    </row>
    <row r="1335" spans="9:10">
      <c r="I1335" s="139"/>
      <c r="J1335" s="139"/>
    </row>
    <row r="1336" spans="9:10">
      <c r="I1336" s="139"/>
      <c r="J1336" s="139"/>
    </row>
    <row r="1337" spans="9:10">
      <c r="I1337" s="139"/>
      <c r="J1337" s="139"/>
    </row>
    <row r="1338" spans="9:10">
      <c r="I1338" s="139"/>
      <c r="J1338" s="139"/>
    </row>
    <row r="1339" spans="9:10">
      <c r="I1339" s="139"/>
      <c r="J1339" s="139"/>
    </row>
    <row r="1340" spans="9:10">
      <c r="I1340" s="139"/>
      <c r="J1340" s="139"/>
    </row>
    <row r="1341" spans="9:10">
      <c r="I1341" s="139"/>
      <c r="J1341" s="139"/>
    </row>
    <row r="1342" spans="9:10">
      <c r="I1342" s="139"/>
      <c r="J1342" s="139"/>
    </row>
    <row r="1343" spans="9:10">
      <c r="I1343" s="139"/>
      <c r="J1343" s="139"/>
    </row>
    <row r="1344" spans="9:10">
      <c r="I1344" s="139"/>
      <c r="J1344" s="139"/>
    </row>
    <row r="1345" spans="9:10">
      <c r="I1345" s="139"/>
      <c r="J1345" s="139"/>
    </row>
    <row r="1346" spans="9:10">
      <c r="I1346" s="139"/>
      <c r="J1346" s="139"/>
    </row>
    <row r="1347" spans="9:10">
      <c r="I1347" s="139"/>
      <c r="J1347" s="139"/>
    </row>
    <row r="1348" spans="9:10">
      <c r="I1348" s="139"/>
      <c r="J1348" s="139"/>
    </row>
    <row r="1349" spans="9:10">
      <c r="I1349" s="139"/>
      <c r="J1349" s="139"/>
    </row>
    <row r="1350" spans="9:10">
      <c r="I1350" s="139"/>
      <c r="J1350" s="139"/>
    </row>
    <row r="1351" spans="9:10">
      <c r="I1351" s="139"/>
      <c r="J1351" s="139"/>
    </row>
    <row r="1352" spans="9:10">
      <c r="I1352" s="139"/>
      <c r="J1352" s="139"/>
    </row>
    <row r="1353" spans="9:10">
      <c r="I1353" s="139"/>
      <c r="J1353" s="139"/>
    </row>
    <row r="1354" spans="9:10">
      <c r="I1354" s="139"/>
      <c r="J1354" s="139"/>
    </row>
    <row r="1355" spans="9:10">
      <c r="I1355" s="139"/>
      <c r="J1355" s="139"/>
    </row>
    <row r="1356" spans="9:10">
      <c r="I1356" s="139"/>
      <c r="J1356" s="139"/>
    </row>
    <row r="1357" spans="9:10">
      <c r="I1357" s="139"/>
      <c r="J1357" s="139"/>
    </row>
    <row r="1358" spans="9:10">
      <c r="I1358" s="139"/>
      <c r="J1358" s="139"/>
    </row>
    <row r="1359" spans="9:10">
      <c r="I1359" s="139"/>
      <c r="J1359" s="139"/>
    </row>
    <row r="1360" spans="9:10">
      <c r="I1360" s="139"/>
      <c r="J1360" s="139"/>
    </row>
    <row r="1361" spans="9:10">
      <c r="I1361" s="139"/>
      <c r="J1361" s="139"/>
    </row>
    <row r="1362" spans="9:10">
      <c r="I1362" s="139"/>
      <c r="J1362" s="139"/>
    </row>
    <row r="1363" spans="9:10">
      <c r="I1363" s="139"/>
      <c r="J1363" s="139"/>
    </row>
    <row r="1364" spans="9:10">
      <c r="I1364" s="139"/>
      <c r="J1364" s="139"/>
    </row>
    <row r="1365" spans="9:10">
      <c r="I1365" s="139"/>
      <c r="J1365" s="139"/>
    </row>
    <row r="1366" spans="9:10">
      <c r="I1366" s="139"/>
      <c r="J1366" s="139"/>
    </row>
    <row r="1367" spans="9:10">
      <c r="I1367" s="139"/>
      <c r="J1367" s="139"/>
    </row>
    <row r="1368" spans="9:10">
      <c r="I1368" s="139"/>
      <c r="J1368" s="139"/>
    </row>
    <row r="1369" spans="9:10">
      <c r="I1369" s="139"/>
      <c r="J1369" s="139"/>
    </row>
    <row r="1370" spans="9:10">
      <c r="I1370" s="139"/>
      <c r="J1370" s="139"/>
    </row>
    <row r="1371" spans="9:10">
      <c r="I1371" s="139"/>
      <c r="J1371" s="139"/>
    </row>
    <row r="1372" spans="9:10">
      <c r="I1372" s="139"/>
      <c r="J1372" s="139"/>
    </row>
    <row r="1373" spans="9:10">
      <c r="I1373" s="139"/>
      <c r="J1373" s="139"/>
    </row>
    <row r="1374" spans="9:10">
      <c r="I1374" s="139"/>
      <c r="J1374" s="139"/>
    </row>
    <row r="1375" spans="9:10">
      <c r="I1375" s="139"/>
      <c r="J1375" s="139"/>
    </row>
    <row r="1376" spans="9:10">
      <c r="I1376" s="139"/>
      <c r="J1376" s="139"/>
    </row>
    <row r="1377" spans="9:10">
      <c r="I1377" s="139"/>
      <c r="J1377" s="139"/>
    </row>
    <row r="1378" spans="9:10">
      <c r="I1378" s="139"/>
      <c r="J1378" s="139"/>
    </row>
    <row r="1379" spans="9:10">
      <c r="I1379" s="139"/>
      <c r="J1379" s="139"/>
    </row>
    <row r="1380" spans="9:10">
      <c r="I1380" s="139"/>
      <c r="J1380" s="139"/>
    </row>
    <row r="1381" spans="9:10">
      <c r="I1381" s="139"/>
      <c r="J1381" s="139"/>
    </row>
    <row r="1382" spans="9:10">
      <c r="I1382" s="139"/>
      <c r="J1382" s="139"/>
    </row>
    <row r="1383" spans="9:10">
      <c r="I1383" s="139"/>
      <c r="J1383" s="139"/>
    </row>
    <row r="1384" spans="9:10">
      <c r="I1384" s="139"/>
      <c r="J1384" s="139"/>
    </row>
    <row r="1385" spans="9:10">
      <c r="I1385" s="139"/>
      <c r="J1385" s="139"/>
    </row>
    <row r="1386" spans="9:10">
      <c r="I1386" s="139"/>
      <c r="J1386" s="139"/>
    </row>
    <row r="1387" spans="9:10">
      <c r="I1387" s="139"/>
      <c r="J1387" s="139"/>
    </row>
    <row r="1388" spans="9:10">
      <c r="I1388" s="139"/>
      <c r="J1388" s="139"/>
    </row>
    <row r="1389" spans="9:10">
      <c r="I1389" s="139"/>
      <c r="J1389" s="139"/>
    </row>
    <row r="1390" spans="9:10">
      <c r="I1390" s="139"/>
      <c r="J1390" s="139"/>
    </row>
    <row r="1391" spans="9:10">
      <c r="I1391" s="139"/>
      <c r="J1391" s="139"/>
    </row>
    <row r="1392" spans="9:10">
      <c r="I1392" s="139"/>
      <c r="J1392" s="139"/>
    </row>
    <row r="1393" spans="9:10">
      <c r="I1393" s="139"/>
      <c r="J1393" s="139"/>
    </row>
    <row r="1394" spans="9:10">
      <c r="I1394" s="139"/>
      <c r="J1394" s="139"/>
    </row>
    <row r="1395" spans="9:10">
      <c r="I1395" s="139"/>
      <c r="J1395" s="139"/>
    </row>
    <row r="1396" spans="9:10">
      <c r="I1396" s="139"/>
      <c r="J1396" s="139"/>
    </row>
    <row r="1397" spans="9:10">
      <c r="I1397" s="139"/>
      <c r="J1397" s="139"/>
    </row>
    <row r="1398" spans="9:10">
      <c r="I1398" s="139"/>
      <c r="J1398" s="139"/>
    </row>
    <row r="1399" spans="9:10">
      <c r="I1399" s="139"/>
      <c r="J1399" s="139"/>
    </row>
    <row r="1400" spans="9:10">
      <c r="I1400" s="139"/>
      <c r="J1400" s="139"/>
    </row>
    <row r="1401" spans="9:10">
      <c r="I1401" s="139"/>
      <c r="J1401" s="139"/>
    </row>
    <row r="1402" spans="9:10">
      <c r="I1402" s="139"/>
      <c r="J1402" s="139"/>
    </row>
    <row r="1403" spans="9:10">
      <c r="I1403" s="139"/>
      <c r="J1403" s="139"/>
    </row>
    <row r="1404" spans="9:10">
      <c r="I1404" s="139"/>
      <c r="J1404" s="139"/>
    </row>
    <row r="1405" spans="9:10">
      <c r="I1405" s="139"/>
      <c r="J1405" s="139"/>
    </row>
    <row r="1406" spans="9:10">
      <c r="I1406" s="139"/>
      <c r="J1406" s="139"/>
    </row>
    <row r="1407" spans="9:10">
      <c r="I1407" s="139"/>
      <c r="J1407" s="139"/>
    </row>
    <row r="1408" spans="9:10">
      <c r="I1408" s="139"/>
      <c r="J1408" s="139"/>
    </row>
    <row r="1409" spans="9:10">
      <c r="I1409" s="139"/>
      <c r="J1409" s="139"/>
    </row>
    <row r="1410" spans="9:10">
      <c r="I1410" s="139"/>
      <c r="J1410" s="139"/>
    </row>
    <row r="1411" spans="9:10">
      <c r="I1411" s="139"/>
      <c r="J1411" s="139"/>
    </row>
    <row r="1412" spans="9:10">
      <c r="I1412" s="139"/>
      <c r="J1412" s="139"/>
    </row>
    <row r="1413" spans="9:10">
      <c r="I1413" s="139"/>
      <c r="J1413" s="139"/>
    </row>
    <row r="1414" spans="9:10">
      <c r="I1414" s="139"/>
      <c r="J1414" s="139"/>
    </row>
    <row r="1415" spans="9:10">
      <c r="I1415" s="139"/>
      <c r="J1415" s="139"/>
    </row>
    <row r="1416" spans="9:10">
      <c r="I1416" s="139"/>
      <c r="J1416" s="139"/>
    </row>
    <row r="1417" spans="9:10">
      <c r="I1417" s="139"/>
      <c r="J1417" s="139"/>
    </row>
    <row r="1418" spans="9:10">
      <c r="I1418" s="139"/>
      <c r="J1418" s="139"/>
    </row>
    <row r="1419" spans="9:10">
      <c r="I1419" s="139"/>
      <c r="J1419" s="139"/>
    </row>
    <row r="1420" spans="9:10">
      <c r="I1420" s="139"/>
      <c r="J1420" s="139"/>
    </row>
    <row r="1421" spans="9:10">
      <c r="I1421" s="139"/>
      <c r="J1421" s="139"/>
    </row>
    <row r="1422" spans="9:10">
      <c r="I1422" s="139"/>
      <c r="J1422" s="139"/>
    </row>
    <row r="1423" spans="9:10">
      <c r="I1423" s="139"/>
      <c r="J1423" s="139"/>
    </row>
    <row r="1424" spans="9:10">
      <c r="I1424" s="139"/>
      <c r="J1424" s="139"/>
    </row>
    <row r="1425" spans="9:10">
      <c r="I1425" s="139"/>
      <c r="J1425" s="139"/>
    </row>
    <row r="1426" spans="9:10">
      <c r="I1426" s="139"/>
      <c r="J1426" s="139"/>
    </row>
    <row r="1427" spans="9:10">
      <c r="I1427" s="139"/>
      <c r="J1427" s="139"/>
    </row>
    <row r="1428" spans="9:10">
      <c r="I1428" s="139"/>
      <c r="J1428" s="139"/>
    </row>
    <row r="1429" spans="9:10">
      <c r="I1429" s="139"/>
      <c r="J1429" s="139"/>
    </row>
    <row r="1430" spans="9:10">
      <c r="I1430" s="139"/>
      <c r="J1430" s="139"/>
    </row>
    <row r="1431" spans="9:10">
      <c r="I1431" s="139"/>
      <c r="J1431" s="139"/>
    </row>
    <row r="1432" spans="9:10">
      <c r="I1432" s="139"/>
      <c r="J1432" s="139"/>
    </row>
    <row r="1433" spans="9:10">
      <c r="I1433" s="139"/>
      <c r="J1433" s="139"/>
    </row>
    <row r="1434" spans="9:10">
      <c r="I1434" s="139"/>
      <c r="J1434" s="139"/>
    </row>
    <row r="1435" spans="9:10">
      <c r="I1435" s="139"/>
      <c r="J1435" s="139"/>
    </row>
    <row r="1436" spans="9:10">
      <c r="I1436" s="139"/>
      <c r="J1436" s="139"/>
    </row>
    <row r="1437" spans="9:10">
      <c r="I1437" s="139"/>
      <c r="J1437" s="139"/>
    </row>
    <row r="1438" spans="9:10">
      <c r="I1438" s="139"/>
      <c r="J1438" s="139"/>
    </row>
    <row r="1439" spans="9:10">
      <c r="I1439" s="139"/>
      <c r="J1439" s="139"/>
    </row>
    <row r="1440" spans="9:10">
      <c r="I1440" s="139"/>
      <c r="J1440" s="139"/>
    </row>
    <row r="1441" spans="9:10">
      <c r="I1441" s="139"/>
      <c r="J1441" s="139"/>
    </row>
    <row r="1442" spans="9:10">
      <c r="I1442" s="139"/>
      <c r="J1442" s="139"/>
    </row>
    <row r="1443" spans="9:10">
      <c r="I1443" s="139"/>
      <c r="J1443" s="139"/>
    </row>
    <row r="1444" spans="9:10">
      <c r="I1444" s="139"/>
      <c r="J1444" s="139"/>
    </row>
    <row r="1445" spans="9:10">
      <c r="I1445" s="139"/>
      <c r="J1445" s="139"/>
    </row>
    <row r="1446" spans="9:10">
      <c r="I1446" s="139"/>
      <c r="J1446" s="139"/>
    </row>
    <row r="1447" spans="9:10">
      <c r="I1447" s="139"/>
      <c r="J1447" s="139"/>
    </row>
    <row r="1448" spans="9:10">
      <c r="I1448" s="139"/>
      <c r="J1448" s="139"/>
    </row>
    <row r="1449" spans="9:10">
      <c r="I1449" s="139"/>
      <c r="J1449" s="139"/>
    </row>
    <row r="1450" spans="9:10">
      <c r="I1450" s="139"/>
      <c r="J1450" s="139"/>
    </row>
    <row r="1451" spans="9:10">
      <c r="I1451" s="139"/>
      <c r="J1451" s="139"/>
    </row>
    <row r="1452" spans="9:10">
      <c r="I1452" s="139"/>
      <c r="J1452" s="139"/>
    </row>
    <row r="1453" spans="9:10">
      <c r="I1453" s="139"/>
      <c r="J1453" s="139"/>
    </row>
    <row r="1454" spans="9:10">
      <c r="I1454" s="139"/>
      <c r="J1454" s="139"/>
    </row>
    <row r="1455" spans="9:10">
      <c r="I1455" s="139"/>
      <c r="J1455" s="139"/>
    </row>
    <row r="1456" spans="9:10">
      <c r="I1456" s="139"/>
      <c r="J1456" s="139"/>
    </row>
    <row r="1457" spans="9:10">
      <c r="I1457" s="139"/>
      <c r="J1457" s="139"/>
    </row>
    <row r="1458" spans="9:10">
      <c r="I1458" s="139"/>
      <c r="J1458" s="139"/>
    </row>
    <row r="1459" spans="9:10">
      <c r="I1459" s="139"/>
      <c r="J1459" s="139"/>
    </row>
    <row r="1460" spans="9:10">
      <c r="I1460" s="139"/>
      <c r="J1460" s="139"/>
    </row>
    <row r="1461" spans="9:10">
      <c r="I1461" s="139"/>
      <c r="J1461" s="139"/>
    </row>
    <row r="1462" spans="9:10">
      <c r="I1462" s="139"/>
      <c r="J1462" s="139"/>
    </row>
    <row r="1463" spans="9:10">
      <c r="I1463" s="139"/>
      <c r="J1463" s="139"/>
    </row>
    <row r="1464" spans="9:10">
      <c r="I1464" s="139"/>
      <c r="J1464" s="139"/>
    </row>
    <row r="1465" spans="9:10">
      <c r="I1465" s="139"/>
      <c r="J1465" s="139"/>
    </row>
    <row r="1466" spans="9:10">
      <c r="I1466" s="139"/>
      <c r="J1466" s="139"/>
    </row>
    <row r="1467" spans="9:10">
      <c r="I1467" s="139"/>
      <c r="J1467" s="139"/>
    </row>
    <row r="1468" spans="9:10">
      <c r="I1468" s="139"/>
      <c r="J1468" s="139"/>
    </row>
    <row r="1469" spans="9:10">
      <c r="I1469" s="139"/>
      <c r="J1469" s="139"/>
    </row>
    <row r="1470" spans="9:10">
      <c r="I1470" s="139"/>
      <c r="J1470" s="139"/>
    </row>
    <row r="1471" spans="9:10">
      <c r="I1471" s="139"/>
      <c r="J1471" s="139"/>
    </row>
    <row r="1472" spans="9:10">
      <c r="I1472" s="139"/>
      <c r="J1472" s="139"/>
    </row>
    <row r="1473" spans="9:10">
      <c r="I1473" s="139"/>
      <c r="J1473" s="139"/>
    </row>
    <row r="1474" spans="9:10">
      <c r="I1474" s="139"/>
      <c r="J1474" s="139"/>
    </row>
    <row r="1475" spans="9:10">
      <c r="I1475" s="139"/>
      <c r="J1475" s="139"/>
    </row>
    <row r="1476" spans="9:10">
      <c r="I1476" s="139"/>
      <c r="J1476" s="139"/>
    </row>
    <row r="1477" spans="9:10">
      <c r="I1477" s="139"/>
      <c r="J1477" s="139"/>
    </row>
    <row r="1478" spans="9:10">
      <c r="I1478" s="139"/>
      <c r="J1478" s="139"/>
    </row>
    <row r="1479" spans="9:10">
      <c r="I1479" s="139"/>
      <c r="J1479" s="139"/>
    </row>
    <row r="1480" spans="9:10">
      <c r="I1480" s="139"/>
      <c r="J1480" s="139"/>
    </row>
    <row r="1481" spans="9:10">
      <c r="I1481" s="139"/>
      <c r="J1481" s="139"/>
    </row>
    <row r="1482" spans="9:10">
      <c r="I1482" s="139"/>
      <c r="J1482" s="139"/>
    </row>
    <row r="1483" spans="9:10">
      <c r="I1483" s="139"/>
      <c r="J1483" s="139"/>
    </row>
    <row r="1484" spans="9:10">
      <c r="I1484" s="139"/>
      <c r="J1484" s="139"/>
    </row>
    <row r="1485" spans="9:10">
      <c r="I1485" s="139"/>
      <c r="J1485" s="139"/>
    </row>
    <row r="1486" spans="9:10">
      <c r="I1486" s="139"/>
      <c r="J1486" s="139"/>
    </row>
    <row r="1487" spans="9:10">
      <c r="I1487" s="139"/>
      <c r="J1487" s="139"/>
    </row>
    <row r="1488" spans="9:10">
      <c r="I1488" s="139"/>
      <c r="J1488" s="139"/>
    </row>
    <row r="1489" spans="9:10">
      <c r="I1489" s="139"/>
      <c r="J1489" s="139"/>
    </row>
    <row r="1490" spans="9:10">
      <c r="I1490" s="139"/>
      <c r="J1490" s="139"/>
    </row>
    <row r="1491" spans="9:10">
      <c r="I1491" s="139"/>
      <c r="J1491" s="139"/>
    </row>
    <row r="1492" spans="9:10">
      <c r="I1492" s="139"/>
      <c r="J1492" s="139"/>
    </row>
    <row r="1493" spans="9:10">
      <c r="I1493" s="139"/>
      <c r="J1493" s="139"/>
    </row>
    <row r="1494" spans="9:10">
      <c r="I1494" s="139"/>
      <c r="J1494" s="139"/>
    </row>
    <row r="1495" spans="9:10">
      <c r="I1495" s="139"/>
      <c r="J1495" s="139"/>
    </row>
    <row r="1496" spans="9:10">
      <c r="I1496" s="139"/>
      <c r="J1496" s="139"/>
    </row>
    <row r="1497" spans="9:10">
      <c r="I1497" s="139"/>
      <c r="J1497" s="139"/>
    </row>
    <row r="1498" spans="9:10">
      <c r="I1498" s="139"/>
      <c r="J1498" s="139"/>
    </row>
    <row r="1499" spans="9:10">
      <c r="I1499" s="139"/>
      <c r="J1499" s="139"/>
    </row>
    <row r="1500" spans="9:10">
      <c r="I1500" s="139"/>
      <c r="J1500" s="139"/>
    </row>
    <row r="1501" spans="9:10">
      <c r="I1501" s="139"/>
      <c r="J1501" s="139"/>
    </row>
    <row r="1502" spans="9:10">
      <c r="I1502" s="139"/>
      <c r="J1502" s="139"/>
    </row>
    <row r="1503" spans="9:10">
      <c r="I1503" s="139"/>
      <c r="J1503" s="139"/>
    </row>
    <row r="1504" spans="9:10">
      <c r="I1504" s="139"/>
      <c r="J1504" s="139"/>
    </row>
    <row r="1505" spans="9:10">
      <c r="I1505" s="139"/>
      <c r="J1505" s="139"/>
    </row>
    <row r="1506" spans="9:10">
      <c r="I1506" s="139"/>
      <c r="J1506" s="139"/>
    </row>
    <row r="1507" spans="9:10">
      <c r="I1507" s="139"/>
      <c r="J1507" s="139"/>
    </row>
    <row r="1508" spans="9:10">
      <c r="I1508" s="139"/>
      <c r="J1508" s="139"/>
    </row>
    <row r="1509" spans="9:10">
      <c r="I1509" s="139"/>
      <c r="J1509" s="139"/>
    </row>
    <row r="1510" spans="9:10">
      <c r="I1510" s="139"/>
      <c r="J1510" s="139"/>
    </row>
    <row r="1511" spans="9:10">
      <c r="I1511" s="139"/>
      <c r="J1511" s="139"/>
    </row>
    <row r="1512" spans="9:10">
      <c r="I1512" s="139"/>
      <c r="J1512" s="139"/>
    </row>
    <row r="1513" spans="9:10">
      <c r="I1513" s="139"/>
      <c r="J1513" s="139"/>
    </row>
    <row r="1514" spans="9:10">
      <c r="I1514" s="139"/>
      <c r="J1514" s="139"/>
    </row>
    <row r="1515" spans="9:10">
      <c r="I1515" s="139"/>
      <c r="J1515" s="139"/>
    </row>
    <row r="1516" spans="9:10">
      <c r="I1516" s="139"/>
      <c r="J1516" s="139"/>
    </row>
    <row r="1517" spans="9:10">
      <c r="I1517" s="139"/>
      <c r="J1517" s="139"/>
    </row>
    <row r="1518" spans="9:10">
      <c r="I1518" s="139"/>
      <c r="J1518" s="139"/>
    </row>
    <row r="1519" spans="9:10">
      <c r="I1519" s="139"/>
      <c r="J1519" s="139"/>
    </row>
    <row r="1520" spans="9:10">
      <c r="I1520" s="139"/>
      <c r="J1520" s="139"/>
    </row>
    <row r="1521" spans="9:10">
      <c r="I1521" s="139"/>
      <c r="J1521" s="139"/>
    </row>
    <row r="1522" spans="9:10">
      <c r="I1522" s="139"/>
      <c r="J1522" s="139"/>
    </row>
    <row r="1523" spans="9:10">
      <c r="I1523" s="139"/>
      <c r="J1523" s="139"/>
    </row>
    <row r="1524" spans="9:10">
      <c r="I1524" s="139"/>
      <c r="J1524" s="139"/>
    </row>
    <row r="1525" spans="9:10">
      <c r="I1525" s="139"/>
      <c r="J1525" s="139"/>
    </row>
    <row r="1526" spans="9:10">
      <c r="I1526" s="139"/>
      <c r="J1526" s="139"/>
    </row>
    <row r="1527" spans="9:10">
      <c r="I1527" s="139"/>
      <c r="J1527" s="139"/>
    </row>
    <row r="1528" spans="9:10">
      <c r="I1528" s="139"/>
      <c r="J1528" s="139"/>
    </row>
    <row r="1529" spans="9:10">
      <c r="I1529" s="139"/>
      <c r="J1529" s="139"/>
    </row>
    <row r="1530" spans="9:10">
      <c r="I1530" s="139"/>
      <c r="J1530" s="139"/>
    </row>
    <row r="1531" spans="9:10">
      <c r="I1531" s="139"/>
      <c r="J1531" s="139"/>
    </row>
    <row r="1532" spans="9:10">
      <c r="I1532" s="139"/>
      <c r="J1532" s="139"/>
    </row>
    <row r="1533" spans="9:10">
      <c r="I1533" s="139"/>
      <c r="J1533" s="139"/>
    </row>
    <row r="1534" spans="9:10">
      <c r="I1534" s="139"/>
      <c r="J1534" s="139"/>
    </row>
    <row r="1535" spans="9:10">
      <c r="I1535" s="139"/>
      <c r="J1535" s="139"/>
    </row>
    <row r="1536" spans="9:10">
      <c r="I1536" s="139"/>
      <c r="J1536" s="139"/>
    </row>
    <row r="1537" spans="9:10">
      <c r="I1537" s="139"/>
      <c r="J1537" s="139"/>
    </row>
    <row r="1538" spans="9:10">
      <c r="I1538" s="139"/>
      <c r="J1538" s="139"/>
    </row>
    <row r="1539" spans="9:10">
      <c r="I1539" s="139"/>
      <c r="J1539" s="139"/>
    </row>
    <row r="1540" spans="9:10">
      <c r="I1540" s="139"/>
      <c r="J1540" s="139"/>
    </row>
    <row r="1541" spans="9:10">
      <c r="I1541" s="139"/>
      <c r="J1541" s="139"/>
    </row>
    <row r="1542" spans="9:10">
      <c r="I1542" s="139"/>
      <c r="J1542" s="139"/>
    </row>
    <row r="1543" spans="9:10">
      <c r="I1543" s="139"/>
      <c r="J1543" s="139"/>
    </row>
    <row r="1544" spans="9:10">
      <c r="I1544" s="139"/>
      <c r="J1544" s="139"/>
    </row>
    <row r="1545" spans="9:10">
      <c r="I1545" s="139"/>
      <c r="J1545" s="139"/>
    </row>
    <row r="1546" spans="9:10">
      <c r="I1546" s="139"/>
      <c r="J1546" s="139"/>
    </row>
    <row r="1547" spans="9:10">
      <c r="I1547" s="139"/>
      <c r="J1547" s="139"/>
    </row>
    <row r="1548" spans="9:10">
      <c r="I1548" s="139"/>
      <c r="J1548" s="139"/>
    </row>
    <row r="1549" spans="9:10">
      <c r="I1549" s="139"/>
      <c r="J1549" s="139"/>
    </row>
    <row r="1550" spans="9:10">
      <c r="I1550" s="139"/>
      <c r="J1550" s="139"/>
    </row>
    <row r="1551" spans="9:10">
      <c r="I1551" s="139"/>
      <c r="J1551" s="139"/>
    </row>
    <row r="1552" spans="9:10">
      <c r="I1552" s="139"/>
      <c r="J1552" s="139"/>
    </row>
    <row r="1553" spans="9:10">
      <c r="I1553" s="139"/>
      <c r="J1553" s="139"/>
    </row>
    <row r="1554" spans="9:10">
      <c r="I1554" s="139"/>
      <c r="J1554" s="139"/>
    </row>
    <row r="1555" spans="9:10">
      <c r="I1555" s="139"/>
      <c r="J1555" s="139"/>
    </row>
    <row r="1556" spans="9:10">
      <c r="I1556" s="139"/>
      <c r="J1556" s="139"/>
    </row>
    <row r="1557" spans="9:10">
      <c r="I1557" s="139"/>
      <c r="J1557" s="139"/>
    </row>
    <row r="1558" spans="9:10">
      <c r="I1558" s="139"/>
      <c r="J1558" s="139"/>
    </row>
    <row r="1559" spans="9:10">
      <c r="I1559" s="139"/>
      <c r="J1559" s="139"/>
    </row>
    <row r="1560" spans="9:10">
      <c r="I1560" s="139"/>
      <c r="J1560" s="139"/>
    </row>
    <row r="1561" spans="9:10">
      <c r="I1561" s="139"/>
      <c r="J1561" s="139"/>
    </row>
    <row r="1562" spans="9:10">
      <c r="I1562" s="139"/>
      <c r="J1562" s="139"/>
    </row>
    <row r="1563" spans="9:10">
      <c r="I1563" s="139"/>
      <c r="J1563" s="139"/>
    </row>
    <row r="1564" spans="9:10">
      <c r="I1564" s="139"/>
      <c r="J1564" s="139"/>
    </row>
    <row r="1565" spans="9:10">
      <c r="I1565" s="139"/>
      <c r="J1565" s="139"/>
    </row>
    <row r="1566" spans="9:10">
      <c r="I1566" s="139"/>
      <c r="J1566" s="139"/>
    </row>
    <row r="1567" spans="9:10">
      <c r="I1567" s="139"/>
      <c r="J1567" s="139"/>
    </row>
    <row r="1568" spans="9:10">
      <c r="I1568" s="139"/>
      <c r="J1568" s="139"/>
    </row>
    <row r="1569" spans="9:10">
      <c r="I1569" s="139"/>
      <c r="J1569" s="139"/>
    </row>
    <row r="1570" spans="9:10">
      <c r="I1570" s="139"/>
      <c r="J1570" s="139"/>
    </row>
    <row r="1571" spans="9:10">
      <c r="I1571" s="139"/>
      <c r="J1571" s="139"/>
    </row>
    <row r="1572" spans="9:10">
      <c r="I1572" s="139"/>
      <c r="J1572" s="139"/>
    </row>
    <row r="1573" spans="9:10">
      <c r="I1573" s="139"/>
      <c r="J1573" s="139"/>
    </row>
    <row r="1574" spans="9:10">
      <c r="I1574" s="139"/>
      <c r="J1574" s="139"/>
    </row>
    <row r="1575" spans="9:10">
      <c r="I1575" s="139"/>
      <c r="J1575" s="139"/>
    </row>
    <row r="1576" spans="9:10">
      <c r="I1576" s="139"/>
      <c r="J1576" s="139"/>
    </row>
    <row r="1577" spans="9:10">
      <c r="I1577" s="139"/>
      <c r="J1577" s="139"/>
    </row>
    <row r="1578" spans="9:10">
      <c r="I1578" s="139"/>
      <c r="J1578" s="139"/>
    </row>
    <row r="1579" spans="9:10">
      <c r="I1579" s="139"/>
      <c r="J1579" s="139"/>
    </row>
    <row r="1580" spans="9:10">
      <c r="I1580" s="139"/>
      <c r="J1580" s="139"/>
    </row>
    <row r="1581" spans="9:10">
      <c r="I1581" s="139"/>
      <c r="J1581" s="139"/>
    </row>
    <row r="1582" spans="9:10">
      <c r="I1582" s="139"/>
      <c r="J1582" s="139"/>
    </row>
    <row r="1583" spans="9:10">
      <c r="I1583" s="139"/>
      <c r="J1583" s="139"/>
    </row>
    <row r="1584" spans="9:10">
      <c r="I1584" s="139"/>
      <c r="J1584" s="139"/>
    </row>
    <row r="1585" spans="9:10">
      <c r="I1585" s="139"/>
      <c r="J1585" s="139"/>
    </row>
    <row r="1586" spans="9:10">
      <c r="I1586" s="139"/>
      <c r="J1586" s="139"/>
    </row>
    <row r="1587" spans="9:10">
      <c r="I1587" s="139"/>
      <c r="J1587" s="139"/>
    </row>
    <row r="1588" spans="9:10">
      <c r="I1588" s="139"/>
      <c r="J1588" s="139"/>
    </row>
    <row r="1589" spans="9:10">
      <c r="I1589" s="139"/>
      <c r="J1589" s="139"/>
    </row>
    <row r="1590" spans="9:10">
      <c r="I1590" s="139"/>
      <c r="J1590" s="139"/>
    </row>
    <row r="1591" spans="9:10">
      <c r="I1591" s="139"/>
      <c r="J1591" s="139"/>
    </row>
    <row r="1592" spans="9:10">
      <c r="I1592" s="139"/>
      <c r="J1592" s="139"/>
    </row>
    <row r="1593" spans="9:10">
      <c r="I1593" s="139"/>
      <c r="J1593" s="139"/>
    </row>
    <row r="1594" spans="9:10">
      <c r="I1594" s="139"/>
      <c r="J1594" s="139"/>
    </row>
    <row r="1595" spans="9:10">
      <c r="I1595" s="139"/>
      <c r="J1595" s="139"/>
    </row>
    <row r="1596" spans="9:10">
      <c r="I1596" s="139"/>
      <c r="J1596" s="139"/>
    </row>
    <row r="1597" spans="9:10">
      <c r="I1597" s="139"/>
      <c r="J1597" s="139"/>
    </row>
    <row r="1598" spans="9:10">
      <c r="I1598" s="139"/>
      <c r="J1598" s="139"/>
    </row>
    <row r="1599" spans="9:10">
      <c r="I1599" s="139"/>
      <c r="J1599" s="139"/>
    </row>
    <row r="1600" spans="9:10">
      <c r="I1600" s="139"/>
      <c r="J1600" s="139"/>
    </row>
    <row r="1601" spans="9:10">
      <c r="I1601" s="139"/>
      <c r="J1601" s="139"/>
    </row>
    <row r="1602" spans="9:10">
      <c r="I1602" s="139"/>
      <c r="J1602" s="139"/>
    </row>
    <row r="1603" spans="9:10">
      <c r="I1603" s="139"/>
      <c r="J1603" s="139"/>
    </row>
    <row r="1604" spans="9:10">
      <c r="I1604" s="139"/>
      <c r="J1604" s="139"/>
    </row>
    <row r="1605" spans="9:10">
      <c r="I1605" s="139"/>
      <c r="J1605" s="139"/>
    </row>
    <row r="1606" spans="9:10">
      <c r="I1606" s="139"/>
      <c r="J1606" s="139"/>
    </row>
    <row r="1607" spans="9:10">
      <c r="I1607" s="139"/>
      <c r="J1607" s="139"/>
    </row>
    <row r="1608" spans="9:10">
      <c r="I1608" s="139"/>
      <c r="J1608" s="139"/>
    </row>
    <row r="1609" spans="9:10">
      <c r="I1609" s="139"/>
      <c r="J1609" s="139"/>
    </row>
    <row r="1610" spans="9:10">
      <c r="I1610" s="139"/>
      <c r="J1610" s="139"/>
    </row>
    <row r="1611" spans="9:10">
      <c r="I1611" s="139"/>
      <c r="J1611" s="139"/>
    </row>
    <row r="1612" spans="9:10">
      <c r="I1612" s="139"/>
      <c r="J1612" s="139"/>
    </row>
    <row r="1613" spans="9:10">
      <c r="I1613" s="139"/>
      <c r="J1613" s="139"/>
    </row>
    <row r="1614" spans="9:10">
      <c r="I1614" s="139"/>
      <c r="J1614" s="139"/>
    </row>
    <row r="1615" spans="9:10">
      <c r="I1615" s="139"/>
      <c r="J1615" s="139"/>
    </row>
    <row r="1616" spans="9:10">
      <c r="I1616" s="139"/>
      <c r="J1616" s="139"/>
    </row>
    <row r="1617" spans="9:10">
      <c r="I1617" s="139"/>
      <c r="J1617" s="139"/>
    </row>
    <row r="1618" spans="9:10">
      <c r="I1618" s="139"/>
      <c r="J1618" s="139"/>
    </row>
    <row r="1619" spans="9:10">
      <c r="I1619" s="139"/>
      <c r="J1619" s="139"/>
    </row>
    <row r="1620" spans="9:10">
      <c r="I1620" s="139"/>
      <c r="J1620" s="139"/>
    </row>
    <row r="1621" spans="9:10">
      <c r="I1621" s="139"/>
      <c r="J1621" s="139"/>
    </row>
    <row r="1622" spans="9:10">
      <c r="I1622" s="139"/>
      <c r="J1622" s="139"/>
    </row>
    <row r="1623" spans="9:10">
      <c r="I1623" s="139"/>
      <c r="J1623" s="139"/>
    </row>
    <row r="1624" spans="9:10">
      <c r="I1624" s="139"/>
      <c r="J1624" s="139"/>
    </row>
    <row r="1625" spans="9:10">
      <c r="I1625" s="139"/>
      <c r="J1625" s="139"/>
    </row>
    <row r="1626" spans="9:10">
      <c r="I1626" s="139"/>
      <c r="J1626" s="139"/>
    </row>
    <row r="1627" spans="9:10">
      <c r="I1627" s="139"/>
      <c r="J1627" s="139"/>
    </row>
    <row r="1628" spans="9:10">
      <c r="I1628" s="139"/>
      <c r="J1628" s="139"/>
    </row>
    <row r="1629" spans="9:10">
      <c r="I1629" s="139"/>
      <c r="J1629" s="139"/>
    </row>
    <row r="1630" spans="9:10">
      <c r="I1630" s="139"/>
      <c r="J1630" s="139"/>
    </row>
    <row r="1631" spans="9:10">
      <c r="I1631" s="139"/>
      <c r="J1631" s="139"/>
    </row>
    <row r="1632" spans="9:10">
      <c r="I1632" s="139"/>
      <c r="J1632" s="139"/>
    </row>
    <row r="1633" spans="9:10">
      <c r="I1633" s="139"/>
      <c r="J1633" s="139"/>
    </row>
    <row r="1634" spans="9:10">
      <c r="I1634" s="139"/>
      <c r="J1634" s="139"/>
    </row>
    <row r="1635" spans="9:10">
      <c r="I1635" s="139"/>
      <c r="J1635" s="139"/>
    </row>
    <row r="1636" spans="9:10">
      <c r="I1636" s="139"/>
      <c r="J1636" s="139"/>
    </row>
    <row r="1637" spans="9:10">
      <c r="I1637" s="139"/>
      <c r="J1637" s="139"/>
    </row>
    <row r="1638" spans="9:10">
      <c r="I1638" s="139"/>
      <c r="J1638" s="139"/>
    </row>
    <row r="1639" spans="9:10">
      <c r="I1639" s="139"/>
      <c r="J1639" s="139"/>
    </row>
    <row r="1640" spans="9:10">
      <c r="I1640" s="139"/>
      <c r="J1640" s="139"/>
    </row>
    <row r="1641" spans="9:10">
      <c r="I1641" s="139"/>
      <c r="J1641" s="139"/>
    </row>
    <row r="1642" spans="9:10">
      <c r="I1642" s="139"/>
      <c r="J1642" s="139"/>
    </row>
    <row r="1643" spans="9:10">
      <c r="I1643" s="139"/>
      <c r="J1643" s="139"/>
    </row>
    <row r="1644" spans="9:10">
      <c r="I1644" s="139"/>
      <c r="J1644" s="139"/>
    </row>
    <row r="1645" spans="9:10">
      <c r="I1645" s="139"/>
      <c r="J1645" s="139"/>
    </row>
    <row r="1646" spans="9:10">
      <c r="I1646" s="139"/>
      <c r="J1646" s="139"/>
    </row>
    <row r="1647" spans="9:10">
      <c r="I1647" s="139"/>
      <c r="J1647" s="139"/>
    </row>
    <row r="1648" spans="9:10">
      <c r="I1648" s="139"/>
      <c r="J1648" s="139"/>
    </row>
    <row r="1649" spans="9:10">
      <c r="I1649" s="139"/>
      <c r="J1649" s="139"/>
    </row>
    <row r="1650" spans="9:10">
      <c r="I1650" s="139"/>
      <c r="J1650" s="139"/>
    </row>
    <row r="1651" spans="9:10">
      <c r="I1651" s="139"/>
      <c r="J1651" s="139"/>
    </row>
    <row r="1652" spans="9:10">
      <c r="I1652" s="139"/>
      <c r="J1652" s="139"/>
    </row>
    <row r="1653" spans="9:10">
      <c r="I1653" s="139"/>
      <c r="J1653" s="139"/>
    </row>
    <row r="1654" spans="9:10">
      <c r="I1654" s="139"/>
      <c r="J1654" s="139"/>
    </row>
    <row r="1655" spans="9:10">
      <c r="I1655" s="139"/>
      <c r="J1655" s="139"/>
    </row>
    <row r="1656" spans="9:10">
      <c r="I1656" s="139"/>
      <c r="J1656" s="139"/>
    </row>
    <row r="1657" spans="9:10">
      <c r="I1657" s="139"/>
      <c r="J1657" s="139"/>
    </row>
    <row r="1658" spans="9:10">
      <c r="I1658" s="139"/>
      <c r="J1658" s="139"/>
    </row>
    <row r="1659" spans="9:10">
      <c r="I1659" s="139"/>
      <c r="J1659" s="139"/>
    </row>
    <row r="1660" spans="9:10">
      <c r="I1660" s="139"/>
      <c r="J1660" s="139"/>
    </row>
    <row r="1661" spans="9:10">
      <c r="I1661" s="139"/>
      <c r="J1661" s="139"/>
    </row>
    <row r="1662" spans="9:10">
      <c r="I1662" s="139"/>
      <c r="J1662" s="139"/>
    </row>
    <row r="1663" spans="9:10">
      <c r="I1663" s="139"/>
      <c r="J1663" s="139"/>
    </row>
    <row r="1664" spans="9:10">
      <c r="I1664" s="139"/>
      <c r="J1664" s="139"/>
    </row>
    <row r="1665" spans="9:10">
      <c r="I1665" s="139"/>
      <c r="J1665" s="139"/>
    </row>
    <row r="1666" spans="9:10">
      <c r="I1666" s="139"/>
      <c r="J1666" s="139"/>
    </row>
    <row r="1667" spans="9:10">
      <c r="I1667" s="139"/>
      <c r="J1667" s="139"/>
    </row>
    <row r="1668" spans="9:10">
      <c r="I1668" s="139"/>
      <c r="J1668" s="139"/>
    </row>
    <row r="1669" spans="9:10">
      <c r="I1669" s="139"/>
      <c r="J1669" s="139"/>
    </row>
    <row r="1670" spans="9:10">
      <c r="I1670" s="139"/>
      <c r="J1670" s="139"/>
    </row>
    <row r="1671" spans="9:10">
      <c r="I1671" s="139"/>
      <c r="J1671" s="139"/>
    </row>
    <row r="1672" spans="9:10">
      <c r="I1672" s="139"/>
      <c r="J1672" s="139"/>
    </row>
    <row r="1673" spans="9:10">
      <c r="I1673" s="139"/>
      <c r="J1673" s="139"/>
    </row>
    <row r="1674" spans="9:10">
      <c r="I1674" s="139"/>
      <c r="J1674" s="139"/>
    </row>
    <row r="1675" spans="9:10">
      <c r="I1675" s="139"/>
      <c r="J1675" s="139"/>
    </row>
    <row r="1676" spans="9:10">
      <c r="I1676" s="139"/>
      <c r="J1676" s="139"/>
    </row>
    <row r="1677" spans="9:10">
      <c r="I1677" s="139"/>
      <c r="J1677" s="139"/>
    </row>
    <row r="1678" spans="9:10">
      <c r="I1678" s="139"/>
      <c r="J1678" s="139"/>
    </row>
    <row r="1679" spans="9:10">
      <c r="I1679" s="139"/>
      <c r="J1679" s="139"/>
    </row>
    <row r="1680" spans="9:10">
      <c r="I1680" s="139"/>
      <c r="J1680" s="139"/>
    </row>
    <row r="1681" spans="9:10">
      <c r="I1681" s="139"/>
      <c r="J1681" s="139"/>
    </row>
    <row r="1682" spans="9:10">
      <c r="I1682" s="139"/>
      <c r="J1682" s="139"/>
    </row>
    <row r="1683" spans="9:10">
      <c r="I1683" s="139"/>
      <c r="J1683" s="139"/>
    </row>
    <row r="1684" spans="9:10">
      <c r="I1684" s="139"/>
      <c r="J1684" s="139"/>
    </row>
    <row r="1685" spans="9:10">
      <c r="I1685" s="139"/>
      <c r="J1685" s="139"/>
    </row>
    <row r="1686" spans="9:10">
      <c r="I1686" s="139"/>
      <c r="J1686" s="139"/>
    </row>
    <row r="1687" spans="9:10">
      <c r="I1687" s="139"/>
      <c r="J1687" s="139"/>
    </row>
    <row r="1688" spans="9:10">
      <c r="I1688" s="139"/>
      <c r="J1688" s="139"/>
    </row>
    <row r="1689" spans="9:10">
      <c r="I1689" s="139"/>
      <c r="J1689" s="139"/>
    </row>
    <row r="1690" spans="9:10">
      <c r="I1690" s="139"/>
      <c r="J1690" s="139"/>
    </row>
    <row r="1691" spans="9:10">
      <c r="I1691" s="139"/>
      <c r="J1691" s="139"/>
    </row>
    <row r="1692" spans="9:10">
      <c r="I1692" s="139"/>
      <c r="J1692" s="139"/>
    </row>
    <row r="1693" spans="9:10">
      <c r="I1693" s="139"/>
      <c r="J1693" s="139"/>
    </row>
    <row r="1694" spans="9:10">
      <c r="I1694" s="139"/>
      <c r="J1694" s="139"/>
    </row>
    <row r="1695" spans="9:10">
      <c r="I1695" s="139"/>
      <c r="J1695" s="139"/>
    </row>
    <row r="1696" spans="9:10">
      <c r="I1696" s="139"/>
      <c r="J1696" s="139"/>
    </row>
    <row r="1697" spans="9:10">
      <c r="I1697" s="139"/>
      <c r="J1697" s="139"/>
    </row>
    <row r="1698" spans="9:10">
      <c r="I1698" s="139"/>
      <c r="J1698" s="139"/>
    </row>
    <row r="1699" spans="9:10">
      <c r="I1699" s="139"/>
      <c r="J1699" s="139"/>
    </row>
    <row r="1700" spans="9:10">
      <c r="I1700" s="139"/>
      <c r="J1700" s="139"/>
    </row>
    <row r="1701" spans="9:10">
      <c r="I1701" s="139"/>
      <c r="J1701" s="139"/>
    </row>
    <row r="1702" spans="9:10">
      <c r="I1702" s="139"/>
      <c r="J1702" s="139"/>
    </row>
    <row r="1703" spans="9:10">
      <c r="I1703" s="139"/>
      <c r="J1703" s="139"/>
    </row>
    <row r="1704" spans="9:10">
      <c r="I1704" s="139"/>
      <c r="J1704" s="139"/>
    </row>
    <row r="1705" spans="9:10">
      <c r="I1705" s="139"/>
      <c r="J1705" s="139"/>
    </row>
    <row r="1706" spans="9:10">
      <c r="I1706" s="139"/>
      <c r="J1706" s="139"/>
    </row>
    <row r="1707" spans="9:10">
      <c r="I1707" s="139"/>
      <c r="J1707" s="139"/>
    </row>
    <row r="1708" spans="9:10">
      <c r="I1708" s="139"/>
      <c r="J1708" s="139"/>
    </row>
    <row r="1709" spans="9:10">
      <c r="I1709" s="139"/>
      <c r="J1709" s="139"/>
    </row>
    <row r="1710" spans="9:10">
      <c r="I1710" s="139"/>
      <c r="J1710" s="139"/>
    </row>
    <row r="1711" spans="9:10">
      <c r="I1711" s="139"/>
      <c r="J1711" s="139"/>
    </row>
    <row r="1712" spans="9:10">
      <c r="I1712" s="139"/>
      <c r="J1712" s="139"/>
    </row>
    <row r="1713" spans="9:10">
      <c r="I1713" s="139"/>
      <c r="J1713" s="139"/>
    </row>
    <row r="1714" spans="9:10">
      <c r="I1714" s="139"/>
      <c r="J1714" s="139"/>
    </row>
    <row r="1715" spans="9:10">
      <c r="I1715" s="139"/>
      <c r="J1715" s="139"/>
    </row>
    <row r="1716" spans="9:10">
      <c r="I1716" s="139"/>
      <c r="J1716" s="139"/>
    </row>
    <row r="1717" spans="9:10">
      <c r="I1717" s="139"/>
      <c r="J1717" s="139"/>
    </row>
    <row r="1718" spans="9:10">
      <c r="I1718" s="139"/>
      <c r="J1718" s="139"/>
    </row>
    <row r="1719" spans="9:10">
      <c r="I1719" s="139"/>
      <c r="J1719" s="139"/>
    </row>
    <row r="1720" spans="9:10">
      <c r="I1720" s="139"/>
      <c r="J1720" s="139"/>
    </row>
    <row r="1721" spans="9:10">
      <c r="I1721" s="139"/>
      <c r="J1721" s="139"/>
    </row>
    <row r="1722" spans="9:10">
      <c r="I1722" s="139"/>
      <c r="J1722" s="139"/>
    </row>
    <row r="1723" spans="9:10">
      <c r="I1723" s="139"/>
      <c r="J1723" s="139"/>
    </row>
    <row r="1724" spans="9:10">
      <c r="I1724" s="139"/>
      <c r="J1724" s="139"/>
    </row>
    <row r="1725" spans="9:10">
      <c r="I1725" s="139"/>
      <c r="J1725" s="139"/>
    </row>
    <row r="1726" spans="9:10">
      <c r="I1726" s="139"/>
      <c r="J1726" s="139"/>
    </row>
    <row r="1727" spans="9:10">
      <c r="I1727" s="139"/>
      <c r="J1727" s="139"/>
    </row>
    <row r="1728" spans="9:10">
      <c r="I1728" s="139"/>
      <c r="J1728" s="139"/>
    </row>
    <row r="1729" spans="9:10">
      <c r="I1729" s="139"/>
      <c r="J1729" s="139"/>
    </row>
    <row r="1730" spans="9:10">
      <c r="I1730" s="139"/>
      <c r="J1730" s="139"/>
    </row>
    <row r="1731" spans="9:10">
      <c r="I1731" s="139"/>
      <c r="J1731" s="139"/>
    </row>
    <row r="1732" spans="9:10">
      <c r="I1732" s="139"/>
      <c r="J1732" s="139"/>
    </row>
  </sheetData>
  <sheetProtection selectLockedCells="1" sort="0" autoFilter="0"/>
  <protectedRanges>
    <protectedRange password="CEAF" sqref="B8:G9 B6:K6 B7:H7 K7:K9 B20:J24 B10:K19" name="서식"/>
    <protectedRange password="CEAF" sqref="H8:J9 I7:J7" name="서식_2"/>
  </protectedRanges>
  <autoFilter ref="B28:K28" xr:uid="{00000000-0009-0000-0000-000002000000}">
    <sortState xmlns:xlrd2="http://schemas.microsoft.com/office/spreadsheetml/2017/richdata2" ref="B30:L199">
      <sortCondition descending="1" ref="E29"/>
    </sortState>
  </autoFilter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표지</vt:lpstr>
      <vt:lpstr>일자별</vt:lpstr>
      <vt:lpstr>시간별</vt:lpstr>
      <vt:lpstr>파워링크</vt:lpstr>
      <vt:lpstr>쇼핑검색</vt:lpstr>
      <vt:lpstr>플레이스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2022-02-03T06:36:49Z</dcterms:created>
  <dc:creator>admin</dc:creator>
  <cp:lastModifiedBy>김진호</cp:lastModifiedBy>
  <dcterms:modified xsi:type="dcterms:W3CDTF">2025-07-06T07:17:53Z</dcterms:modified>
</cp:coreProperties>
</file>