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myeong-won/Desktop/4-1/데사기/데사기 과제/20185309_week14/"/>
    </mc:Choice>
  </mc:AlternateContent>
  <xr:revisionPtr revIDLastSave="0" documentId="13_ncr:1_{6669FB94-1883-C646-A444-DFBACA4E6513}" xr6:coauthVersionLast="47" xr6:coauthVersionMax="47" xr10:uidLastSave="{00000000-0000-0000-0000-000000000000}"/>
  <bookViews>
    <workbookView xWindow="0" yWindow="0" windowWidth="28800" windowHeight="18000" xr2:uid="{820CDCAC-59D1-4901-A98A-B7DFE609BBCB}"/>
  </bookViews>
  <sheets>
    <sheet name="조사양식" sheetId="3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6" i="3"/>
  <c r="H7" i="3"/>
  <c r="H8" i="3"/>
  <c r="H9" i="3"/>
  <c r="H10" i="3"/>
  <c r="H11" i="3"/>
  <c r="N8" i="3" s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6" i="3"/>
  <c r="G7" i="3"/>
  <c r="G8" i="3"/>
  <c r="G9" i="3"/>
  <c r="G10" i="3"/>
  <c r="N7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6" i="3"/>
  <c r="N6" i="3" s="1"/>
  <c r="N14" i="3"/>
  <c r="N15" i="3"/>
  <c r="N16" i="3"/>
  <c r="N17" i="3"/>
  <c r="N18" i="3"/>
  <c r="N19" i="3"/>
  <c r="N20" i="3"/>
  <c r="N21" i="3"/>
  <c r="N13" i="3"/>
  <c r="N9" i="3" l="1"/>
</calcChain>
</file>

<file path=xl/sharedStrings.xml><?xml version="1.0" encoding="utf-8"?>
<sst xmlns="http://schemas.openxmlformats.org/spreadsheetml/2006/main" count="179" uniqueCount="86">
  <si>
    <t>Data</t>
    <phoneticPr fontId="1" type="noConversion"/>
  </si>
  <si>
    <t>기준정보</t>
    <phoneticPr fontId="1" type="noConversion"/>
  </si>
  <si>
    <t>중부사업본부</t>
    <phoneticPr fontId="1" type="noConversion"/>
  </si>
  <si>
    <t>남부사업본부</t>
    <phoneticPr fontId="1" type="noConversion"/>
  </si>
  <si>
    <t>중부영업1팀</t>
    <phoneticPr fontId="1" type="noConversion"/>
  </si>
  <si>
    <t>중부영업2팀</t>
    <phoneticPr fontId="1" type="noConversion"/>
  </si>
  <si>
    <t>중부영업3팀</t>
    <phoneticPr fontId="1" type="noConversion"/>
  </si>
  <si>
    <t>남부영업1팀</t>
    <phoneticPr fontId="1" type="noConversion"/>
  </si>
  <si>
    <t>남부영업2팀</t>
    <phoneticPr fontId="1" type="noConversion"/>
  </si>
  <si>
    <t>영남사업본부</t>
    <phoneticPr fontId="1" type="noConversion"/>
  </si>
  <si>
    <t>영남영업1팀</t>
    <phoneticPr fontId="1" type="noConversion"/>
  </si>
  <si>
    <t>영남영업2팀</t>
    <phoneticPr fontId="1" type="noConversion"/>
  </si>
  <si>
    <t>본부</t>
    <phoneticPr fontId="1" type="noConversion"/>
  </si>
  <si>
    <t>경영지원본부</t>
    <phoneticPr fontId="1" type="noConversion"/>
  </si>
  <si>
    <t>인사팀</t>
    <phoneticPr fontId="1" type="noConversion"/>
  </si>
  <si>
    <t>시설구매팀</t>
    <phoneticPr fontId="1" type="noConversion"/>
  </si>
  <si>
    <t>팀</t>
    <phoneticPr fontId="1" type="noConversion"/>
  </si>
  <si>
    <t>소속팀</t>
    <phoneticPr fontId="1" type="noConversion"/>
  </si>
  <si>
    <t>이름</t>
    <phoneticPr fontId="1" type="noConversion"/>
  </si>
  <si>
    <t>순번</t>
    <phoneticPr fontId="1" type="noConversion"/>
  </si>
  <si>
    <t>공영호</t>
    <phoneticPr fontId="1" type="noConversion"/>
  </si>
  <si>
    <t>김성수</t>
    <phoneticPr fontId="1" type="noConversion"/>
  </si>
  <si>
    <t>이정호</t>
    <phoneticPr fontId="1" type="noConversion"/>
  </si>
  <si>
    <t>박성진</t>
    <phoneticPr fontId="1" type="noConversion"/>
  </si>
  <si>
    <t>김건우</t>
    <phoneticPr fontId="1" type="noConversion"/>
  </si>
  <si>
    <t>최민서</t>
    <phoneticPr fontId="1" type="noConversion"/>
  </si>
  <si>
    <t>김서윤</t>
    <phoneticPr fontId="1" type="noConversion"/>
  </si>
  <si>
    <t>최준혁</t>
    <phoneticPr fontId="1" type="noConversion"/>
  </si>
  <si>
    <t>김우진</t>
    <phoneticPr fontId="1" type="noConversion"/>
  </si>
  <si>
    <t>이은경</t>
    <phoneticPr fontId="1" type="noConversion"/>
  </si>
  <si>
    <t>김영진</t>
    <phoneticPr fontId="1" type="noConversion"/>
  </si>
  <si>
    <t>유병철</t>
    <phoneticPr fontId="1" type="noConversion"/>
  </si>
  <si>
    <t>이상현</t>
    <phoneticPr fontId="1" type="noConversion"/>
  </si>
  <si>
    <t>이지영</t>
    <phoneticPr fontId="1" type="noConversion"/>
  </si>
  <si>
    <t>오정훈</t>
    <phoneticPr fontId="1" type="noConversion"/>
  </si>
  <si>
    <t>김도현</t>
    <phoneticPr fontId="1" type="noConversion"/>
  </si>
  <si>
    <t>최수빈</t>
    <phoneticPr fontId="1" type="noConversion"/>
  </si>
  <si>
    <t>이진우</t>
    <phoneticPr fontId="1" type="noConversion"/>
  </si>
  <si>
    <t>김정수</t>
    <phoneticPr fontId="1" type="noConversion"/>
  </si>
  <si>
    <t>이예진</t>
    <phoneticPr fontId="1" type="noConversion"/>
  </si>
  <si>
    <t>메뉴명</t>
    <phoneticPr fontId="1" type="noConversion"/>
  </si>
  <si>
    <t>직급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</si>
  <si>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</si>
  <si>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</si>
  <si>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</si>
  <si>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</si>
  <si>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</si>
  <si>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메뉴명</t>
    <phoneticPr fontId="1" type="noConversion"/>
  </si>
  <si>
    <t>치킨마요</t>
    <phoneticPr fontId="1" type="noConversion"/>
  </si>
  <si>
    <t>왕치킨마요</t>
    <phoneticPr fontId="1" type="noConversion"/>
  </si>
  <si>
    <t>참치마요</t>
    <phoneticPr fontId="1" type="noConversion"/>
  </si>
  <si>
    <t>돈까스도련님도시락</t>
    <phoneticPr fontId="1" type="noConversion"/>
  </si>
  <si>
    <t>치킨제육도시락</t>
    <phoneticPr fontId="1" type="noConversion"/>
  </si>
  <si>
    <t>메가고기고기</t>
    <phoneticPr fontId="1" type="noConversion"/>
  </si>
  <si>
    <t>동백도시락</t>
    <phoneticPr fontId="1" type="noConversion"/>
  </si>
  <si>
    <t>왕카레돈까스덮밥</t>
    <phoneticPr fontId="1" type="noConversion"/>
  </si>
  <si>
    <t>진달래도시락</t>
    <phoneticPr fontId="1" type="noConversion"/>
  </si>
  <si>
    <t>단가(원)</t>
    <phoneticPr fontId="1" type="noConversion"/>
  </si>
  <si>
    <t>금액(원)</t>
    <phoneticPr fontId="1" type="noConversion"/>
  </si>
  <si>
    <t>답안 ①</t>
    <phoneticPr fontId="1" type="noConversion"/>
  </si>
  <si>
    <t>답안 ②</t>
    <phoneticPr fontId="1" type="noConversion"/>
  </si>
  <si>
    <t>수량</t>
    <phoneticPr fontId="1" type="noConversion"/>
  </si>
  <si>
    <r>
      <t xml:space="preserve">Q. 회사에서 점심시간에 사장님과 도시락 미팅을 한다며 도시락 메뉴 주문을 받고 있다.
   ① </t>
    </r>
    <r>
      <rPr>
        <sz val="12"/>
        <color rgb="FF0000FF"/>
        <rFont val="맑은 고딕"/>
        <family val="3"/>
        <charset val="129"/>
      </rPr>
      <t>본부별</t>
    </r>
    <r>
      <rPr>
        <sz val="12"/>
        <color theme="1"/>
        <rFont val="맑은 고딕"/>
        <family val="3"/>
        <charset val="129"/>
      </rPr>
      <t xml:space="preserve">로 얼마의 예산을 배부해야 할까?
   ② </t>
    </r>
    <r>
      <rPr>
        <sz val="12"/>
        <color rgb="FF0000FF"/>
        <rFont val="맑은 고딕"/>
        <family val="3"/>
        <charset val="129"/>
      </rPr>
      <t>메뉴별</t>
    </r>
    <r>
      <rPr>
        <sz val="12"/>
        <color theme="1"/>
        <rFont val="맑은 고딕"/>
        <family val="3"/>
        <charset val="129"/>
      </rPr>
      <t>로 몇 개씩 주문해야 할까?</t>
    </r>
    <phoneticPr fontId="1" type="noConversion"/>
  </si>
  <si>
    <t>단가</t>
    <phoneticPr fontId="1" type="noConversion"/>
  </si>
  <si>
    <t>본부(다른방법)</t>
    <phoneticPr fontId="1" type="noConversion"/>
  </si>
  <si>
    <t>vlookup()</t>
    <phoneticPr fontId="1" type="noConversion"/>
  </si>
  <si>
    <t>match()</t>
    <phoneticPr fontId="1" type="noConversion"/>
  </si>
  <si>
    <t>index()</t>
    <phoneticPr fontId="1" type="noConversion"/>
  </si>
  <si>
    <t>countif()</t>
    <phoneticPr fontId="1" type="noConversion"/>
  </si>
  <si>
    <t>sumif()</t>
    <phoneticPr fontId="1" type="noConversion"/>
  </si>
  <si>
    <t>행 레이블</t>
  </si>
  <si>
    <t>총합계</t>
  </si>
  <si>
    <t>개수 : 이름</t>
  </si>
  <si>
    <t>돈까스도련님도시락</t>
  </si>
  <si>
    <t>동백도시락</t>
  </si>
  <si>
    <t>메가고기고기</t>
  </si>
  <si>
    <t>왕치킨마요</t>
  </si>
  <si>
    <t>왕카레돈까스덮밥</t>
  </si>
  <si>
    <t>진달래도시락</t>
  </si>
  <si>
    <t>참치마요</t>
  </si>
  <si>
    <t>치킨마요</t>
  </si>
  <si>
    <t>치킨제육도시락</t>
  </si>
  <si>
    <t>합계 : 단가</t>
  </si>
  <si>
    <t>경영지원본부</t>
  </si>
  <si>
    <t>중부사업본부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</si>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</sst>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sz val="12"/>
      <color rgb="FF0000FF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pivotButton="1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7.512732986113" createdVersion="8" refreshedVersion="8" minRefreshableVersion="3" recordCount="20" xr:uid="{3B674CC3-73E8-6642-B700-322E36702503}">
  <cacheSource type="worksheet">
    <worksheetSource ref="B5:H25" sheet="조사양식"/>
  </cacheSource>
  <cacheFields count="7">
    <cacheField name="순번" numFmtId="0">
      <sharedItems containsSemiMixedTypes="0" containsString="0" containsNumber="1" containsInteger="1" minValue="1" maxValue="20"/>
    </cacheField>
    <cacheField name="소속팀" numFmtId="0">
      <sharedItems count="9">
        <s v="인사팀"/>
        <s v="시설구매팀"/>
        <s v="중부영업1팀"/>
        <s v="중부영업2팀"/>
        <s v="중부영업3팀"/>
        <s v="남부영업1팀"/>
        <s v="남부영업2팀"/>
        <s v="영남영업1팀"/>
        <s v="영남영업2팀"/>
      </sharedItems>
    </cacheField>
    <cacheField name="이름" numFmtId="0">
      <sharedItems/>
    </cacheField>
    <cacheField name="직급" numFmtId="0">
      <sharedItems/>
    </cacheField>
    <cacheField name="메뉴명" numFmtId="0">
      <sharedItems count="9">
        <s v="치킨마요"/>
        <s v="참치마요"/>
        <s v="돈까스도련님도시락"/>
        <s v="치킨제육도시락"/>
        <s v="왕치킨마요"/>
        <s v="동백도시락"/>
        <s v="메가고기고기"/>
        <s v="왕카레돈까스덮밥"/>
        <s v="진달래도시락"/>
      </sharedItems>
    </cacheField>
    <cacheField name="단가" numFmtId="3">
      <sharedItems containsSemiMixedTypes="0" containsString="0" containsNumber="1" containsInteger="1" minValue="2900" maxValue="7900"/>
    </cacheField>
    <cacheField name="본부" numFmtId="0">
      <sharedItems count="4">
        <s v="경영지원본부"/>
        <s v="중부사업본부"/>
        <s v="남부사업본부"/>
        <s v="영남사업본부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공영호"/>
    <s v="부장"/>
    <x v="0"/>
    <n v="2900"/>
    <x v="0"/>
  </r>
  <r>
    <n v="2"/>
    <x v="1"/>
    <s v="김성수"/>
    <s v="부장"/>
    <x v="0"/>
    <n v="2900"/>
    <x v="0"/>
  </r>
  <r>
    <n v="3"/>
    <x v="2"/>
    <s v="이정호"/>
    <s v="부장"/>
    <x v="0"/>
    <n v="2900"/>
    <x v="1"/>
  </r>
  <r>
    <n v="4"/>
    <x v="3"/>
    <s v="박성진"/>
    <s v="부장"/>
    <x v="0"/>
    <n v="2900"/>
    <x v="1"/>
  </r>
  <r>
    <n v="5"/>
    <x v="4"/>
    <s v="김건우"/>
    <s v="차장"/>
    <x v="0"/>
    <n v="2900"/>
    <x v="1"/>
  </r>
  <r>
    <n v="6"/>
    <x v="5"/>
    <s v="최민서"/>
    <s v="차장"/>
    <x v="1"/>
    <n v="2900"/>
    <x v="2"/>
  </r>
  <r>
    <n v="7"/>
    <x v="6"/>
    <s v="김서윤"/>
    <s v="차장"/>
    <x v="1"/>
    <n v="2900"/>
    <x v="2"/>
  </r>
  <r>
    <n v="8"/>
    <x v="7"/>
    <s v="최준혁"/>
    <s v="차장"/>
    <x v="0"/>
    <n v="2900"/>
    <x v="3"/>
  </r>
  <r>
    <n v="9"/>
    <x v="8"/>
    <s v="김우진"/>
    <s v="과장"/>
    <x v="2"/>
    <n v="3900"/>
    <x v="3"/>
  </r>
  <r>
    <n v="10"/>
    <x v="0"/>
    <s v="이은경"/>
    <s v="과장"/>
    <x v="3"/>
    <n v="3900"/>
    <x v="0"/>
  </r>
  <r>
    <n v="11"/>
    <x v="1"/>
    <s v="김영진"/>
    <s v="과장"/>
    <x v="0"/>
    <n v="2900"/>
    <x v="0"/>
  </r>
  <r>
    <n v="12"/>
    <x v="2"/>
    <s v="유병철"/>
    <s v="과장"/>
    <x v="2"/>
    <n v="3900"/>
    <x v="1"/>
  </r>
  <r>
    <n v="13"/>
    <x v="3"/>
    <s v="이상현"/>
    <s v="대리"/>
    <x v="2"/>
    <n v="3900"/>
    <x v="1"/>
  </r>
  <r>
    <n v="14"/>
    <x v="4"/>
    <s v="오정훈"/>
    <s v="대리"/>
    <x v="4"/>
    <n v="4200"/>
    <x v="1"/>
  </r>
  <r>
    <n v="15"/>
    <x v="5"/>
    <s v="이지영"/>
    <s v="대리"/>
    <x v="5"/>
    <n v="5000"/>
    <x v="2"/>
  </r>
  <r>
    <n v="16"/>
    <x v="6"/>
    <s v="김도현"/>
    <s v="사원"/>
    <x v="6"/>
    <n v="7900"/>
    <x v="2"/>
  </r>
  <r>
    <n v="17"/>
    <x v="7"/>
    <s v="최수빈"/>
    <s v="사원"/>
    <x v="7"/>
    <n v="5500"/>
    <x v="3"/>
  </r>
  <r>
    <n v="18"/>
    <x v="8"/>
    <s v="이진우"/>
    <s v="사원"/>
    <x v="8"/>
    <n v="7000"/>
    <x v="3"/>
  </r>
  <r>
    <n v="19"/>
    <x v="0"/>
    <s v="김정수"/>
    <s v="사원"/>
    <x v="6"/>
    <n v="7900"/>
    <x v="0"/>
  </r>
  <r>
    <n v="20"/>
    <x v="1"/>
    <s v="이예진"/>
    <s v="사원"/>
    <x v="6"/>
    <n v="79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E85C8-A6BD-0E4A-8810-CAAEC779A8B2}" name="피벗 테이블2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F32:L36" firstHeaderRow="1" firstDataRow="2" firstDataCol="1"/>
  <pivotFields count="7">
    <pivotField showAll="0"/>
    <pivotField showAll="0"/>
    <pivotField showAll="0"/>
    <pivotField showAll="0"/>
    <pivotField axis="axisCol" showAll="0">
      <items count="10">
        <item x="2"/>
        <item x="5"/>
        <item x="6"/>
        <item x="4"/>
        <item x="7"/>
        <item x="8"/>
        <item x="1"/>
        <item x="0"/>
        <item x="3"/>
        <item t="default"/>
      </items>
    </pivotField>
    <pivotField dataField="1" numFmtId="3" showAll="0"/>
    <pivotField axis="axisRow" showAll="0">
      <items count="5">
        <item x="0"/>
        <item h="1" x="2"/>
        <item h="1" x="3"/>
        <item x="1"/>
        <item t="default"/>
      </items>
    </pivotField>
  </pivotFields>
  <rowFields count="1">
    <field x="6"/>
  </rowFields>
  <rowItems count="3">
    <i>
      <x/>
    </i>
    <i>
      <x v="3"/>
    </i>
    <i t="grand">
      <x/>
    </i>
  </rowItems>
  <colFields count="1">
    <field x="4"/>
  </colFields>
  <colItems count="6">
    <i>
      <x/>
    </i>
    <i>
      <x v="2"/>
    </i>
    <i>
      <x v="3"/>
    </i>
    <i>
      <x v="7"/>
    </i>
    <i>
      <x v="8"/>
    </i>
    <i t="grand">
      <x/>
    </i>
  </colItems>
  <dataFields count="1">
    <dataField name="합계 : 단가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7D5CC-B24F-004A-9F9B-67B564079C57}" name="피벗 테이블1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B32:C42" firstHeaderRow="1" firstDataRow="1" firstDataCol="1"/>
  <pivotFields count="7">
    <pivotField showAll="0"/>
    <pivotField showAll="0">
      <items count="10">
        <item x="5"/>
        <item x="6"/>
        <item x="1"/>
        <item x="7"/>
        <item x="8"/>
        <item x="0"/>
        <item x="2"/>
        <item x="3"/>
        <item x="4"/>
        <item t="default"/>
      </items>
    </pivotField>
    <pivotField dataField="1" showAll="0"/>
    <pivotField showAll="0"/>
    <pivotField axis="axisRow" showAll="0">
      <items count="10">
        <item x="2"/>
        <item x="5"/>
        <item x="6"/>
        <item x="4"/>
        <item x="7"/>
        <item x="8"/>
        <item x="1"/>
        <item x="0"/>
        <item x="3"/>
        <item t="default"/>
      </items>
    </pivotField>
    <pivotField numFmtId="3"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개수 : 이름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2CA2-A53B-448F-A795-187DE2C95D58}">
  <dimension ref="B2:P49"/>
  <sheetViews>
    <sheetView tabSelected="1" topLeftCell="A28" zoomScale="125" zoomScaleNormal="130" workbookViewId="0">
      <selection activeCell="I40" sqref="I40"/>
    </sheetView>
  </sheetViews>
  <sheetFormatPr baseColWidth="10" defaultColWidth="9" defaultRowHeight="17"/>
  <cols>
    <col min="1" max="1" width="3.1640625" style="1" customWidth="1"/>
    <col min="2" max="2" width="19.1640625" style="1" bestFit="1" customWidth="1"/>
    <col min="3" max="3" width="11.1640625" style="1" bestFit="1" customWidth="1"/>
    <col min="4" max="4" width="9" style="1"/>
    <col min="5" max="5" width="6" style="1" customWidth="1"/>
    <col min="6" max="6" width="13" style="1" bestFit="1" customWidth="1"/>
    <col min="7" max="7" width="19.1640625" style="1" bestFit="1" customWidth="1"/>
    <col min="8" max="8" width="13" style="1" bestFit="1" customWidth="1"/>
    <col min="9" max="9" width="11.1640625" style="1" bestFit="1" customWidth="1"/>
    <col min="10" max="10" width="9.33203125" style="1" bestFit="1" customWidth="1"/>
    <col min="11" max="11" width="15" style="1" bestFit="1" customWidth="1"/>
    <col min="12" max="12" width="7.5" style="2" bestFit="1" customWidth="1"/>
    <col min="13" max="13" width="15" style="1" bestFit="1" customWidth="1"/>
    <col min="14" max="14" width="7.5" style="1" bestFit="1" customWidth="1"/>
    <col min="15" max="15" width="15" style="1" bestFit="1" customWidth="1"/>
    <col min="16" max="16" width="7.5" style="1" bestFit="1" customWidth="1"/>
    <col min="17" max="16384" width="9" style="1"/>
  </cols>
  <sheetData>
    <row r="2" spans="2:15" ht="49.5" customHeight="1">
      <c r="B2" s="13" t="s">
        <v>62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2:15">
      <c r="B4" s="3" t="s">
        <v>0</v>
      </c>
      <c r="I4" s="4"/>
      <c r="J4" s="3" t="s">
        <v>1</v>
      </c>
      <c r="M4" s="3" t="s">
        <v>59</v>
      </c>
    </row>
    <row r="5" spans="2:15">
      <c r="B5" s="5" t="s">
        <v>19</v>
      </c>
      <c r="C5" s="5" t="s">
        <v>17</v>
      </c>
      <c r="D5" s="5" t="s">
        <v>18</v>
      </c>
      <c r="E5" s="5" t="s">
        <v>41</v>
      </c>
      <c r="F5" s="5" t="s">
        <v>40</v>
      </c>
      <c r="G5" s="10" t="s">
        <v>63</v>
      </c>
      <c r="H5" s="10" t="s">
        <v>12</v>
      </c>
      <c r="I5" s="4" t="s">
        <v>64</v>
      </c>
      <c r="J5" s="5" t="s">
        <v>12</v>
      </c>
      <c r="K5" s="5" t="s">
        <v>16</v>
      </c>
      <c r="M5" s="5" t="s">
        <v>12</v>
      </c>
      <c r="N5" s="5" t="s">
        <v>58</v>
      </c>
    </row>
    <row r="6" spans="2:15">
      <c r="B6" s="6">
        <v>1</v>
      </c>
      <c r="C6" s="6" t="s">
        <v>14</v>
      </c>
      <c r="D6" s="6" t="s">
        <v>20</v>
      </c>
      <c r="E6" s="6" t="s">
        <v>42</v>
      </c>
      <c r="F6" s="6" t="s">
        <v>48</v>
      </c>
      <c r="G6" s="11">
        <f>VLOOKUP(F6,$J$17:$K$25,2,FALSE)</f>
        <v>2900</v>
      </c>
      <c r="H6" s="4" t="str">
        <f>VLOOKUP(C6,$K$6:$L$14,2,FALSE)</f>
        <v>경영지원본부</v>
      </c>
      <c r="I6" s="4" t="str">
        <f>INDEX($J$6:$J$14,MATCH(C6,$K$6:$K$14,FALSE))</f>
        <v>경영지원본부</v>
      </c>
      <c r="J6" s="6" t="s">
        <v>13</v>
      </c>
      <c r="K6" s="6" t="s">
        <v>14</v>
      </c>
      <c r="L6" s="6" t="s">
        <v>13</v>
      </c>
      <c r="M6" s="6" t="s">
        <v>13</v>
      </c>
      <c r="N6" s="7">
        <f>SUMIF($H$6:$H$25,M6,$G$6:$G$25)</f>
        <v>28400</v>
      </c>
    </row>
    <row r="7" spans="2:15">
      <c r="B7" s="6">
        <v>2</v>
      </c>
      <c r="C7" s="6" t="s">
        <v>15</v>
      </c>
      <c r="D7" s="6" t="s">
        <v>21</v>
      </c>
      <c r="E7" s="6" t="s">
        <v>42</v>
      </c>
      <c r="F7" s="6" t="s">
        <v>48</v>
      </c>
      <c r="G7" s="11">
        <f t="shared" ref="G7:G25" si="0">VLOOKUP(F7,$J$17:$K$25,2,FALSE)</f>
        <v>2900</v>
      </c>
      <c r="H7" s="4" t="str">
        <f t="shared" ref="H7:H25" si="1">VLOOKUP(C7,$K$6:$L$14,2,FALSE)</f>
        <v>경영지원본부</v>
      </c>
      <c r="I7" s="4" t="str">
        <f t="shared" ref="I7:I25" si="2">INDEX($J$6:$J$14,MATCH(C7,$K$6:$K$14,FALSE))</f>
        <v>경영지원본부</v>
      </c>
      <c r="J7" s="6" t="s">
        <v>13</v>
      </c>
      <c r="K7" s="6" t="s">
        <v>15</v>
      </c>
      <c r="L7" s="6" t="s">
        <v>13</v>
      </c>
      <c r="M7" s="6" t="s">
        <v>2</v>
      </c>
      <c r="N7" s="7">
        <f t="shared" ref="N7:N9" si="3">SUMIF($H$6:$H$25,M7,$G$6:$G$25)</f>
        <v>20700</v>
      </c>
    </row>
    <row r="8" spans="2:15">
      <c r="B8" s="6">
        <v>3</v>
      </c>
      <c r="C8" s="6" t="s">
        <v>4</v>
      </c>
      <c r="D8" s="6" t="s">
        <v>22</v>
      </c>
      <c r="E8" s="6" t="s">
        <v>42</v>
      </c>
      <c r="F8" s="6" t="s">
        <v>48</v>
      </c>
      <c r="G8" s="11">
        <f t="shared" si="0"/>
        <v>2900</v>
      </c>
      <c r="H8" s="4" t="str">
        <f t="shared" si="1"/>
        <v>중부사업본부</v>
      </c>
      <c r="I8" s="4" t="str">
        <f t="shared" si="2"/>
        <v>중부사업본부</v>
      </c>
      <c r="J8" s="6" t="s">
        <v>2</v>
      </c>
      <c r="K8" s="6" t="s">
        <v>4</v>
      </c>
      <c r="L8" s="6" t="s">
        <v>2</v>
      </c>
      <c r="M8" s="6" t="s">
        <v>3</v>
      </c>
      <c r="N8" s="7">
        <f t="shared" si="3"/>
        <v>18700</v>
      </c>
    </row>
    <row r="9" spans="2:15">
      <c r="B9" s="6">
        <v>4</v>
      </c>
      <c r="C9" s="6" t="s">
        <v>5</v>
      </c>
      <c r="D9" s="6" t="s">
        <v>23</v>
      </c>
      <c r="E9" s="6" t="s">
        <v>42</v>
      </c>
      <c r="F9" s="6" t="s">
        <v>48</v>
      </c>
      <c r="G9" s="11">
        <f t="shared" si="0"/>
        <v>2900</v>
      </c>
      <c r="H9" s="4" t="str">
        <f t="shared" si="1"/>
        <v>중부사업본부</v>
      </c>
      <c r="I9" s="4" t="str">
        <f t="shared" si="2"/>
        <v>중부사업본부</v>
      </c>
      <c r="J9" s="6" t="s">
        <v>2</v>
      </c>
      <c r="K9" s="6" t="s">
        <v>5</v>
      </c>
      <c r="L9" s="6" t="s">
        <v>2</v>
      </c>
      <c r="M9" s="6" t="s">
        <v>9</v>
      </c>
      <c r="N9" s="7">
        <f t="shared" si="3"/>
        <v>19300</v>
      </c>
    </row>
    <row r="10" spans="2:15">
      <c r="B10" s="6">
        <v>5</v>
      </c>
      <c r="C10" s="6" t="s">
        <v>6</v>
      </c>
      <c r="D10" s="6" t="s">
        <v>24</v>
      </c>
      <c r="E10" s="6" t="s">
        <v>43</v>
      </c>
      <c r="F10" s="6" t="s">
        <v>48</v>
      </c>
      <c r="G10" s="11">
        <f t="shared" si="0"/>
        <v>2900</v>
      </c>
      <c r="H10" s="4" t="str">
        <f t="shared" si="1"/>
        <v>중부사업본부</v>
      </c>
      <c r="I10" s="4" t="str">
        <f t="shared" si="2"/>
        <v>중부사업본부</v>
      </c>
      <c r="J10" s="6" t="s">
        <v>2</v>
      </c>
      <c r="K10" s="6" t="s">
        <v>6</v>
      </c>
      <c r="L10" s="6" t="s">
        <v>2</v>
      </c>
      <c r="M10" s="9" t="s">
        <v>69</v>
      </c>
      <c r="N10" s="12"/>
    </row>
    <row r="11" spans="2:15">
      <c r="B11" s="6">
        <v>6</v>
      </c>
      <c r="C11" s="6" t="s">
        <v>7</v>
      </c>
      <c r="D11" s="6" t="s">
        <v>25</v>
      </c>
      <c r="E11" s="6" t="s">
        <v>43</v>
      </c>
      <c r="F11" s="6" t="s">
        <v>50</v>
      </c>
      <c r="G11" s="11">
        <f t="shared" si="0"/>
        <v>2900</v>
      </c>
      <c r="H11" s="4" t="str">
        <f t="shared" si="1"/>
        <v>남부사업본부</v>
      </c>
      <c r="I11" s="4" t="str">
        <f t="shared" si="2"/>
        <v>남부사업본부</v>
      </c>
      <c r="J11" s="6" t="s">
        <v>3</v>
      </c>
      <c r="K11" s="6" t="s">
        <v>7</v>
      </c>
      <c r="L11" s="6" t="s">
        <v>3</v>
      </c>
      <c r="M11" s="3" t="s">
        <v>60</v>
      </c>
    </row>
    <row r="12" spans="2:15">
      <c r="B12" s="6">
        <v>7</v>
      </c>
      <c r="C12" s="6" t="s">
        <v>8</v>
      </c>
      <c r="D12" s="6" t="s">
        <v>26</v>
      </c>
      <c r="E12" s="6" t="s">
        <v>43</v>
      </c>
      <c r="F12" s="6" t="s">
        <v>50</v>
      </c>
      <c r="G12" s="11">
        <f t="shared" si="0"/>
        <v>2900</v>
      </c>
      <c r="H12" s="4" t="str">
        <f t="shared" si="1"/>
        <v>남부사업본부</v>
      </c>
      <c r="I12" s="4" t="str">
        <f t="shared" si="2"/>
        <v>남부사업본부</v>
      </c>
      <c r="J12" s="6" t="s">
        <v>3</v>
      </c>
      <c r="K12" s="6" t="s">
        <v>8</v>
      </c>
      <c r="L12" s="6" t="s">
        <v>3</v>
      </c>
      <c r="M12" s="5" t="s">
        <v>47</v>
      </c>
      <c r="N12" s="5" t="s">
        <v>61</v>
      </c>
      <c r="O12" s="9"/>
    </row>
    <row r="13" spans="2:15">
      <c r="B13" s="6">
        <v>8</v>
      </c>
      <c r="C13" s="6" t="s">
        <v>10</v>
      </c>
      <c r="D13" s="6" t="s">
        <v>27</v>
      </c>
      <c r="E13" s="6" t="s">
        <v>43</v>
      </c>
      <c r="F13" s="6" t="s">
        <v>48</v>
      </c>
      <c r="G13" s="11">
        <f t="shared" si="0"/>
        <v>2900</v>
      </c>
      <c r="H13" s="4" t="str">
        <f t="shared" si="1"/>
        <v>영남사업본부</v>
      </c>
      <c r="I13" s="4" t="str">
        <f t="shared" si="2"/>
        <v>영남사업본부</v>
      </c>
      <c r="J13" s="6" t="s">
        <v>9</v>
      </c>
      <c r="K13" s="6" t="s">
        <v>10</v>
      </c>
      <c r="L13" s="6" t="s">
        <v>9</v>
      </c>
      <c r="M13" s="6" t="s">
        <v>48</v>
      </c>
      <c r="N13" s="6">
        <f>COUNTIF($F$6:$F$25,M13)</f>
        <v>7</v>
      </c>
    </row>
    <row r="14" spans="2:15">
      <c r="B14" s="6">
        <v>9</v>
      </c>
      <c r="C14" s="6" t="s">
        <v>11</v>
      </c>
      <c r="D14" s="6" t="s">
        <v>28</v>
      </c>
      <c r="E14" s="6" t="s">
        <v>44</v>
      </c>
      <c r="F14" s="6" t="s">
        <v>51</v>
      </c>
      <c r="G14" s="11">
        <f t="shared" si="0"/>
        <v>3900</v>
      </c>
      <c r="H14" s="4" t="str">
        <f t="shared" si="1"/>
        <v>영남사업본부</v>
      </c>
      <c r="I14" s="4" t="str">
        <f t="shared" si="2"/>
        <v>영남사업본부</v>
      </c>
      <c r="J14" s="6" t="s">
        <v>9</v>
      </c>
      <c r="K14" s="6" t="s">
        <v>11</v>
      </c>
      <c r="L14" s="6" t="s">
        <v>9</v>
      </c>
      <c r="M14" s="6" t="s">
        <v>50</v>
      </c>
      <c r="N14" s="6">
        <f t="shared" ref="N14:N21" si="4">COUNTIF($F$6:$F$25,M14)</f>
        <v>2</v>
      </c>
    </row>
    <row r="15" spans="2:15">
      <c r="B15" s="6">
        <v>10</v>
      </c>
      <c r="C15" s="6" t="s">
        <v>14</v>
      </c>
      <c r="D15" s="6" t="s">
        <v>29</v>
      </c>
      <c r="E15" s="6" t="s">
        <v>44</v>
      </c>
      <c r="F15" s="6" t="s">
        <v>52</v>
      </c>
      <c r="G15" s="11">
        <f t="shared" si="0"/>
        <v>3900</v>
      </c>
      <c r="H15" s="4" t="str">
        <f t="shared" si="1"/>
        <v>경영지원본부</v>
      </c>
      <c r="I15" s="4" t="str">
        <f t="shared" si="2"/>
        <v>경영지원본부</v>
      </c>
      <c r="M15" s="6" t="s">
        <v>52</v>
      </c>
      <c r="N15" s="6">
        <f t="shared" si="4"/>
        <v>1</v>
      </c>
    </row>
    <row r="16" spans="2:15">
      <c r="B16" s="6">
        <v>11</v>
      </c>
      <c r="C16" s="6" t="s">
        <v>15</v>
      </c>
      <c r="D16" s="6" t="s">
        <v>30</v>
      </c>
      <c r="E16" s="6" t="s">
        <v>44</v>
      </c>
      <c r="F16" s="6" t="s">
        <v>48</v>
      </c>
      <c r="G16" s="11">
        <f t="shared" si="0"/>
        <v>2900</v>
      </c>
      <c r="H16" s="4" t="str">
        <f t="shared" si="1"/>
        <v>경영지원본부</v>
      </c>
      <c r="I16" s="4" t="str">
        <f t="shared" si="2"/>
        <v>경영지원본부</v>
      </c>
      <c r="J16" s="5" t="s">
        <v>47</v>
      </c>
      <c r="K16" s="5" t="s">
        <v>57</v>
      </c>
      <c r="M16" s="6" t="s">
        <v>51</v>
      </c>
      <c r="N16" s="6">
        <f t="shared" si="4"/>
        <v>3</v>
      </c>
    </row>
    <row r="17" spans="2:16">
      <c r="B17" s="6">
        <v>12</v>
      </c>
      <c r="C17" s="6" t="s">
        <v>4</v>
      </c>
      <c r="D17" s="6" t="s">
        <v>31</v>
      </c>
      <c r="E17" s="6" t="s">
        <v>44</v>
      </c>
      <c r="F17" s="6" t="s">
        <v>51</v>
      </c>
      <c r="G17" s="11">
        <f t="shared" si="0"/>
        <v>3900</v>
      </c>
      <c r="H17" s="4" t="str">
        <f t="shared" si="1"/>
        <v>중부사업본부</v>
      </c>
      <c r="I17" s="4" t="str">
        <f t="shared" si="2"/>
        <v>중부사업본부</v>
      </c>
      <c r="J17" s="6" t="s">
        <v>48</v>
      </c>
      <c r="K17" s="7">
        <v>2900</v>
      </c>
      <c r="M17" s="6" t="s">
        <v>49</v>
      </c>
      <c r="N17" s="6">
        <f t="shared" si="4"/>
        <v>1</v>
      </c>
    </row>
    <row r="18" spans="2:16">
      <c r="B18" s="6">
        <v>13</v>
      </c>
      <c r="C18" s="6" t="s">
        <v>5</v>
      </c>
      <c r="D18" s="6" t="s">
        <v>32</v>
      </c>
      <c r="E18" s="6" t="s">
        <v>45</v>
      </c>
      <c r="F18" s="6" t="s">
        <v>51</v>
      </c>
      <c r="G18" s="11">
        <f t="shared" si="0"/>
        <v>3900</v>
      </c>
      <c r="H18" s="4" t="str">
        <f t="shared" si="1"/>
        <v>중부사업본부</v>
      </c>
      <c r="I18" s="4" t="str">
        <f t="shared" si="2"/>
        <v>중부사업본부</v>
      </c>
      <c r="J18" s="6" t="s">
        <v>50</v>
      </c>
      <c r="K18" s="7">
        <v>2900</v>
      </c>
      <c r="M18" s="6" t="s">
        <v>54</v>
      </c>
      <c r="N18" s="6">
        <f t="shared" si="4"/>
        <v>1</v>
      </c>
    </row>
    <row r="19" spans="2:16">
      <c r="B19" s="6">
        <v>14</v>
      </c>
      <c r="C19" s="6" t="s">
        <v>6</v>
      </c>
      <c r="D19" s="6" t="s">
        <v>34</v>
      </c>
      <c r="E19" s="6" t="s">
        <v>45</v>
      </c>
      <c r="F19" s="6" t="s">
        <v>49</v>
      </c>
      <c r="G19" s="11">
        <f t="shared" si="0"/>
        <v>4200</v>
      </c>
      <c r="H19" s="4" t="str">
        <f t="shared" si="1"/>
        <v>중부사업본부</v>
      </c>
      <c r="I19" s="4" t="str">
        <f t="shared" si="2"/>
        <v>중부사업본부</v>
      </c>
      <c r="J19" s="6" t="s">
        <v>52</v>
      </c>
      <c r="K19" s="7">
        <v>3900</v>
      </c>
      <c r="M19" s="6" t="s">
        <v>55</v>
      </c>
      <c r="N19" s="6">
        <f t="shared" si="4"/>
        <v>1</v>
      </c>
    </row>
    <row r="20" spans="2:16">
      <c r="B20" s="6">
        <v>15</v>
      </c>
      <c r="C20" s="6" t="s">
        <v>7</v>
      </c>
      <c r="D20" s="6" t="s">
        <v>33</v>
      </c>
      <c r="E20" s="6" t="s">
        <v>45</v>
      </c>
      <c r="F20" s="6" t="s">
        <v>54</v>
      </c>
      <c r="G20" s="11">
        <f t="shared" si="0"/>
        <v>5000</v>
      </c>
      <c r="H20" s="4" t="str">
        <f t="shared" si="1"/>
        <v>남부사업본부</v>
      </c>
      <c r="I20" s="4" t="str">
        <f t="shared" si="2"/>
        <v>남부사업본부</v>
      </c>
      <c r="J20" s="6" t="s">
        <v>51</v>
      </c>
      <c r="K20" s="7">
        <v>3900</v>
      </c>
      <c r="M20" s="6" t="s">
        <v>56</v>
      </c>
      <c r="N20" s="6">
        <f t="shared" si="4"/>
        <v>1</v>
      </c>
    </row>
    <row r="21" spans="2:16">
      <c r="B21" s="6">
        <v>16</v>
      </c>
      <c r="C21" s="6" t="s">
        <v>8</v>
      </c>
      <c r="D21" s="6" t="s">
        <v>35</v>
      </c>
      <c r="E21" s="6" t="s">
        <v>46</v>
      </c>
      <c r="F21" s="6" t="s">
        <v>53</v>
      </c>
      <c r="G21" s="11">
        <f t="shared" si="0"/>
        <v>7900</v>
      </c>
      <c r="H21" s="4" t="str">
        <f t="shared" si="1"/>
        <v>남부사업본부</v>
      </c>
      <c r="I21" s="4" t="str">
        <f t="shared" si="2"/>
        <v>남부사업본부</v>
      </c>
      <c r="J21" s="6" t="s">
        <v>49</v>
      </c>
      <c r="K21" s="7">
        <v>4200</v>
      </c>
      <c r="M21" s="6" t="s">
        <v>53</v>
      </c>
      <c r="N21" s="6">
        <f t="shared" si="4"/>
        <v>3</v>
      </c>
    </row>
    <row r="22" spans="2:16">
      <c r="B22" s="6">
        <v>17</v>
      </c>
      <c r="C22" s="6" t="s">
        <v>10</v>
      </c>
      <c r="D22" s="6" t="s">
        <v>36</v>
      </c>
      <c r="E22" s="6" t="s">
        <v>46</v>
      </c>
      <c r="F22" s="6" t="s">
        <v>55</v>
      </c>
      <c r="G22" s="11">
        <f t="shared" si="0"/>
        <v>5500</v>
      </c>
      <c r="H22" s="4" t="str">
        <f t="shared" si="1"/>
        <v>영남사업본부</v>
      </c>
      <c r="I22" s="4" t="str">
        <f t="shared" si="2"/>
        <v>영남사업본부</v>
      </c>
      <c r="J22" s="6" t="s">
        <v>54</v>
      </c>
      <c r="K22" s="7">
        <v>5000</v>
      </c>
      <c r="N22" s="9"/>
    </row>
    <row r="23" spans="2:16">
      <c r="B23" s="6">
        <v>18</v>
      </c>
      <c r="C23" s="6" t="s">
        <v>11</v>
      </c>
      <c r="D23" s="6" t="s">
        <v>37</v>
      </c>
      <c r="E23" s="6" t="s">
        <v>46</v>
      </c>
      <c r="F23" s="6" t="s">
        <v>56</v>
      </c>
      <c r="G23" s="11">
        <f t="shared" si="0"/>
        <v>7000</v>
      </c>
      <c r="H23" s="4" t="str">
        <f t="shared" si="1"/>
        <v>영남사업본부</v>
      </c>
      <c r="I23" s="4" t="str">
        <f t="shared" si="2"/>
        <v>영남사업본부</v>
      </c>
      <c r="J23" s="6" t="s">
        <v>55</v>
      </c>
      <c r="K23" s="7">
        <v>5500</v>
      </c>
    </row>
    <row r="24" spans="2:16">
      <c r="B24" s="6">
        <v>19</v>
      </c>
      <c r="C24" s="6" t="s">
        <v>14</v>
      </c>
      <c r="D24" s="6" t="s">
        <v>38</v>
      </c>
      <c r="E24" s="6" t="s">
        <v>46</v>
      </c>
      <c r="F24" s="6" t="s">
        <v>53</v>
      </c>
      <c r="G24" s="11">
        <f t="shared" si="0"/>
        <v>7900</v>
      </c>
      <c r="H24" s="4" t="str">
        <f t="shared" si="1"/>
        <v>경영지원본부</v>
      </c>
      <c r="I24" s="4" t="str">
        <f t="shared" si="2"/>
        <v>경영지원본부</v>
      </c>
      <c r="J24" s="6" t="s">
        <v>56</v>
      </c>
      <c r="K24" s="7">
        <v>7000</v>
      </c>
    </row>
    <row r="25" spans="2:16">
      <c r="B25" s="6">
        <v>20</v>
      </c>
      <c r="C25" s="6" t="s">
        <v>15</v>
      </c>
      <c r="D25" s="6" t="s">
        <v>39</v>
      </c>
      <c r="E25" s="6" t="s">
        <v>46</v>
      </c>
      <c r="F25" s="6" t="s">
        <v>53</v>
      </c>
      <c r="G25" s="11">
        <f t="shared" si="0"/>
        <v>7900</v>
      </c>
      <c r="H25" s="4" t="str">
        <f t="shared" si="1"/>
        <v>경영지원본부</v>
      </c>
      <c r="I25" s="4" t="str">
        <f t="shared" si="2"/>
        <v>경영지원본부</v>
      </c>
      <c r="J25" s="6" t="s">
        <v>53</v>
      </c>
      <c r="K25" s="7">
        <v>7900</v>
      </c>
      <c r="M25" s="1" t="s">
        <v>68</v>
      </c>
    </row>
    <row r="26" spans="2:16">
      <c r="I26" s="4"/>
    </row>
    <row r="27" spans="2:16">
      <c r="B27"/>
      <c r="C27"/>
      <c r="H27" s="1" t="s">
        <v>65</v>
      </c>
      <c r="I27" s="4" t="s">
        <v>66</v>
      </c>
    </row>
    <row r="28" spans="2:16">
      <c r="B28"/>
      <c r="C28"/>
      <c r="I28" s="1" t="s">
        <v>67</v>
      </c>
    </row>
    <row r="29" spans="2:16">
      <c r="B29"/>
      <c r="C29"/>
    </row>
    <row r="30" spans="2:16">
      <c r="B30"/>
      <c r="C30"/>
    </row>
    <row r="31" spans="2:16">
      <c r="B31"/>
      <c r="C31"/>
    </row>
    <row r="32" spans="2:16">
      <c r="B32" s="15" t="s">
        <v>70</v>
      </c>
      <c r="C32" t="s">
        <v>72</v>
      </c>
      <c r="D32"/>
      <c r="F32" s="15" t="s">
        <v>82</v>
      </c>
      <c r="G32" s="15" t="s">
        <v>85</v>
      </c>
      <c r="H32"/>
      <c r="I32"/>
      <c r="J32"/>
      <c r="K32"/>
      <c r="L32"/>
      <c r="M32"/>
      <c r="N32"/>
      <c r="O32"/>
      <c r="P32"/>
    </row>
    <row r="33" spans="2:16">
      <c r="B33" s="16" t="s">
        <v>73</v>
      </c>
      <c r="C33" s="14">
        <v>3</v>
      </c>
      <c r="D33"/>
      <c r="F33" s="15" t="s">
        <v>70</v>
      </c>
      <c r="G33" t="s">
        <v>73</v>
      </c>
      <c r="H33" t="s">
        <v>75</v>
      </c>
      <c r="I33" t="s">
        <v>76</v>
      </c>
      <c r="J33" t="s">
        <v>80</v>
      </c>
      <c r="K33" t="s">
        <v>81</v>
      </c>
      <c r="L33" t="s">
        <v>71</v>
      </c>
      <c r="M33"/>
      <c r="N33"/>
      <c r="O33"/>
      <c r="P33"/>
    </row>
    <row r="34" spans="2:16">
      <c r="B34" s="16" t="s">
        <v>74</v>
      </c>
      <c r="C34" s="14">
        <v>1</v>
      </c>
      <c r="D34"/>
      <c r="F34" s="16" t="s">
        <v>83</v>
      </c>
      <c r="G34" s="14"/>
      <c r="H34" s="14">
        <v>15800</v>
      </c>
      <c r="I34" s="14"/>
      <c r="J34" s="14">
        <v>8700</v>
      </c>
      <c r="K34" s="14">
        <v>3900</v>
      </c>
      <c r="L34" s="14">
        <v>28400</v>
      </c>
      <c r="M34"/>
      <c r="N34"/>
      <c r="O34"/>
      <c r="P34"/>
    </row>
    <row r="35" spans="2:16">
      <c r="B35" s="16" t="s">
        <v>75</v>
      </c>
      <c r="C35" s="14">
        <v>3</v>
      </c>
      <c r="D35"/>
      <c r="E35" s="8"/>
      <c r="F35" s="16" t="s">
        <v>84</v>
      </c>
      <c r="G35" s="14">
        <v>7800</v>
      </c>
      <c r="H35" s="14"/>
      <c r="I35" s="14">
        <v>4200</v>
      </c>
      <c r="J35" s="14">
        <v>8700</v>
      </c>
      <c r="K35" s="14"/>
      <c r="L35" s="14">
        <v>20700</v>
      </c>
      <c r="M35"/>
      <c r="N35"/>
      <c r="O35"/>
      <c r="P35"/>
    </row>
    <row r="36" spans="2:16">
      <c r="B36" s="16" t="s">
        <v>76</v>
      </c>
      <c r="C36" s="14">
        <v>1</v>
      </c>
      <c r="D36"/>
      <c r="F36" s="16" t="s">
        <v>71</v>
      </c>
      <c r="G36" s="14">
        <v>7800</v>
      </c>
      <c r="H36" s="14">
        <v>15800</v>
      </c>
      <c r="I36" s="14">
        <v>4200</v>
      </c>
      <c r="J36" s="14">
        <v>17400</v>
      </c>
      <c r="K36" s="14">
        <v>3900</v>
      </c>
      <c r="L36" s="14">
        <v>49100</v>
      </c>
      <c r="M36"/>
      <c r="N36"/>
      <c r="O36"/>
      <c r="P36"/>
    </row>
    <row r="37" spans="2:16">
      <c r="B37" s="16" t="s">
        <v>77</v>
      </c>
      <c r="C37" s="14">
        <v>1</v>
      </c>
      <c r="D37"/>
      <c r="F37"/>
      <c r="G37"/>
      <c r="H37"/>
      <c r="I37"/>
      <c r="J37"/>
      <c r="K37"/>
      <c r="L37"/>
      <c r="M37"/>
      <c r="N37"/>
      <c r="O37"/>
      <c r="P37"/>
    </row>
    <row r="38" spans="2:16">
      <c r="B38" s="16" t="s">
        <v>78</v>
      </c>
      <c r="C38" s="14">
        <v>1</v>
      </c>
      <c r="D38"/>
      <c r="F38"/>
      <c r="G38"/>
      <c r="H38"/>
      <c r="I38"/>
      <c r="J38"/>
      <c r="K38"/>
      <c r="L38"/>
      <c r="M38"/>
      <c r="N38"/>
      <c r="O38"/>
      <c r="P38"/>
    </row>
    <row r="39" spans="2:16">
      <c r="B39" s="16" t="s">
        <v>79</v>
      </c>
      <c r="C39" s="14">
        <v>2</v>
      </c>
      <c r="D39"/>
      <c r="F39"/>
      <c r="G39"/>
      <c r="H39"/>
    </row>
    <row r="40" spans="2:16">
      <c r="B40" s="16" t="s">
        <v>80</v>
      </c>
      <c r="C40" s="14">
        <v>7</v>
      </c>
      <c r="D40"/>
      <c r="F40"/>
      <c r="G40"/>
      <c r="H40"/>
    </row>
    <row r="41" spans="2:16">
      <c r="B41" s="16" t="s">
        <v>81</v>
      </c>
      <c r="C41" s="14">
        <v>1</v>
      </c>
      <c r="D41"/>
      <c r="F41"/>
      <c r="G41"/>
      <c r="H41"/>
    </row>
    <row r="42" spans="2:16">
      <c r="B42" s="16" t="s">
        <v>71</v>
      </c>
      <c r="C42" s="14">
        <v>20</v>
      </c>
      <c r="D42"/>
      <c r="F42"/>
      <c r="G42"/>
      <c r="H42"/>
    </row>
    <row r="43" spans="2:16">
      <c r="B43"/>
      <c r="C43"/>
      <c r="D43"/>
      <c r="F43"/>
      <c r="G43"/>
      <c r="H43"/>
    </row>
    <row r="44" spans="2:16">
      <c r="B44"/>
      <c r="C44"/>
      <c r="D44"/>
      <c r="F44"/>
      <c r="G44"/>
      <c r="H44"/>
    </row>
    <row r="45" spans="2:16">
      <c r="B45"/>
      <c r="C45"/>
      <c r="D45"/>
      <c r="F45"/>
      <c r="G45"/>
      <c r="H45"/>
    </row>
    <row r="46" spans="2:16">
      <c r="B46"/>
      <c r="C46"/>
      <c r="D46"/>
      <c r="F46"/>
      <c r="G46"/>
      <c r="H46"/>
    </row>
    <row r="47" spans="2:16">
      <c r="B47"/>
      <c r="C47"/>
      <c r="D47"/>
      <c r="F47"/>
      <c r="G47"/>
      <c r="H47"/>
    </row>
    <row r="48" spans="2:16">
      <c r="B48"/>
      <c r="C48"/>
      <c r="D48"/>
      <c r="F48"/>
      <c r="G48"/>
      <c r="H48"/>
    </row>
    <row r="49" spans="2:8">
      <c r="B49"/>
      <c r="C49"/>
      <c r="D49"/>
      <c r="F49"/>
      <c r="G49"/>
      <c r="H49"/>
    </row>
  </sheetData>
  <mergeCells count="1">
    <mergeCell ref="B2:N2"/>
  </mergeCells>
  <phoneticPr fontId="1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조사양식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Microsoft Office User</cp:lastModifiedBy>
  <dcterms:created xsi:type="dcterms:W3CDTF">2019-11-13T09:39:23Z</dcterms:created>
  <dcterms:modified xsi:type="dcterms:W3CDTF">2023-05-31T03:24:10Z</dcterms:modified>
</cp:coreProperties>
</file>