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xr:revisionPtr revIDLastSave="0" documentId="8_{E4CF4D5B-D717-4795-A3B1-7B40EF91F3C1}" xr6:coauthVersionLast="46" xr6:coauthVersionMax="4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Current Cost" sheetId="1" r:id="rId1"/>
    <sheet name="Future Projected Cost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6" i="1"/>
  <c r="D28" i="2"/>
  <c r="D24" i="2"/>
  <c r="D25" i="2" s="1"/>
  <c r="C28" i="1"/>
  <c r="C24" i="1"/>
  <c r="C25" i="1" l="1"/>
</calcChain>
</file>

<file path=xl/sharedStrings.xml><?xml version="1.0" encoding="utf-8"?>
<sst xmlns="http://schemas.openxmlformats.org/spreadsheetml/2006/main" count="107" uniqueCount="60">
  <si>
    <t>Robot</t>
  </si>
  <si>
    <t>https://www.robotis.us/turtlebot-3-waffle-pi/</t>
  </si>
  <si>
    <t>Component Name</t>
  </si>
  <si>
    <t>Quantity</t>
  </si>
  <si>
    <t>Price</t>
  </si>
  <si>
    <t>Comments</t>
  </si>
  <si>
    <t>Link</t>
  </si>
  <si>
    <t>Raspberry Pi 4 Model B</t>
  </si>
  <si>
    <t>https://thepihut.com/products/raspberry-pi-4-model-b?variant=31994565689406</t>
  </si>
  <si>
    <t>Raspberry Pi Camera</t>
  </si>
  <si>
    <t>https://thepihut.com/products/raspberry-pi-camera-module?variant=758603005&amp;currency=GBP&amp;utm_medium=product_sync&amp;utm_source=google&amp;utm_content=sag_organic&amp;utm_campaign=sag_organic&amp;gclid=CjwKCAjwu5CDBhB9EiwA0w6sLZS0sLMlIwR0dxZJGvkiVzmzX1sCCi7cbt-xaAn_fvxHZb2ZTJvCmRoCiDQQAvD_BwE</t>
  </si>
  <si>
    <t>OpenCR 1.0</t>
  </si>
  <si>
    <t>https://www.robotis.co.uk/opencr1-0.html</t>
  </si>
  <si>
    <t>RS PRO Lithium-Ion 1 Cell Battery Pack Charger (Rechargable)</t>
  </si>
  <si>
    <t>https://uk.rs-online.com/web/p/battery-chargers/1769380/?cm_mmc=UK-PLA-DS3A-_-google-_-PLA_UK_EN_Batteries_%26_Chargers_Whoop-_-Battery+Chargers_Whoop-_-1769380&amp;matchtype=&amp;aud-772940708119:pla-341439540155&amp;gclid=CjwKCAjwu5CDBhB9EiwA0w6sLRIlcbt0YIeoR0JLs0mlqpwiDNOOJ-Pjm-YPBAKiCoIIeB-qma24RxoC7SwQAvD_BwE&amp;gclsrc=aw.ds</t>
  </si>
  <si>
    <t xml:space="preserve">360 Laser Distance Sensor LDS-01 </t>
  </si>
  <si>
    <t>https://www.robotis.co.uk/360-laser-distance-sensor-lds-01.html</t>
  </si>
  <si>
    <t>2 Wheels + 2 Tires</t>
  </si>
  <si>
    <t>https://www.robotis.co.uk/tb3-wheel-tire-set-isw-01-2ea.html</t>
  </si>
  <si>
    <t>DYNAMIXEL XM430-W350-R</t>
  </si>
  <si>
    <t>https://www.robotis.us/dynamixel-xm430-w350-r/</t>
  </si>
  <si>
    <t>Waffle-plate x8</t>
  </si>
  <si>
    <t>Estimated printed costs</t>
  </si>
  <si>
    <t>https://www.generationrobots.com/en/402842-tb3-waffle-plate-ipl-01-x8.html</t>
  </si>
  <si>
    <t>Li-Po Battery Extension Cable</t>
  </si>
  <si>
    <t>https://thepihut.com/products/jst-ph-battery-extension-cable-500mm?variant=27739229265&amp;currency=GBP&amp;utm_medium=product_sync&amp;utm_source=google&amp;utm_content=sag_organic&amp;utm_campaign=sag_organic&amp;gclid=CjwKCAjwu5CDBhB9EiwA0w6sLUBAF9NF4Gj71XzygS4hW_79MDRzNQvPjX_QpVJ8RQjfisK4AP9qIhoC8bIQAvD_BwE</t>
  </si>
  <si>
    <t xml:space="preserve">USB Cable </t>
  </si>
  <si>
    <t>Raspberry pi Power cable</t>
  </si>
  <si>
    <t>https://shop.pimoroni.com/products/raspberry-pi-official-usb-c-power-supply?variant=29157000085587</t>
  </si>
  <si>
    <t>BT-410</t>
  </si>
  <si>
    <t>https://www.robotis.us/bt-410/</t>
  </si>
  <si>
    <t>Ball Caster</t>
  </si>
  <si>
    <t>https://www.rosscastors.co.uk/1009-3-4-ball-transfer-with-a-3-4-ball-on-an-m8-thread.html?utm_source=google_shopping&amp;gclid=CjwKCAjwu5CDBhB9EiwA0w6sLfXNnkbMOtBbPmaTgcBu7FSRIgs1Jk251vkgbf-XTBEEYp9pdiWIORoCItgQAvD_BwE</t>
  </si>
  <si>
    <t>PCB Support</t>
  </si>
  <si>
    <t>USB2LDS</t>
  </si>
  <si>
    <t>Comes with LIDAR</t>
  </si>
  <si>
    <t>Camera Cable</t>
  </si>
  <si>
    <t>Comes with camera label</t>
  </si>
  <si>
    <t>Original Waffle Pi cost</t>
  </si>
  <si>
    <t>Total</t>
  </si>
  <si>
    <t>Savings</t>
  </si>
  <si>
    <t>Arm</t>
  </si>
  <si>
    <t>Pincher X100 robotic arm</t>
  </si>
  <si>
    <t>Including 69 dollars , Shipping costs and Conversion from dollars to pounds</t>
  </si>
  <si>
    <t>https://www.trossenrobotics.com/pincherx-100-robot-arm.aspx</t>
  </si>
  <si>
    <t>Additional Costs</t>
  </si>
  <si>
    <t>R385 DC Diaphragm Pump</t>
  </si>
  <si>
    <t>3D printed water tank</t>
  </si>
  <si>
    <t>3D printed door handles</t>
  </si>
  <si>
    <t>Do we need to include this in the website?</t>
  </si>
  <si>
    <t>Misc. Fixings</t>
  </si>
  <si>
    <t>RGB LED strip</t>
  </si>
  <si>
    <t>Motor control board</t>
  </si>
  <si>
    <t>Final Cost</t>
  </si>
  <si>
    <t>Including Handles</t>
  </si>
  <si>
    <t>Price Per Unit</t>
  </si>
  <si>
    <t>69.77 </t>
  </si>
  <si>
    <t>https://cpc.farnell.com/raspberry-pi/rpi4-modbp-8gb/raspberry-pi-4-model-b-8gb/dp/SC15613</t>
  </si>
  <si>
    <t>Vaccum</t>
  </si>
  <si>
    <t>100-200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</si>
</sst>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Inconsolata"/>
      <family val="3"/>
      <charset val="1"/>
    </font>
    <font>
      <b/>
      <sz val="11"/>
      <color rgb="FF000000"/>
      <name val="Inconsolata"/>
      <family val="3"/>
      <charset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4" xfId="0" applyFont="1" applyFill="1" applyBorder="1" applyAlignment="1">
      <alignment wrapText="1" readingOrder="1"/>
    </xf>
    <xf numFmtId="0" fontId="2" fillId="2" borderId="5" xfId="0" applyFont="1" applyFill="1" applyBorder="1" applyAlignment="1">
      <alignment wrapText="1" readingOrder="1"/>
    </xf>
    <xf numFmtId="0" fontId="2" fillId="2" borderId="6" xfId="0" applyFont="1" applyFill="1" applyBorder="1" applyAlignment="1">
      <alignment wrapText="1" readingOrder="1"/>
    </xf>
    <xf numFmtId="0" fontId="2" fillId="3" borderId="1" xfId="0" applyFont="1" applyFill="1" applyBorder="1" applyAlignment="1">
      <alignment wrapText="1" readingOrder="1"/>
    </xf>
    <xf numFmtId="0" fontId="3" fillId="3" borderId="2" xfId="0" applyFont="1" applyFill="1" applyBorder="1" applyAlignment="1">
      <alignment wrapText="1" readingOrder="1"/>
    </xf>
    <xf numFmtId="0" fontId="2" fillId="3" borderId="3" xfId="0" applyFont="1" applyFill="1" applyBorder="1" applyAlignment="1">
      <alignment wrapText="1" readingOrder="1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1" fillId="0" borderId="0" xfId="1"/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2" xfId="1" applyFill="1" applyBorder="1" applyAlignment="1">
      <alignment wrapText="1" readingOrder="1"/>
    </xf>
    <xf numFmtId="0" fontId="0" fillId="0" borderId="0" xfId="0" applyAlignment="1">
      <alignment horizontal="center"/>
    </xf>
    <xf numFmtId="0" fontId="4" fillId="4" borderId="0" xfId="0" applyFont="1" applyFill="1"/>
    <xf numFmtId="4" fontId="0" fillId="0" borderId="0" xfId="0" applyNumberFormat="1" applyAlignment="1">
      <alignment wrapText="1"/>
    </xf>
    <xf numFmtId="4" fontId="6" fillId="6" borderId="0" xfId="0" quotePrefix="1" applyNumberFormat="1" applyFont="1" applyFill="1" applyBorder="1" applyAlignment="1">
      <alignment wrapText="1" readingOrder="1"/>
    </xf>
    <xf numFmtId="0" fontId="7" fillId="6" borderId="7" xfId="0" quotePrefix="1" applyFont="1" applyFill="1" applyBorder="1" applyAlignment="1">
      <alignment wrapText="1" readingOrder="1"/>
    </xf>
    <xf numFmtId="0" fontId="0" fillId="4" borderId="0" xfId="0" applyFont="1" applyFill="1"/>
    <xf numFmtId="0" fontId="4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8" fillId="0" borderId="0" xfId="0" applyFont="1" applyAlignment="1">
      <alignment wrapText="1"/>
    </xf>
    <xf numFmtId="0" fontId="8" fillId="0" borderId="0" xfId="0" applyFont="1" applyFill="1"/>
    <xf numFmtId="0" fontId="9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.us/turtlebot-3-waffle-pi/" TargetMode="External"/><Relationship Id="rId13" Type="http://schemas.openxmlformats.org/officeDocument/2006/relationships/hyperlink" Target="https://www.robotis.co.uk/tb3-wheel-tire-set-isw-01-2ea.html" TargetMode="External"/><Relationship Id="rId3" Type="http://schemas.openxmlformats.org/officeDocument/2006/relationships/hyperlink" Target="https://www.robotis.co.uk/opencr1-0.html" TargetMode="External"/><Relationship Id="rId7" Type="http://schemas.openxmlformats.org/officeDocument/2006/relationships/hyperlink" Target="https://www.generationrobots.com/en/402842-tb3-waffle-plate-ipl-01-x8.html" TargetMode="External"/><Relationship Id="rId12" Type="http://schemas.openxmlformats.org/officeDocument/2006/relationships/hyperlink" Target="https://www.rosscastors.co.uk/1009-3-4-ball-transfer-with-a-3-4-ball-on-an-m8-thread.html?utm_source=google_shopping&amp;gclid=CjwKCAjwu5CDBhB9EiwA0w6sLfXNnkbMOtBbPmaTgcBu7FSRIgs1Jk251vkgbf-XTBEEYp9pdiWIORoCItgQAvD_BwE" TargetMode="External"/><Relationship Id="rId2" Type="http://schemas.openxmlformats.org/officeDocument/2006/relationships/hyperlink" Target="https://thepihut.com/products/raspberry-pi-camera-module?variant=758603005&amp;currency=GBP&amp;utm_medium=product_sync&amp;utm_source=google&amp;utm_content=sag_organic&amp;utm_campaign=sag_organic&amp;gclid=CjwKCAjwu5CDBhB9EiwA0w6sLZS0sLMlIwR0dxZJGvkiVzmzX1sCCi7cbt-xaAn_fvxHZb2ZTJvCmRoCiDQQAvD_BwE" TargetMode="External"/><Relationship Id="rId1" Type="http://schemas.openxmlformats.org/officeDocument/2006/relationships/hyperlink" Target="https://thepihut.com/products/raspberry-pi-4-model-b?variant=31994565689406" TargetMode="External"/><Relationship Id="rId6" Type="http://schemas.openxmlformats.org/officeDocument/2006/relationships/hyperlink" Target="https://www.robotis.us/dynamixel-xm430-w350-r/" TargetMode="External"/><Relationship Id="rId11" Type="http://schemas.openxmlformats.org/officeDocument/2006/relationships/hyperlink" Target="https://shop.pimoroni.com/products/raspberry-pi-official-usb-c-power-supply?variant=29157000085587" TargetMode="External"/><Relationship Id="rId5" Type="http://schemas.openxmlformats.org/officeDocument/2006/relationships/hyperlink" Target="https://www.robotis.co.uk/360-laser-distance-sensor-lds-01.html" TargetMode="External"/><Relationship Id="rId10" Type="http://schemas.openxmlformats.org/officeDocument/2006/relationships/hyperlink" Target="https://thepihut.com/products/jst-ph-battery-extension-cable-500mm?variant=27739229265&amp;currency=GBP&amp;utm_medium=product_sync&amp;utm_source=google&amp;utm_content=sag_organic&amp;utm_campaign=sag_organic&amp;gclid=CjwKCAjwu5CDBhB9EiwA0w6sLUBAF9NF4Gj71XzygS4hW_79MDRzNQvPjX_QpVJ8RQjfisK4AP9qIhoC8bIQAvD_BwE" TargetMode="External"/><Relationship Id="rId4" Type="http://schemas.openxmlformats.org/officeDocument/2006/relationships/hyperlink" Target="https://uk.rs-online.com/web/p/battery-chargers/1769380/?cm_mmc=UK-PLA-DS3A-_-google-_-PLA_UK_EN_Batteries_%26_Chargers_Whoop-_-Battery+Chargers_Whoop-_-1769380&amp;matchtype=&amp;aud-772940708119:pla-341439540155&amp;gclid=CjwKCAjwu5CDBhB9EiwA0w6sLRIlcbt0YIeoR0JLs0mlqpwiDNOOJ-Pjm-YPBAKiCoIIeB-qma24RxoC7SwQAvD_BwE&amp;gclsrc=aw.ds" TargetMode="External"/><Relationship Id="rId9" Type="http://schemas.openxmlformats.org/officeDocument/2006/relationships/hyperlink" Target="https://www.robotis.us/bt-410/" TargetMode="External"/><Relationship Id="rId14" Type="http://schemas.openxmlformats.org/officeDocument/2006/relationships/hyperlink" Target="https://www.trossenrobotics.com/pincherx-100-robot-arm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.us/bt-410/" TargetMode="External"/><Relationship Id="rId13" Type="http://schemas.openxmlformats.org/officeDocument/2006/relationships/hyperlink" Target="https://www.trossenrobotics.com/pincherx-100-robot-arm.aspx" TargetMode="External"/><Relationship Id="rId3" Type="http://schemas.openxmlformats.org/officeDocument/2006/relationships/hyperlink" Target="https://uk.rs-online.com/web/p/battery-chargers/1769380/?cm_mmc=UK-PLA-DS3A-_-google-_-PLA_UK_EN_Batteries_%26_Chargers_Whoop-_-Battery+Chargers_Whoop-_-1769380&amp;matchtype=&amp;aud-772940708119:pla-341439540155&amp;gclid=CjwKCAjwu5CDBhB9EiwA0w6sLRIlcbt0YIeoR0JLs0mlqpwiDNOOJ-Pjm-YPBAKiCoIIeB-qma24RxoC7SwQAvD_BwE&amp;gclsrc=aw.ds" TargetMode="External"/><Relationship Id="rId7" Type="http://schemas.openxmlformats.org/officeDocument/2006/relationships/hyperlink" Target="https://www.robotis.us/turtlebot-3-waffle-pi/" TargetMode="External"/><Relationship Id="rId12" Type="http://schemas.openxmlformats.org/officeDocument/2006/relationships/hyperlink" Target="https://www.robotis.co.uk/tb3-wheel-tire-set-isw-01-2ea.html" TargetMode="External"/><Relationship Id="rId2" Type="http://schemas.openxmlformats.org/officeDocument/2006/relationships/hyperlink" Target="https://www.robotis.co.uk/opencr1-0.html" TargetMode="External"/><Relationship Id="rId1" Type="http://schemas.openxmlformats.org/officeDocument/2006/relationships/hyperlink" Target="https://thepihut.com/products/raspberry-pi-camera-module?variant=758603005&amp;currency=GBP&amp;utm_medium=product_sync&amp;utm_source=google&amp;utm_content=sag_organic&amp;utm_campaign=sag_organic&amp;gclid=CjwKCAjwu5CDBhB9EiwA0w6sLZS0sLMlIwR0dxZJGvkiVzmzX1sCCi7cbt-xaAn_fvxHZb2ZTJvCmRoCiDQQAvD_BwE" TargetMode="External"/><Relationship Id="rId6" Type="http://schemas.openxmlformats.org/officeDocument/2006/relationships/hyperlink" Target="https://www.generationrobots.com/en/402842-tb3-waffle-plate-ipl-01-x8.html" TargetMode="External"/><Relationship Id="rId11" Type="http://schemas.openxmlformats.org/officeDocument/2006/relationships/hyperlink" Target="https://www.rosscastors.co.uk/1009-3-4-ball-transfer-with-a-3-4-ball-on-an-m8-thread.html?utm_source=google_shopping&amp;gclid=CjwKCAjwu5CDBhB9EiwA0w6sLfXNnkbMOtBbPmaTgcBu7FSRIgs1Jk251vkgbf-XTBEEYp9pdiWIORoCItgQAvD_BwE" TargetMode="External"/><Relationship Id="rId5" Type="http://schemas.openxmlformats.org/officeDocument/2006/relationships/hyperlink" Target="https://www.robotis.us/dynamixel-xm430-w350-r/" TargetMode="External"/><Relationship Id="rId10" Type="http://schemas.openxmlformats.org/officeDocument/2006/relationships/hyperlink" Target="https://shop.pimoroni.com/products/raspberry-pi-official-usb-c-power-supply?variant=29157000085587" TargetMode="External"/><Relationship Id="rId4" Type="http://schemas.openxmlformats.org/officeDocument/2006/relationships/hyperlink" Target="https://www.robotis.co.uk/360-laser-distance-sensor-lds-01.html" TargetMode="External"/><Relationship Id="rId9" Type="http://schemas.openxmlformats.org/officeDocument/2006/relationships/hyperlink" Target="https://thepihut.com/products/jst-ph-battery-extension-cable-500mm?variant=27739229265&amp;currency=GBP&amp;utm_medium=product_sync&amp;utm_source=google&amp;utm_content=sag_organic&amp;utm_campaign=sag_organic&amp;gclid=CjwKCAjwu5CDBhB9EiwA0w6sLUBAF9NF4Gj71XzygS4hW_79MDRzNQvPjX_QpVJ8RQjfisK4AP9qIhoC8bIQAvD_BwE" TargetMode="External"/><Relationship Id="rId14" Type="http://schemas.openxmlformats.org/officeDocument/2006/relationships/hyperlink" Target="https://cpc.farnell.com/raspberry-pi/rpi4-modbp-8gb/raspberry-pi-4-model-b-8gb/dp/SC15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B11" sqref="B11"/>
    </sheetView>
  </sheetViews>
  <sheetFormatPr defaultRowHeight="15"/>
  <cols>
    <col min="1" max="1" width="23.42578125" customWidth="1"/>
    <col min="2" max="2" width="25.85546875" customWidth="1"/>
    <col min="3" max="3" width="16.85546875" customWidth="1"/>
    <col min="4" max="4" width="19.85546875" customWidth="1"/>
    <col min="5" max="5" width="31.28515625" customWidth="1"/>
  </cols>
  <sheetData>
    <row r="1" spans="1:5" ht="60">
      <c r="A1" s="4" t="s">
        <v>0</v>
      </c>
      <c r="B1" s="16" t="s">
        <v>1</v>
      </c>
      <c r="C1" s="5"/>
      <c r="D1" s="6"/>
    </row>
    <row r="2" spans="1: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</row>
    <row r="3" spans="1:5">
      <c r="A3" s="29" t="s">
        <v>7</v>
      </c>
      <c r="B3">
        <v>1</v>
      </c>
      <c r="C3">
        <v>73.5</v>
      </c>
      <c r="E3" s="11" t="s">
        <v>8</v>
      </c>
    </row>
    <row r="4" spans="1:5">
      <c r="A4" t="s">
        <v>9</v>
      </c>
      <c r="B4">
        <v>1</v>
      </c>
      <c r="C4">
        <v>24</v>
      </c>
      <c r="E4" s="11" t="s">
        <v>10</v>
      </c>
    </row>
    <row r="5" spans="1:5">
      <c r="A5" t="s">
        <v>11</v>
      </c>
      <c r="B5">
        <v>1</v>
      </c>
      <c r="C5" s="13">
        <v>157.6</v>
      </c>
      <c r="E5" s="11" t="s">
        <v>12</v>
      </c>
    </row>
    <row r="6" spans="1:5" ht="38.25">
      <c r="A6" s="14" t="s">
        <v>13</v>
      </c>
      <c r="B6">
        <v>1</v>
      </c>
      <c r="C6" s="15">
        <v>10.37</v>
      </c>
      <c r="E6" s="11" t="s">
        <v>14</v>
      </c>
    </row>
    <row r="7" spans="1:5">
      <c r="A7" t="s">
        <v>15</v>
      </c>
      <c r="B7">
        <v>1</v>
      </c>
      <c r="C7" s="15">
        <v>157.69999999999999</v>
      </c>
      <c r="E7" s="11" t="s">
        <v>16</v>
      </c>
    </row>
    <row r="8" spans="1:5">
      <c r="A8" s="31" t="s">
        <v>17</v>
      </c>
      <c r="B8" s="31">
        <v>1</v>
      </c>
      <c r="C8" s="31">
        <v>6.9</v>
      </c>
      <c r="D8" s="31"/>
      <c r="E8" s="32" t="s">
        <v>18</v>
      </c>
    </row>
    <row r="9" spans="1:5">
      <c r="A9" s="31"/>
      <c r="B9" s="31"/>
      <c r="C9" s="31"/>
      <c r="D9" s="31"/>
      <c r="E9" s="32"/>
    </row>
    <row r="10" spans="1:5">
      <c r="A10" t="s">
        <v>19</v>
      </c>
      <c r="B10">
        <v>1</v>
      </c>
      <c r="C10" s="15">
        <v>239.9</v>
      </c>
      <c r="E10" s="11" t="s">
        <v>20</v>
      </c>
    </row>
    <row r="11" spans="1:5">
      <c r="A11" t="s">
        <v>21</v>
      </c>
      <c r="B11">
        <v>3</v>
      </c>
      <c r="C11" s="15">
        <v>16.899999999999999</v>
      </c>
      <c r="D11" t="s">
        <v>22</v>
      </c>
      <c r="E11" s="11" t="s">
        <v>23</v>
      </c>
    </row>
    <row r="12" spans="1:5">
      <c r="A12" t="s">
        <v>24</v>
      </c>
      <c r="C12">
        <v>2</v>
      </c>
      <c r="E12" s="11" t="s">
        <v>25</v>
      </c>
    </row>
    <row r="13" spans="1:5">
      <c r="A13" t="s">
        <v>26</v>
      </c>
      <c r="B13">
        <v>2</v>
      </c>
    </row>
    <row r="14" spans="1:5">
      <c r="A14" t="s">
        <v>27</v>
      </c>
      <c r="B14">
        <v>1</v>
      </c>
      <c r="C14" s="12">
        <v>7.5</v>
      </c>
      <c r="E14" s="11" t="s">
        <v>28</v>
      </c>
    </row>
    <row r="15" spans="1:5">
      <c r="A15" t="s">
        <v>29</v>
      </c>
      <c r="C15" s="15">
        <v>19.899999999999999</v>
      </c>
      <c r="E15" s="11" t="s">
        <v>30</v>
      </c>
    </row>
    <row r="16" spans="1:5">
      <c r="A16" t="s">
        <v>31</v>
      </c>
      <c r="B16">
        <v>2</v>
      </c>
      <c r="C16" s="12">
        <v>4.96</v>
      </c>
      <c r="E16" s="11" t="s">
        <v>32</v>
      </c>
    </row>
    <row r="17" spans="1:5">
      <c r="A17" t="s">
        <v>33</v>
      </c>
      <c r="C17">
        <v>12</v>
      </c>
    </row>
    <row r="18" spans="1:5">
      <c r="A18" t="s">
        <v>34</v>
      </c>
      <c r="B18">
        <v>1</v>
      </c>
      <c r="C18">
        <v>0</v>
      </c>
      <c r="D18" t="s">
        <v>35</v>
      </c>
    </row>
    <row r="19" spans="1:5">
      <c r="A19" t="s">
        <v>36</v>
      </c>
      <c r="C19">
        <v>0</v>
      </c>
      <c r="D19" t="s">
        <v>37</v>
      </c>
      <c r="E19" s="11"/>
    </row>
    <row r="23" spans="1:5">
      <c r="A23" s="9" t="s">
        <v>38</v>
      </c>
      <c r="C23" s="19">
        <v>1225.3</v>
      </c>
    </row>
    <row r="24" spans="1:5" ht="15.75">
      <c r="A24" s="18" t="s">
        <v>39</v>
      </c>
      <c r="C24" s="21">
        <f>SUMPRODUCT(B3:B18,C3:C18)</f>
        <v>738.08999999999992</v>
      </c>
    </row>
    <row r="25" spans="1:5">
      <c r="A25" s="22" t="s">
        <v>40</v>
      </c>
      <c r="C25" s="20">
        <f>C23-C24</f>
        <v>487.21000000000004</v>
      </c>
    </row>
    <row r="26" spans="1:5">
      <c r="A26" s="8" t="s">
        <v>41</v>
      </c>
      <c r="B26" s="7"/>
      <c r="C26" s="7"/>
      <c r="D26" s="7"/>
    </row>
    <row r="27" spans="1:5">
      <c r="A27" s="15" t="s">
        <v>42</v>
      </c>
      <c r="B27">
        <v>1</v>
      </c>
      <c r="C27" s="12">
        <v>449.42</v>
      </c>
      <c r="D27" t="s">
        <v>43</v>
      </c>
      <c r="E27" s="11" t="s">
        <v>44</v>
      </c>
    </row>
    <row r="28" spans="1:5">
      <c r="A28" s="18" t="s">
        <v>39</v>
      </c>
      <c r="C28" s="23">
        <f>SUMPRODUCT(B27,C27)</f>
        <v>449.42</v>
      </c>
      <c r="E28" s="11"/>
    </row>
    <row r="29" spans="1:5">
      <c r="A29" s="8" t="s">
        <v>45</v>
      </c>
      <c r="B29" s="7"/>
      <c r="C29" s="7"/>
      <c r="D29" s="7"/>
      <c r="E29" s="11"/>
    </row>
    <row r="30" spans="1:5" ht="30">
      <c r="A30" s="15" t="s">
        <v>46</v>
      </c>
      <c r="B30" s="25">
        <v>1</v>
      </c>
      <c r="C30" s="25">
        <v>4.1500000000000004</v>
      </c>
      <c r="D30" s="25"/>
      <c r="E30" s="11"/>
    </row>
    <row r="31" spans="1:5">
      <c r="A31" s="15" t="s">
        <v>47</v>
      </c>
      <c r="B31" s="25">
        <v>1</v>
      </c>
      <c r="C31" s="25">
        <v>4.1500000000000004</v>
      </c>
      <c r="D31" s="25"/>
      <c r="E31" s="11"/>
    </row>
    <row r="32" spans="1:5">
      <c r="A32" s="27" t="s">
        <v>48</v>
      </c>
      <c r="B32" s="25">
        <v>2</v>
      </c>
      <c r="C32" s="25">
        <v>1.25</v>
      </c>
      <c r="D32" s="28" t="s">
        <v>49</v>
      </c>
      <c r="E32" s="11"/>
    </row>
    <row r="33" spans="1:5">
      <c r="A33" s="26" t="s">
        <v>50</v>
      </c>
      <c r="B33" s="25">
        <v>1</v>
      </c>
      <c r="C33" s="25">
        <v>5</v>
      </c>
      <c r="D33" s="25"/>
      <c r="E33" s="11"/>
    </row>
    <row r="34" spans="1:5">
      <c r="A34" s="15" t="s">
        <v>51</v>
      </c>
      <c r="B34" s="25">
        <v>1</v>
      </c>
      <c r="C34" s="25">
        <v>5.51</v>
      </c>
      <c r="D34" s="25"/>
      <c r="E34" s="11"/>
    </row>
    <row r="35" spans="1:5">
      <c r="A35" s="15" t="s">
        <v>52</v>
      </c>
      <c r="B35" s="25">
        <v>1</v>
      </c>
      <c r="C35" s="25">
        <v>10</v>
      </c>
      <c r="D35" s="25"/>
      <c r="E35" s="11"/>
    </row>
    <row r="36" spans="1:5">
      <c r="A36" s="18" t="s">
        <v>39</v>
      </c>
      <c r="C36">
        <f>SUMPRODUCT(B30:B35,C30:C35)</f>
        <v>31.310000000000002</v>
      </c>
    </row>
    <row r="40" spans="1:5">
      <c r="A40" s="24" t="s">
        <v>53</v>
      </c>
      <c r="C40" s="23">
        <f>SUM(C24,C28,C36,)</f>
        <v>1218.82</v>
      </c>
      <c r="D40" t="s">
        <v>54</v>
      </c>
    </row>
  </sheetData>
  <mergeCells count="5">
    <mergeCell ref="C8:C9"/>
    <mergeCell ref="B8:B9"/>
    <mergeCell ref="A8:A9"/>
    <mergeCell ref="E8:E9"/>
    <mergeCell ref="D8:D9"/>
  </mergeCells>
  <hyperlinks>
    <hyperlink ref="E3" r:id="rId1" xr:uid="{A5F755A7-9EEC-40BB-8809-6416F3B90179}"/>
    <hyperlink ref="E4" r:id="rId2" display="https://thepihut.com/products/raspberry-pi-camera-module?variant=758603005&amp;currency=GBP&amp;utm_medium=product_sync&amp;utm_source=google&amp;utm_content=sag_organic&amp;utm_campaign=sag_organic&amp;gclid=CjwKCAjwu5CDBhB9EiwA0w6sLZS0sLMlIwR0dxZJGvkiVzmzX1sCCi7cbt-xaAn_fvxHZb2ZTJvCmRoCiDQQAvD_BwE" xr:uid="{74EA57B6-DEA5-4D02-972A-E0DA129F19F2}"/>
    <hyperlink ref="E5" r:id="rId3" xr:uid="{159FCBCB-5E7C-42BA-A5F5-A007E97D7F88}"/>
    <hyperlink ref="E6" r:id="rId4" display="https://uk.rs-online.com/web/p/battery-chargers/1769380/?cm_mmc=UK-PLA-DS3A-_-google-_-PLA_UK_EN_Batteries_%26_Chargers_Whoop-_-Battery+Chargers_Whoop-_-1769380&amp;matchtype=&amp;aud-772940708119:pla-341439540155&amp;gclid=CjwKCAjwu5CDBhB9EiwA0w6sLRIlcbt0YIeoR0JLs0mlqpwiDNOOJ-Pjm-YPBAKiCoIIeB-qma24RxoC7SwQAvD_BwE&amp;gclsrc=aw.ds" xr:uid="{A88FC324-D449-4282-BBF7-A3011EEF9AA6}"/>
    <hyperlink ref="E7" r:id="rId5" xr:uid="{780C5135-3D0B-45BD-BBA2-D5CEBF743B1C}"/>
    <hyperlink ref="E10" r:id="rId6" xr:uid="{915E1A93-A190-4ECF-914B-FD5436B35939}"/>
    <hyperlink ref="E11" r:id="rId7" xr:uid="{D7452CB4-94E6-4061-B2DA-0E8297DCA11A}"/>
    <hyperlink ref="B1" r:id="rId8" xr:uid="{CE4D399F-DBD9-4838-A5B5-3ED5F23549E6}"/>
    <hyperlink ref="E15" r:id="rId9" xr:uid="{B7C6D577-91D9-4C29-8E4D-35E67367B106}"/>
    <hyperlink ref="E12" r:id="rId10" display="https://thepihut.com/products/jst-ph-battery-extension-cable-500mm?variant=27739229265&amp;currency=GBP&amp;utm_medium=product_sync&amp;utm_source=google&amp;utm_content=sag_organic&amp;utm_campaign=sag_organic&amp;gclid=CjwKCAjwu5CDBhB9EiwA0w6sLUBAF9NF4Gj71XzygS4hW_79MDRzNQvPjX_QpVJ8RQjfisK4AP9qIhoC8bIQAvD_BwE" xr:uid="{EA3287F7-88EB-4494-AD6D-FCF70C7D419E}"/>
    <hyperlink ref="E14" r:id="rId11" xr:uid="{82C753E6-A755-47F8-95EC-E0E5DFD5E5FB}"/>
    <hyperlink ref="E16" r:id="rId12" xr:uid="{3B034800-FD15-4E6F-8795-B76C8740949D}"/>
    <hyperlink ref="E8:E9" r:id="rId13" display="https://www.robotis.co.uk/tb3-wheel-tire-set-isw-01-2ea.html" xr:uid="{702BA4B1-1EC2-4124-8304-A2DDDA3314E1}"/>
    <hyperlink ref="E27" r:id="rId14" xr:uid="{2C30E2AE-EAD1-499E-AD45-0644D01488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3D9B-CE04-4EDB-8ADA-2F3D85585BC0}">
  <dimension ref="A1:F30"/>
  <sheetViews>
    <sheetView tabSelected="1" workbookViewId="0">
      <selection activeCell="C3" sqref="C3"/>
    </sheetView>
  </sheetViews>
  <sheetFormatPr defaultRowHeight="15"/>
  <cols>
    <col min="1" max="1" width="38.42578125" customWidth="1"/>
    <col min="2" max="3" width="13.85546875" customWidth="1"/>
    <col min="5" max="5" width="13.28515625" customWidth="1"/>
  </cols>
  <sheetData>
    <row r="1" spans="1:6" ht="60">
      <c r="A1" s="4" t="s">
        <v>0</v>
      </c>
      <c r="B1" s="16" t="s">
        <v>1</v>
      </c>
      <c r="C1" s="16"/>
      <c r="D1" s="5"/>
      <c r="E1" s="6"/>
    </row>
    <row r="2" spans="1:6">
      <c r="A2" s="1" t="s">
        <v>2</v>
      </c>
      <c r="B2" s="2" t="s">
        <v>3</v>
      </c>
      <c r="C2" s="2" t="s">
        <v>55</v>
      </c>
      <c r="D2" s="2" t="s">
        <v>39</v>
      </c>
      <c r="E2" s="2" t="s">
        <v>5</v>
      </c>
      <c r="F2" s="3" t="s">
        <v>6</v>
      </c>
    </row>
    <row r="3" spans="1:6">
      <c r="A3" t="s">
        <v>7</v>
      </c>
      <c r="B3">
        <v>1</v>
      </c>
      <c r="D3" s="30" t="s">
        <v>56</v>
      </c>
      <c r="F3" s="11" t="s">
        <v>57</v>
      </c>
    </row>
    <row r="4" spans="1:6">
      <c r="A4" t="s">
        <v>9</v>
      </c>
      <c r="B4">
        <v>1</v>
      </c>
      <c r="D4">
        <v>24</v>
      </c>
      <c r="F4" s="11" t="s">
        <v>10</v>
      </c>
    </row>
    <row r="5" spans="1:6">
      <c r="A5" t="s">
        <v>11</v>
      </c>
      <c r="B5">
        <v>1</v>
      </c>
      <c r="D5" s="13">
        <v>157.6</v>
      </c>
      <c r="F5" s="11" t="s">
        <v>12</v>
      </c>
    </row>
    <row r="6" spans="1:6" ht="25.5">
      <c r="A6" s="14" t="s">
        <v>13</v>
      </c>
      <c r="B6">
        <v>1</v>
      </c>
      <c r="D6" s="15">
        <v>10.37</v>
      </c>
      <c r="F6" s="11" t="s">
        <v>14</v>
      </c>
    </row>
    <row r="7" spans="1:6">
      <c r="A7" t="s">
        <v>15</v>
      </c>
      <c r="B7">
        <v>1</v>
      </c>
      <c r="D7" s="15">
        <v>157.69999999999999</v>
      </c>
      <c r="F7" s="11" t="s">
        <v>16</v>
      </c>
    </row>
    <row r="8" spans="1:6">
      <c r="A8" s="31" t="s">
        <v>17</v>
      </c>
      <c r="B8" s="31">
        <v>1</v>
      </c>
      <c r="C8" s="17"/>
      <c r="D8" s="31">
        <v>6.9</v>
      </c>
      <c r="E8" s="31"/>
      <c r="F8" s="32" t="s">
        <v>18</v>
      </c>
    </row>
    <row r="9" spans="1:6">
      <c r="A9" s="31"/>
      <c r="B9" s="31"/>
      <c r="C9" s="17"/>
      <c r="D9" s="31"/>
      <c r="E9" s="31"/>
      <c r="F9" s="32"/>
    </row>
    <row r="10" spans="1:6">
      <c r="A10" t="s">
        <v>19</v>
      </c>
      <c r="B10">
        <v>1</v>
      </c>
      <c r="D10" s="15">
        <v>239.9</v>
      </c>
      <c r="F10" s="11" t="s">
        <v>20</v>
      </c>
    </row>
    <row r="11" spans="1:6">
      <c r="A11" t="s">
        <v>21</v>
      </c>
      <c r="B11">
        <v>3</v>
      </c>
      <c r="D11" s="15">
        <v>16.899999999999999</v>
      </c>
      <c r="E11" t="s">
        <v>22</v>
      </c>
      <c r="F11" s="11" t="s">
        <v>23</v>
      </c>
    </row>
    <row r="12" spans="1:6">
      <c r="A12" t="s">
        <v>24</v>
      </c>
      <c r="D12">
        <v>2</v>
      </c>
      <c r="F12" s="11" t="s">
        <v>25</v>
      </c>
    </row>
    <row r="13" spans="1:6">
      <c r="A13" t="s">
        <v>26</v>
      </c>
      <c r="B13">
        <v>2</v>
      </c>
    </row>
    <row r="14" spans="1:6">
      <c r="A14" t="s">
        <v>27</v>
      </c>
      <c r="B14">
        <v>1</v>
      </c>
      <c r="D14" s="12">
        <v>7.5</v>
      </c>
      <c r="F14" s="11" t="s">
        <v>28</v>
      </c>
    </row>
    <row r="15" spans="1:6">
      <c r="A15" t="s">
        <v>29</v>
      </c>
      <c r="D15" s="15">
        <v>19.899999999999999</v>
      </c>
      <c r="F15" s="11" t="s">
        <v>30</v>
      </c>
    </row>
    <row r="16" spans="1:6">
      <c r="A16" t="s">
        <v>31</v>
      </c>
      <c r="B16">
        <v>2</v>
      </c>
      <c r="D16" s="12">
        <v>4.96</v>
      </c>
      <c r="F16" s="11" t="s">
        <v>32</v>
      </c>
    </row>
    <row r="17" spans="1:6">
      <c r="A17" t="s">
        <v>33</v>
      </c>
      <c r="D17">
        <v>12</v>
      </c>
    </row>
    <row r="18" spans="1:6">
      <c r="A18" t="s">
        <v>34</v>
      </c>
      <c r="B18">
        <v>1</v>
      </c>
      <c r="D18">
        <v>0</v>
      </c>
      <c r="E18" t="s">
        <v>35</v>
      </c>
    </row>
    <row r="19" spans="1:6">
      <c r="A19" t="s">
        <v>36</v>
      </c>
      <c r="D19">
        <v>0</v>
      </c>
      <c r="E19" t="s">
        <v>37</v>
      </c>
      <c r="F19" s="11"/>
    </row>
    <row r="23" spans="1:6">
      <c r="A23" s="9" t="s">
        <v>38</v>
      </c>
      <c r="D23" s="19">
        <v>1225.3</v>
      </c>
    </row>
    <row r="24" spans="1:6" ht="15.75">
      <c r="A24" s="18" t="s">
        <v>39</v>
      </c>
      <c r="D24" s="21">
        <f>SUMPRODUCT(B3:B18,D3:D18)</f>
        <v>664.58999999999992</v>
      </c>
    </row>
    <row r="25" spans="1:6">
      <c r="A25" s="22" t="s">
        <v>40</v>
      </c>
      <c r="D25" s="20">
        <f>D23-D24</f>
        <v>560.71</v>
      </c>
    </row>
    <row r="26" spans="1:6">
      <c r="A26" s="8" t="s">
        <v>41</v>
      </c>
      <c r="B26" s="7"/>
      <c r="C26" s="7"/>
      <c r="D26" s="7"/>
      <c r="E26" s="7"/>
    </row>
    <row r="27" spans="1:6">
      <c r="A27" s="15" t="s">
        <v>42</v>
      </c>
      <c r="B27">
        <v>1</v>
      </c>
      <c r="D27" s="12">
        <v>449.42</v>
      </c>
      <c r="E27" t="s">
        <v>43</v>
      </c>
      <c r="F27" s="11" t="s">
        <v>44</v>
      </c>
    </row>
    <row r="28" spans="1:6">
      <c r="A28" s="18" t="s">
        <v>39</v>
      </c>
      <c r="D28">
        <f>SUMPRODUCT(B27,D27)</f>
        <v>449.42</v>
      </c>
    </row>
    <row r="29" spans="1:6">
      <c r="A29" s="10" t="s">
        <v>58</v>
      </c>
      <c r="B29" s="10"/>
      <c r="C29" s="10"/>
      <c r="D29" s="10"/>
      <c r="E29" s="10"/>
    </row>
    <row r="30" spans="1:6">
      <c r="D30" t="s">
        <v>59</v>
      </c>
    </row>
  </sheetData>
  <mergeCells count="5">
    <mergeCell ref="A8:A9"/>
    <mergeCell ref="B8:B9"/>
    <mergeCell ref="D8:D9"/>
    <mergeCell ref="E8:E9"/>
    <mergeCell ref="F8:F9"/>
  </mergeCells>
  <hyperlinks>
    <hyperlink ref="F4" r:id="rId1" display="https://thepihut.com/products/raspberry-pi-camera-module?variant=758603005&amp;currency=GBP&amp;utm_medium=product_sync&amp;utm_source=google&amp;utm_content=sag_organic&amp;utm_campaign=sag_organic&amp;gclid=CjwKCAjwu5CDBhB9EiwA0w6sLZS0sLMlIwR0dxZJGvkiVzmzX1sCCi7cbt-xaAn_fvxHZb2ZTJvCmRoCiDQQAvD_BwE" xr:uid="{E78AEC39-2343-492A-B247-CA9BC01FCD3B}"/>
    <hyperlink ref="F5" r:id="rId2" xr:uid="{DB94E73C-CA87-4E9A-882F-03F337E0D672}"/>
    <hyperlink ref="F6" r:id="rId3" display="https://uk.rs-online.com/web/p/battery-chargers/1769380/?cm_mmc=UK-PLA-DS3A-_-google-_-PLA_UK_EN_Batteries_%26_Chargers_Whoop-_-Battery+Chargers_Whoop-_-1769380&amp;matchtype=&amp;aud-772940708119:pla-341439540155&amp;gclid=CjwKCAjwu5CDBhB9EiwA0w6sLRIlcbt0YIeoR0JLs0mlqpwiDNOOJ-Pjm-YPBAKiCoIIeB-qma24RxoC7SwQAvD_BwE&amp;gclsrc=aw.ds" xr:uid="{59521C4E-903F-4A0B-A458-477FC0DC4B0B}"/>
    <hyperlink ref="F7" r:id="rId4" xr:uid="{876882B1-F414-4BD4-9C7C-8F07785021ED}"/>
    <hyperlink ref="F10" r:id="rId5" xr:uid="{797E7411-2243-4978-BA15-E0ECBFD605D8}"/>
    <hyperlink ref="F11" r:id="rId6" xr:uid="{4CC37BE9-5206-495D-91E6-F9B4252C3BC5}"/>
    <hyperlink ref="B1" r:id="rId7" xr:uid="{E1941903-3CF7-42B6-BDCB-4D0D4F9B7310}"/>
    <hyperlink ref="F15" r:id="rId8" xr:uid="{6791C135-9FF3-492E-B273-9615BDE56CE2}"/>
    <hyperlink ref="F12" r:id="rId9" display="https://thepihut.com/products/jst-ph-battery-extension-cable-500mm?variant=27739229265&amp;currency=GBP&amp;utm_medium=product_sync&amp;utm_source=google&amp;utm_content=sag_organic&amp;utm_campaign=sag_organic&amp;gclid=CjwKCAjwu5CDBhB9EiwA0w6sLUBAF9NF4Gj71XzygS4hW_79MDRzNQvPjX_QpVJ8RQjfisK4AP9qIhoC8bIQAvD_BwE" xr:uid="{2C8886A4-93E1-41CD-BCDB-4A60DD6428BA}"/>
    <hyperlink ref="F14" r:id="rId10" xr:uid="{2168A780-EF82-41EB-9C63-C96F84A7FEF9}"/>
    <hyperlink ref="F16" r:id="rId11" xr:uid="{69DF5C87-036D-40C0-9924-119F957DE87D}"/>
    <hyperlink ref="F8:F9" r:id="rId12" display="https://www.robotis.co.uk/tb3-wheel-tire-set-isw-01-2ea.html" xr:uid="{52830751-17C3-41F9-AA36-5D31FCAC5383}"/>
    <hyperlink ref="F27" r:id="rId13" xr:uid="{7B24DED8-B23D-4C10-8038-AB45BB0DF900}"/>
    <hyperlink ref="F3" r:id="rId14" xr:uid="{21CEEEE3-FA7E-4CAD-8693-F4BE3F4B67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770B0E80F30478935E887C291E462" ma:contentTypeVersion="10" ma:contentTypeDescription="Create a new document." ma:contentTypeScope="" ma:versionID="047015a24ed2e1b9e48517e9dc72610f">
  <xsd:schema xmlns:xsd="http://www.w3.org/2001/XMLSchema" xmlns:xs="http://www.w3.org/2001/XMLSchema" xmlns:p="http://schemas.microsoft.com/office/2006/metadata/properties" xmlns:ns2="6a8a1879-2f1b-4325-a42c-fbff335dad2b" targetNamespace="http://schemas.microsoft.com/office/2006/metadata/properties" ma:root="true" ma:fieldsID="85285c581c88ee0f1a4bee331162ab94" ns2:_="">
    <xsd:import namespace="6a8a1879-2f1b-4325-a42c-fbff335da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a1879-2f1b-4325-a42c-fbff335dad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1A4879-A52D-4359-868D-32EFF944AB94}"/>
</file>

<file path=customXml/itemProps2.xml><?xml version="1.0" encoding="utf-8"?>
<ds:datastoreItem xmlns:ds="http://schemas.openxmlformats.org/officeDocument/2006/customXml" ds:itemID="{F1775583-FC64-4043-8532-78B5EA03EE74}"/>
</file>

<file path=customXml/itemProps3.xml><?xml version="1.0" encoding="utf-8"?>
<ds:datastoreItem xmlns:ds="http://schemas.openxmlformats.org/officeDocument/2006/customXml" ds:itemID="{E437DAB5-A96F-4348-847E-2BB8531010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2021-03-31T08:59:14Z</dcterms:created>
  <dcterms:modified xsi:type="dcterms:W3CDTF">2021-03-31T15:40:12Z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0x010100371770B0E80F30478935E887C291E462</vt:lpwstr>
  </property>
</Properties>
</file>