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11_Reference\07_Github\GeoAR\Accuracy_verification\"/>
    </mc:Choice>
  </mc:AlternateContent>
  <bookViews>
    <workbookView xWindow="0" yWindow="0" windowWidth="28800" windowHeight="12255" activeTab="2"/>
  </bookViews>
  <sheets>
    <sheet name="실측점" sheetId="2" r:id="rId1"/>
    <sheet name="fromBBA" sheetId="1" r:id="rId2"/>
    <sheet name="fromA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74" i="1" s="1"/>
  <c r="I67" i="1"/>
  <c r="I68" i="1"/>
  <c r="I69" i="1"/>
  <c r="I70" i="1"/>
  <c r="I71" i="1"/>
  <c r="I72" i="1"/>
  <c r="I73" i="1"/>
  <c r="F3" i="1"/>
  <c r="G3" i="1"/>
  <c r="H3" i="1"/>
  <c r="F4" i="1"/>
  <c r="G4" i="1"/>
  <c r="H4" i="1"/>
  <c r="F5" i="1"/>
  <c r="G5" i="1"/>
  <c r="H5" i="1"/>
  <c r="F6" i="1"/>
  <c r="G6" i="1"/>
  <c r="H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H74" i="1" s="1"/>
  <c r="F67" i="1"/>
  <c r="G67" i="1"/>
  <c r="H67" i="1"/>
  <c r="F68" i="1"/>
  <c r="F74" i="1" s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G74" i="1"/>
  <c r="H2" i="1" l="1"/>
  <c r="G2" i="1"/>
  <c r="F2" i="1"/>
  <c r="I2" i="1" l="1"/>
</calcChain>
</file>

<file path=xl/sharedStrings.xml><?xml version="1.0" encoding="utf-8"?>
<sst xmlns="http://schemas.openxmlformats.org/spreadsheetml/2006/main" count="10" uniqueCount="10">
  <si>
    <t>X</t>
    <phoneticPr fontId="1" type="noConversion"/>
  </si>
  <si>
    <t>Y</t>
    <phoneticPr fontId="1" type="noConversion"/>
  </si>
  <si>
    <t>Z</t>
    <phoneticPr fontId="1" type="noConversion"/>
  </si>
  <si>
    <t>X_esti</t>
    <phoneticPr fontId="1" type="noConversion"/>
  </si>
  <si>
    <t>Y_esti</t>
    <phoneticPr fontId="1" type="noConversion"/>
  </si>
  <si>
    <t>Z_esti</t>
    <phoneticPr fontId="1" type="noConversion"/>
  </si>
  <si>
    <t>X_diff</t>
    <phoneticPr fontId="1" type="noConversion"/>
  </si>
  <si>
    <t>Y_diff</t>
    <phoneticPr fontId="1" type="noConversion"/>
  </si>
  <si>
    <t>Z_diff</t>
    <phoneticPr fontId="1" type="noConversion"/>
  </si>
  <si>
    <t>RMSE(m)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</si>
</sst>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C15" sqref="C15"/>
    </sheetView>
  </sheetViews>
  <sheetFormatPr defaultRowHeight="16.5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>
        <v>1</v>
      </c>
      <c r="B2">
        <v>205154.21460000001</v>
      </c>
      <c r="C2">
        <v>553721.76549999998</v>
      </c>
      <c r="D2">
        <v>79.926689999999994</v>
      </c>
    </row>
    <row r="3" spans="1:4" x14ac:dyDescent="0.3">
      <c r="A3">
        <v>2</v>
      </c>
      <c r="B3">
        <v>205154.17610000001</v>
      </c>
      <c r="C3">
        <v>553721.174</v>
      </c>
      <c r="D3">
        <v>79.924490000000006</v>
      </c>
    </row>
    <row r="4" spans="1:4" x14ac:dyDescent="0.3">
      <c r="A4">
        <v>3</v>
      </c>
      <c r="B4">
        <v>205154.1446</v>
      </c>
      <c r="C4">
        <v>553720.68440000003</v>
      </c>
      <c r="D4">
        <v>79.912270000000007</v>
      </c>
    </row>
    <row r="5" spans="1:4" x14ac:dyDescent="0.3">
      <c r="A5">
        <v>4</v>
      </c>
      <c r="B5">
        <v>205154.11799999999</v>
      </c>
      <c r="C5">
        <v>553720.28029999998</v>
      </c>
      <c r="D5">
        <v>79.923469999999995</v>
      </c>
    </row>
    <row r="6" spans="1:4" x14ac:dyDescent="0.3">
      <c r="A6">
        <v>5</v>
      </c>
      <c r="B6">
        <v>205154.08410000001</v>
      </c>
      <c r="C6">
        <v>553719.78749999998</v>
      </c>
      <c r="D6">
        <v>79.912509999999997</v>
      </c>
    </row>
    <row r="7" spans="1:4" x14ac:dyDescent="0.3">
      <c r="A7">
        <v>6</v>
      </c>
      <c r="B7">
        <v>205154.0478</v>
      </c>
      <c r="C7">
        <v>553719.28940000001</v>
      </c>
      <c r="D7">
        <v>79.914180000000002</v>
      </c>
    </row>
    <row r="8" spans="1:4" x14ac:dyDescent="0.3">
      <c r="A8">
        <v>7</v>
      </c>
      <c r="B8">
        <v>205154.2188</v>
      </c>
      <c r="C8">
        <v>553721.76930000004</v>
      </c>
      <c r="D8">
        <v>79.331000000000003</v>
      </c>
    </row>
    <row r="9" spans="1:4" x14ac:dyDescent="0.3">
      <c r="A9">
        <v>8</v>
      </c>
      <c r="B9">
        <v>205154.18030000001</v>
      </c>
      <c r="C9">
        <v>553721.17370000004</v>
      </c>
      <c r="D9">
        <v>79.329480000000004</v>
      </c>
    </row>
    <row r="10" spans="1:4" x14ac:dyDescent="0.3">
      <c r="A10">
        <v>9</v>
      </c>
      <c r="B10">
        <v>205154.147</v>
      </c>
      <c r="C10">
        <v>553720.679</v>
      </c>
      <c r="D10">
        <v>79.321430000000007</v>
      </c>
    </row>
    <row r="11" spans="1:4" x14ac:dyDescent="0.3">
      <c r="A11">
        <v>10</v>
      </c>
      <c r="B11">
        <v>205154.11960000001</v>
      </c>
      <c r="C11">
        <v>553720.27870000002</v>
      </c>
      <c r="D11">
        <v>79.33211</v>
      </c>
    </row>
    <row r="12" spans="1:4" x14ac:dyDescent="0.3">
      <c r="A12">
        <v>11</v>
      </c>
      <c r="B12">
        <v>205154.08850000001</v>
      </c>
      <c r="C12">
        <v>553719.78460000001</v>
      </c>
      <c r="D12">
        <v>79.329070000000002</v>
      </c>
    </row>
    <row r="13" spans="1:4" x14ac:dyDescent="0.3">
      <c r="A13">
        <v>12</v>
      </c>
      <c r="B13">
        <v>205154.0545</v>
      </c>
      <c r="C13">
        <v>553719.30119999999</v>
      </c>
      <c r="D13">
        <v>79.32884</v>
      </c>
    </row>
    <row r="14" spans="1:4" x14ac:dyDescent="0.3">
      <c r="A14">
        <v>13</v>
      </c>
      <c r="B14">
        <v>205154.22349999999</v>
      </c>
      <c r="C14">
        <v>553721.7672</v>
      </c>
      <c r="D14">
        <v>78.766109999999998</v>
      </c>
    </row>
    <row r="15" spans="1:4" x14ac:dyDescent="0.3">
      <c r="A15">
        <v>14</v>
      </c>
      <c r="B15">
        <v>205154.18520000001</v>
      </c>
      <c r="C15">
        <v>553721.17000000004</v>
      </c>
      <c r="D15">
        <v>78.744680000000002</v>
      </c>
    </row>
    <row r="16" spans="1:4" x14ac:dyDescent="0.3">
      <c r="A16">
        <v>15</v>
      </c>
      <c r="B16">
        <v>205154.15210000001</v>
      </c>
      <c r="C16">
        <v>553720.67599999998</v>
      </c>
      <c r="D16">
        <v>78.748779999999996</v>
      </c>
    </row>
    <row r="17" spans="1:4" x14ac:dyDescent="0.3">
      <c r="A17">
        <v>16</v>
      </c>
      <c r="B17">
        <v>205154.12160000001</v>
      </c>
      <c r="C17">
        <v>553720.27500000002</v>
      </c>
      <c r="D17">
        <v>78.748440000000002</v>
      </c>
    </row>
    <row r="18" spans="1:4" x14ac:dyDescent="0.3">
      <c r="A18">
        <v>17</v>
      </c>
      <c r="B18">
        <v>205154.0937</v>
      </c>
      <c r="C18">
        <v>553719.77819999994</v>
      </c>
      <c r="D18">
        <v>78.747659999999996</v>
      </c>
    </row>
    <row r="19" spans="1:4" x14ac:dyDescent="0.3">
      <c r="A19">
        <v>18</v>
      </c>
      <c r="B19">
        <v>205154.05489999999</v>
      </c>
      <c r="C19">
        <v>553719.27930000005</v>
      </c>
      <c r="D19">
        <v>78.757379999999998</v>
      </c>
    </row>
    <row r="20" spans="1:4" x14ac:dyDescent="0.3">
      <c r="A20">
        <v>19</v>
      </c>
      <c r="B20">
        <v>205154.2268</v>
      </c>
      <c r="C20">
        <v>553721.77339999995</v>
      </c>
      <c r="D20">
        <v>78.138090000000005</v>
      </c>
    </row>
    <row r="21" spans="1:4" x14ac:dyDescent="0.3">
      <c r="A21">
        <v>20</v>
      </c>
      <c r="B21">
        <v>205154.18900000001</v>
      </c>
      <c r="C21">
        <v>553721.17920000001</v>
      </c>
      <c r="D21">
        <v>78.160300000000007</v>
      </c>
    </row>
    <row r="22" spans="1:4" x14ac:dyDescent="0.3">
      <c r="A22">
        <v>21</v>
      </c>
      <c r="B22">
        <v>205154.15239999999</v>
      </c>
      <c r="C22">
        <v>553720.67660000001</v>
      </c>
      <c r="D22">
        <v>78.153499999999994</v>
      </c>
    </row>
    <row r="23" spans="1:4" x14ac:dyDescent="0.3">
      <c r="A23">
        <v>22</v>
      </c>
      <c r="B23">
        <v>205154.12640000001</v>
      </c>
      <c r="C23">
        <v>553720.26619999995</v>
      </c>
      <c r="D23">
        <v>78.158199999999994</v>
      </c>
    </row>
    <row r="24" spans="1:4" x14ac:dyDescent="0.3">
      <c r="A24">
        <v>23</v>
      </c>
      <c r="B24">
        <v>205154.09880000001</v>
      </c>
      <c r="C24">
        <v>553719.78300000005</v>
      </c>
      <c r="D24">
        <v>78.16865</v>
      </c>
    </row>
    <row r="25" spans="1:4" x14ac:dyDescent="0.3">
      <c r="A25">
        <v>24</v>
      </c>
      <c r="B25">
        <v>205154.05780000001</v>
      </c>
      <c r="C25">
        <v>553719.2831</v>
      </c>
      <c r="D25">
        <v>78.169309999999996</v>
      </c>
    </row>
    <row r="26" spans="1:4" x14ac:dyDescent="0.3">
      <c r="A26">
        <v>25</v>
      </c>
      <c r="B26">
        <v>205154.22779999999</v>
      </c>
      <c r="C26">
        <v>553721.76100000006</v>
      </c>
      <c r="D26">
        <v>77.557460000000006</v>
      </c>
    </row>
    <row r="27" spans="1:4" x14ac:dyDescent="0.3">
      <c r="A27">
        <v>26</v>
      </c>
      <c r="B27">
        <v>205154.19630000001</v>
      </c>
      <c r="C27">
        <v>553721.17599999998</v>
      </c>
      <c r="D27">
        <v>77.558970000000002</v>
      </c>
    </row>
    <row r="28" spans="1:4" x14ac:dyDescent="0.3">
      <c r="A28">
        <v>27</v>
      </c>
      <c r="B28">
        <v>205154.15890000001</v>
      </c>
      <c r="C28">
        <v>553720.66590000002</v>
      </c>
      <c r="D28">
        <v>77.559420000000003</v>
      </c>
    </row>
    <row r="29" spans="1:4" x14ac:dyDescent="0.3">
      <c r="A29">
        <v>28</v>
      </c>
      <c r="B29">
        <v>205154.117</v>
      </c>
      <c r="C29">
        <v>553719.97939999995</v>
      </c>
      <c r="D29">
        <v>77.563770000000005</v>
      </c>
    </row>
    <row r="30" spans="1:4" x14ac:dyDescent="0.3">
      <c r="A30">
        <v>29</v>
      </c>
      <c r="B30">
        <v>205154.0753</v>
      </c>
      <c r="C30">
        <v>553719.48360000004</v>
      </c>
      <c r="D30">
        <v>77.561369999999997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workbookViewId="0">
      <selection activeCell="F2" sqref="F2"/>
    </sheetView>
  </sheetViews>
  <sheetFormatPr defaultRowHeight="16.5" x14ac:dyDescent="0.3"/>
  <sheetData>
    <row r="1" spans="1:9" ht="17.25" thickBot="1" x14ac:dyDescent="0.3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3">
      <c r="A2" s="1">
        <v>1</v>
      </c>
      <c r="B2" s="7">
        <v>14</v>
      </c>
      <c r="C2" s="2">
        <v>205154.18102760799</v>
      </c>
      <c r="D2" s="2">
        <v>553721.16587066196</v>
      </c>
      <c r="E2" s="3">
        <v>78.773017243140799</v>
      </c>
      <c r="F2" s="2">
        <f>C2-VLOOKUP($B2,실측점!$A$2:$D$30,2,0)</f>
        <v>-4.1723920148797333E-3</v>
      </c>
      <c r="G2" s="2">
        <f>D2-VLOOKUP($B2,실측점!$A$2:$D$30,3,0)</f>
        <v>-4.1293380782008171E-3</v>
      </c>
      <c r="H2" s="3">
        <f>E2-VLOOKUP($B2,실측점!$A$2:$D$30,4,0)</f>
        <v>2.8337243140796886E-2</v>
      </c>
      <c r="I2" s="3">
        <f>SQRT(SUMSQ(F2:H2))</f>
        <v>2.8938894880602327E-2</v>
      </c>
    </row>
    <row r="3" spans="1:9" x14ac:dyDescent="0.3">
      <c r="A3" s="4">
        <v>1</v>
      </c>
      <c r="B3" s="8">
        <v>15</v>
      </c>
      <c r="C3" s="5">
        <v>205154.14776546499</v>
      </c>
      <c r="D3" s="5">
        <v>553720.66903994605</v>
      </c>
      <c r="E3" s="6">
        <v>78.772677393292199</v>
      </c>
      <c r="F3" s="5">
        <f>C3-VLOOKUP($B3,실측점!$A$2:$D$30,2,0)</f>
        <v>-4.334535013185814E-3</v>
      </c>
      <c r="G3" s="5">
        <f>D3-VLOOKUP($B3,실측점!$A$2:$D$30,3,0)</f>
        <v>-6.9600539281964302E-3</v>
      </c>
      <c r="H3" s="6">
        <f>E3-VLOOKUP($B3,실측점!$A$2:$D$30,4,0)</f>
        <v>2.3897393292202196E-2</v>
      </c>
      <c r="I3" s="6">
        <f t="shared" ref="I3:I66" si="0">SQRT(SUMSQ(F3:H3))</f>
        <v>2.5264915409043562E-2</v>
      </c>
    </row>
    <row r="4" spans="1:9" x14ac:dyDescent="0.3">
      <c r="A4" s="4">
        <v>1</v>
      </c>
      <c r="B4" s="8">
        <v>16</v>
      </c>
      <c r="C4" s="5">
        <v>205154.120676511</v>
      </c>
      <c r="D4" s="5">
        <v>553720.26509985595</v>
      </c>
      <c r="E4" s="6">
        <v>78.780422909046095</v>
      </c>
      <c r="F4" s="5">
        <f>C4-VLOOKUP($B4,실측점!$A$2:$D$30,2,0)</f>
        <v>-9.2348901671357453E-4</v>
      </c>
      <c r="G4" s="5">
        <f>D4-VLOOKUP($B4,실측점!$A$2:$D$30,3,0)</f>
        <v>-9.9001440685242414E-3</v>
      </c>
      <c r="H4" s="6">
        <f>E4-VLOOKUP($B4,실측점!$A$2:$D$30,4,0)</f>
        <v>3.19829090460928E-2</v>
      </c>
      <c r="I4" s="6">
        <f t="shared" si="0"/>
        <v>3.3492867234564599E-2</v>
      </c>
    </row>
    <row r="5" spans="1:9" x14ac:dyDescent="0.3">
      <c r="A5" s="4">
        <v>1</v>
      </c>
      <c r="B5" s="8">
        <v>19</v>
      </c>
      <c r="C5" s="5">
        <v>205154.22447052001</v>
      </c>
      <c r="D5" s="5">
        <v>553721.76305815799</v>
      </c>
      <c r="E5" s="6">
        <v>78.165904419077506</v>
      </c>
      <c r="F5" s="5">
        <f>C5-VLOOKUP($B5,실측점!$A$2:$D$30,2,0)</f>
        <v>-2.3294799902942032E-3</v>
      </c>
      <c r="G5" s="5">
        <f>D5-VLOOKUP($B5,실측점!$A$2:$D$30,3,0)</f>
        <v>-1.0341841960325837E-2</v>
      </c>
      <c r="H5" s="6">
        <f>E5-VLOOKUP($B5,실측점!$A$2:$D$30,4,0)</f>
        <v>2.7814419077500929E-2</v>
      </c>
      <c r="I5" s="6">
        <f t="shared" si="0"/>
        <v>2.9766123039058762E-2</v>
      </c>
    </row>
    <row r="6" spans="1:9" x14ac:dyDescent="0.3">
      <c r="A6" s="4">
        <v>1</v>
      </c>
      <c r="B6" s="8">
        <v>21</v>
      </c>
      <c r="C6" s="5">
        <v>205154.15127216201</v>
      </c>
      <c r="D6" s="5">
        <v>553720.67016286298</v>
      </c>
      <c r="E6" s="6">
        <v>78.170508954907504</v>
      </c>
      <c r="F6" s="5">
        <f>C6-VLOOKUP($B6,실측점!$A$2:$D$30,2,0)</f>
        <v>-1.1278379824943841E-3</v>
      </c>
      <c r="G6" s="5">
        <f>D6-VLOOKUP($B6,실측점!$A$2:$D$30,3,0)</f>
        <v>-6.4371370244771242E-3</v>
      </c>
      <c r="H6" s="6">
        <f>E6-VLOOKUP($B6,실측점!$A$2:$D$30,4,0)</f>
        <v>1.7008954907510088E-2</v>
      </c>
      <c r="I6" s="6">
        <f t="shared" si="0"/>
        <v>1.8221232083269305E-2</v>
      </c>
    </row>
    <row r="7" spans="1:9" x14ac:dyDescent="0.3">
      <c r="A7" s="4">
        <v>1</v>
      </c>
      <c r="B7" s="8">
        <v>22</v>
      </c>
      <c r="C7" s="5">
        <v>205154.12456465699</v>
      </c>
      <c r="D7" s="5">
        <v>553720.27129526495</v>
      </c>
      <c r="E7" s="6">
        <v>78.170913620051095</v>
      </c>
      <c r="F7" s="5">
        <f>C7-VLOOKUP($B7,실측점!$A$2:$D$30,2,0)</f>
        <v>-1.8353430205024779E-3</v>
      </c>
      <c r="G7" s="5">
        <f>D7-VLOOKUP($B7,실측점!$A$2:$D$30,3,0)</f>
        <v>5.0952649908140302E-3</v>
      </c>
      <c r="H7" s="6">
        <f>E7-VLOOKUP($B7,실측점!$A$2:$D$30,4,0)</f>
        <v>1.2713620051101771E-2</v>
      </c>
      <c r="I7" s="6">
        <f t="shared" si="0"/>
        <v>1.3819057280918234E-2</v>
      </c>
    </row>
    <row r="8" spans="1:9" x14ac:dyDescent="0.3">
      <c r="A8" s="4">
        <v>1</v>
      </c>
      <c r="B8" s="8">
        <v>25</v>
      </c>
      <c r="C8" s="5">
        <v>205154.22814996701</v>
      </c>
      <c r="D8" s="5">
        <v>553721.76687189005</v>
      </c>
      <c r="E8" s="6">
        <v>77.5650356959096</v>
      </c>
      <c r="F8" s="5">
        <f>C8-VLOOKUP($B8,실측점!$A$2:$D$30,2,0)</f>
        <v>3.4996701288037002E-4</v>
      </c>
      <c r="G8" s="5">
        <f>D8-VLOOKUP($B8,실측점!$A$2:$D$30,3,0)</f>
        <v>5.871889996342361E-3</v>
      </c>
      <c r="H8" s="6">
        <f>E8-VLOOKUP($B8,실측점!$A$2:$D$30,4,0)</f>
        <v>7.5756959095940601E-3</v>
      </c>
      <c r="I8" s="6">
        <f t="shared" si="0"/>
        <v>9.5912844579800725E-3</v>
      </c>
    </row>
    <row r="9" spans="1:9" x14ac:dyDescent="0.3">
      <c r="A9" s="4">
        <v>1</v>
      </c>
      <c r="B9" s="8">
        <v>26</v>
      </c>
      <c r="C9" s="5">
        <v>205154.188190104</v>
      </c>
      <c r="D9" s="5">
        <v>553721.17007872299</v>
      </c>
      <c r="E9" s="6">
        <v>77.565569801415705</v>
      </c>
      <c r="F9" s="5">
        <f>C9-VLOOKUP($B9,실측점!$A$2:$D$30,2,0)</f>
        <v>-8.1098960072267801E-3</v>
      </c>
      <c r="G9" s="5">
        <f>D9-VLOOKUP($B9,실측점!$A$2:$D$30,3,0)</f>
        <v>-5.9212769847363234E-3</v>
      </c>
      <c r="H9" s="6">
        <f>E9-VLOOKUP($B9,실측점!$A$2:$D$30,4,0)</f>
        <v>6.5998014157031548E-3</v>
      </c>
      <c r="I9" s="6">
        <f t="shared" si="0"/>
        <v>1.2016210430277854E-2</v>
      </c>
    </row>
    <row r="10" spans="1:9" ht="17.25" thickBot="1" x14ac:dyDescent="0.35">
      <c r="A10" s="4">
        <v>1</v>
      </c>
      <c r="B10" s="8">
        <v>28</v>
      </c>
      <c r="C10" s="5">
        <v>205154.108220247</v>
      </c>
      <c r="D10" s="5">
        <v>553719.97562948801</v>
      </c>
      <c r="E10" s="6">
        <v>77.565296963075198</v>
      </c>
      <c r="F10" s="5">
        <f>C10-VLOOKUP($B10,실측점!$A$2:$D$30,2,0)</f>
        <v>-8.7797529995441437E-3</v>
      </c>
      <c r="G10" s="5">
        <f>D10-VLOOKUP($B10,실측점!$A$2:$D$30,3,0)</f>
        <v>-3.7705119466409087E-3</v>
      </c>
      <c r="H10" s="6">
        <f>E10-VLOOKUP($B10,실측점!$A$2:$D$30,4,0)</f>
        <v>1.5269630751930663E-3</v>
      </c>
      <c r="I10" s="6">
        <f t="shared" si="0"/>
        <v>9.6763856530095605E-3</v>
      </c>
    </row>
    <row r="11" spans="1:9" x14ac:dyDescent="0.3">
      <c r="A11" s="1">
        <v>2</v>
      </c>
      <c r="B11" s="7">
        <v>7</v>
      </c>
      <c r="C11" s="2">
        <v>205154.216075106</v>
      </c>
      <c r="D11" s="2">
        <v>553721.739749823</v>
      </c>
      <c r="E11" s="3">
        <v>79.365298206277302</v>
      </c>
      <c r="F11" s="2">
        <f>C11-VLOOKUP($B11,실측점!$A$2:$D$30,2,0)</f>
        <v>-2.7248940023127943E-3</v>
      </c>
      <c r="G11" s="2">
        <f>D11-VLOOKUP($B11,실측점!$A$2:$D$30,3,0)</f>
        <v>-2.9550177045166492E-2</v>
      </c>
      <c r="H11" s="3">
        <f>E11-VLOOKUP($B11,실측점!$A$2:$D$30,4,0)</f>
        <v>3.4298206277298959E-2</v>
      </c>
      <c r="I11" s="3">
        <f t="shared" si="0"/>
        <v>4.5354216612842897E-2</v>
      </c>
    </row>
    <row r="12" spans="1:9" x14ac:dyDescent="0.3">
      <c r="A12" s="4">
        <v>2</v>
      </c>
      <c r="B12" s="8">
        <v>8</v>
      </c>
      <c r="C12" s="5">
        <v>205154.17615757301</v>
      </c>
      <c r="D12" s="5">
        <v>553721.14374601399</v>
      </c>
      <c r="E12" s="6">
        <v>79.367678174200805</v>
      </c>
      <c r="F12" s="5">
        <f>C12-VLOOKUP($B12,실측점!$A$2:$D$30,2,0)</f>
        <v>-4.1424270020797849E-3</v>
      </c>
      <c r="G12" s="5">
        <f>D12-VLOOKUP($B12,실측점!$A$2:$D$30,3,0)</f>
        <v>-2.9953986057080328E-2</v>
      </c>
      <c r="H12" s="6">
        <f>E12-VLOOKUP($B12,실측점!$A$2:$D$30,4,0)</f>
        <v>3.819817420080085E-2</v>
      </c>
      <c r="I12" s="6">
        <f t="shared" si="0"/>
        <v>4.8718594955622953E-2</v>
      </c>
    </row>
    <row r="13" spans="1:9" x14ac:dyDescent="0.3">
      <c r="A13" s="4">
        <v>2</v>
      </c>
      <c r="B13" s="8">
        <v>9</v>
      </c>
      <c r="C13" s="5">
        <v>205154.14276617201</v>
      </c>
      <c r="D13" s="5">
        <v>553720.64572413603</v>
      </c>
      <c r="E13" s="6">
        <v>79.376025902078396</v>
      </c>
      <c r="F13" s="5">
        <f>C13-VLOOKUP($B13,실측점!$A$2:$D$30,2,0)</f>
        <v>-4.2338279890827835E-3</v>
      </c>
      <c r="G13" s="5">
        <f>D13-VLOOKUP($B13,실측점!$A$2:$D$30,3,0)</f>
        <v>-3.3275863970629871E-2</v>
      </c>
      <c r="H13" s="6">
        <f>E13-VLOOKUP($B13,실측점!$A$2:$D$30,4,0)</f>
        <v>5.4595902078389713E-2</v>
      </c>
      <c r="I13" s="6">
        <f t="shared" si="0"/>
        <v>6.4077460516051357E-2</v>
      </c>
    </row>
    <row r="14" spans="1:9" x14ac:dyDescent="0.3">
      <c r="A14" s="4">
        <v>2</v>
      </c>
      <c r="B14" s="8">
        <v>10</v>
      </c>
      <c r="C14" s="5">
        <v>205154.115770809</v>
      </c>
      <c r="D14" s="5">
        <v>553720.24281668395</v>
      </c>
      <c r="E14" s="6">
        <v>79.379480281982595</v>
      </c>
      <c r="F14" s="5">
        <f>C14-VLOOKUP($B14,실측점!$A$2:$D$30,2,0)</f>
        <v>-3.8291910022962838E-3</v>
      </c>
      <c r="G14" s="5">
        <f>D14-VLOOKUP($B14,실측점!$A$2:$D$30,3,0)</f>
        <v>-3.588331607170403E-2</v>
      </c>
      <c r="H14" s="6">
        <f>E14-VLOOKUP($B14,실측점!$A$2:$D$30,4,0)</f>
        <v>4.737028198259452E-2</v>
      </c>
      <c r="I14" s="6">
        <f t="shared" si="0"/>
        <v>5.9550135945641625E-2</v>
      </c>
    </row>
    <row r="15" spans="1:9" x14ac:dyDescent="0.3">
      <c r="A15" s="4">
        <v>2</v>
      </c>
      <c r="B15" s="8">
        <v>13</v>
      </c>
      <c r="C15" s="5">
        <v>205154.21950556099</v>
      </c>
      <c r="D15" s="5">
        <v>553721.73970771697</v>
      </c>
      <c r="E15" s="6">
        <v>78.762821056964299</v>
      </c>
      <c r="F15" s="5">
        <f>C15-VLOOKUP($B15,실측점!$A$2:$D$30,2,0)</f>
        <v>-3.9944390009623021E-3</v>
      </c>
      <c r="G15" s="5">
        <f>D15-VLOOKUP($B15,실측점!$A$2:$D$30,3,0)</f>
        <v>-2.7492283028550446E-2</v>
      </c>
      <c r="H15" s="6">
        <f>E15-VLOOKUP($B15,실측점!$A$2:$D$30,4,0)</f>
        <v>-3.2889430356988214E-3</v>
      </c>
      <c r="I15" s="6">
        <f t="shared" si="0"/>
        <v>2.7974958719297574E-2</v>
      </c>
    </row>
    <row r="16" spans="1:9" x14ac:dyDescent="0.3">
      <c r="A16" s="4">
        <v>2</v>
      </c>
      <c r="B16" s="8">
        <v>14</v>
      </c>
      <c r="C16" s="5">
        <v>205154.179837342</v>
      </c>
      <c r="D16" s="5">
        <v>553721.14710049506</v>
      </c>
      <c r="E16" s="6">
        <v>78.7613574207586</v>
      </c>
      <c r="F16" s="5">
        <f>C16-VLOOKUP($B16,실측점!$A$2:$D$30,2,0)</f>
        <v>-5.3626580047421157E-3</v>
      </c>
      <c r="G16" s="5">
        <f>D16-VLOOKUP($B16,실측점!$A$2:$D$30,3,0)</f>
        <v>-2.2899504983797669E-2</v>
      </c>
      <c r="H16" s="6">
        <f>E16-VLOOKUP($B16,실측점!$A$2:$D$30,4,0)</f>
        <v>1.667742075859735E-2</v>
      </c>
      <c r="I16" s="6">
        <f t="shared" si="0"/>
        <v>2.8831957833939978E-2</v>
      </c>
    </row>
    <row r="17" spans="1:9" x14ac:dyDescent="0.3">
      <c r="A17" s="4">
        <v>2</v>
      </c>
      <c r="B17" s="8">
        <v>15</v>
      </c>
      <c r="C17" s="5">
        <v>205154.14663288201</v>
      </c>
      <c r="D17" s="5">
        <v>553720.65124168096</v>
      </c>
      <c r="E17" s="6">
        <v>78.762314147944707</v>
      </c>
      <c r="F17" s="5">
        <f>C17-VLOOKUP($B17,실측점!$A$2:$D$30,2,0)</f>
        <v>-5.4671179968863726E-3</v>
      </c>
      <c r="G17" s="5">
        <f>D17-VLOOKUP($B17,실측점!$A$2:$D$30,3,0)</f>
        <v>-2.4758319021202624E-2</v>
      </c>
      <c r="H17" s="6">
        <f>E17-VLOOKUP($B17,실측점!$A$2:$D$30,4,0)</f>
        <v>1.3534147944710639E-2</v>
      </c>
      <c r="I17" s="6">
        <f t="shared" si="0"/>
        <v>2.8740857686172794E-2</v>
      </c>
    </row>
    <row r="18" spans="1:9" x14ac:dyDescent="0.3">
      <c r="A18" s="4">
        <v>2</v>
      </c>
      <c r="B18" s="8">
        <v>16</v>
      </c>
      <c r="C18" s="5">
        <v>205154.11948854101</v>
      </c>
      <c r="D18" s="5">
        <v>553720.24641449901</v>
      </c>
      <c r="E18" s="6">
        <v>78.7693566734592</v>
      </c>
      <c r="F18" s="5">
        <f>C18-VLOOKUP($B18,실측점!$A$2:$D$30,2,0)</f>
        <v>-2.1114590053912252E-3</v>
      </c>
      <c r="G18" s="5">
        <f>D18-VLOOKUP($B18,실측점!$A$2:$D$30,3,0)</f>
        <v>-2.858550101518631E-2</v>
      </c>
      <c r="H18" s="6">
        <f>E18-VLOOKUP($B18,실측점!$A$2:$D$30,4,0)</f>
        <v>2.0916673459197455E-2</v>
      </c>
      <c r="I18" s="6">
        <f t="shared" si="0"/>
        <v>3.5483747773020824E-2</v>
      </c>
    </row>
    <row r="19" spans="1:9" x14ac:dyDescent="0.3">
      <c r="A19" s="4">
        <v>2</v>
      </c>
      <c r="B19" s="8">
        <v>19</v>
      </c>
      <c r="C19" s="5">
        <v>205154.22321211101</v>
      </c>
      <c r="D19" s="5">
        <v>553721.74308997497</v>
      </c>
      <c r="E19" s="6">
        <v>78.1521270254337</v>
      </c>
      <c r="F19" s="5">
        <f>C19-VLOOKUP($B19,실측점!$A$2:$D$30,2,0)</f>
        <v>-3.5878889902960509E-3</v>
      </c>
      <c r="G19" s="5">
        <f>D19-VLOOKUP($B19,실측점!$A$2:$D$30,3,0)</f>
        <v>-3.0310024973005056E-2</v>
      </c>
      <c r="H19" s="6">
        <f>E19-VLOOKUP($B19,실측점!$A$2:$D$30,4,0)</f>
        <v>1.4037025433694339E-2</v>
      </c>
      <c r="I19" s="6">
        <f t="shared" si="0"/>
        <v>3.3594771085647533E-2</v>
      </c>
    </row>
    <row r="20" spans="1:9" x14ac:dyDescent="0.3">
      <c r="A20" s="4">
        <v>2</v>
      </c>
      <c r="B20" s="8">
        <v>20</v>
      </c>
      <c r="C20" s="5">
        <v>205154.18383975499</v>
      </c>
      <c r="D20" s="5">
        <v>553721.15520717902</v>
      </c>
      <c r="E20" s="6">
        <v>78.154251781865696</v>
      </c>
      <c r="F20" s="5">
        <f>C20-VLOOKUP($B20,실측점!$A$2:$D$30,2,0)</f>
        <v>-5.1602450257632881E-3</v>
      </c>
      <c r="G20" s="5">
        <f>D20-VLOOKUP($B20,실측점!$A$2:$D$30,3,0)</f>
        <v>-2.3992820992134511E-2</v>
      </c>
      <c r="H20" s="6">
        <f>E20-VLOOKUP($B20,실측점!$A$2:$D$30,4,0)</f>
        <v>-6.0482181343104457E-3</v>
      </c>
      <c r="I20" s="6">
        <f t="shared" si="0"/>
        <v>2.5275769631936573E-2</v>
      </c>
    </row>
    <row r="21" spans="1:9" x14ac:dyDescent="0.3">
      <c r="A21" s="4">
        <v>2</v>
      </c>
      <c r="B21" s="8">
        <v>21</v>
      </c>
      <c r="C21" s="5">
        <v>205154.150209707</v>
      </c>
      <c r="D21" s="5">
        <v>553720.65329739498</v>
      </c>
      <c r="E21" s="6">
        <v>78.158798916418903</v>
      </c>
      <c r="F21" s="5">
        <f>C21-VLOOKUP($B21,실측점!$A$2:$D$30,2,0)</f>
        <v>-2.1902929875068367E-3</v>
      </c>
      <c r="G21" s="5">
        <f>D21-VLOOKUP($B21,실측점!$A$2:$D$30,3,0)</f>
        <v>-2.3302605026401579E-2</v>
      </c>
      <c r="H21" s="6">
        <f>E21-VLOOKUP($B21,실측점!$A$2:$D$30,4,0)</f>
        <v>5.2989164189085614E-3</v>
      </c>
      <c r="I21" s="6">
        <f t="shared" si="0"/>
        <v>2.3997651960185114E-2</v>
      </c>
    </row>
    <row r="22" spans="1:9" x14ac:dyDescent="0.3">
      <c r="A22" s="4">
        <v>2</v>
      </c>
      <c r="B22" s="8">
        <v>22</v>
      </c>
      <c r="C22" s="5">
        <v>205154.123432241</v>
      </c>
      <c r="D22" s="5">
        <v>553720.25354867196</v>
      </c>
      <c r="E22" s="6">
        <v>78.161128162897796</v>
      </c>
      <c r="F22" s="5">
        <f>C22-VLOOKUP($B22,실측점!$A$2:$D$30,2,0)</f>
        <v>-2.9677590064238757E-3</v>
      </c>
      <c r="G22" s="5">
        <f>D22-VLOOKUP($B22,실측점!$A$2:$D$30,3,0)</f>
        <v>-1.265132799744606E-2</v>
      </c>
      <c r="H22" s="6">
        <f>E22-VLOOKUP($B22,실측점!$A$2:$D$30,4,0)</f>
        <v>2.928162897802622E-3</v>
      </c>
      <c r="I22" s="6">
        <f t="shared" si="0"/>
        <v>1.3320579250739827E-2</v>
      </c>
    </row>
    <row r="23" spans="1:9" x14ac:dyDescent="0.3">
      <c r="A23" s="4">
        <v>2</v>
      </c>
      <c r="B23" s="8">
        <v>25</v>
      </c>
      <c r="C23" s="5">
        <v>205154.22679132799</v>
      </c>
      <c r="D23" s="5">
        <v>553721.74559720501</v>
      </c>
      <c r="E23" s="6">
        <v>77.553496946816907</v>
      </c>
      <c r="F23" s="5">
        <f>C23-VLOOKUP($B23,실측점!$A$2:$D$30,2,0)</f>
        <v>-1.0086719994433224E-3</v>
      </c>
      <c r="G23" s="5">
        <f>D23-VLOOKUP($B23,실측점!$A$2:$D$30,3,0)</f>
        <v>-1.5402795048430562E-2</v>
      </c>
      <c r="H23" s="6">
        <f>E23-VLOOKUP($B23,실측점!$A$2:$D$30,4,0)</f>
        <v>-3.9630531830994187E-3</v>
      </c>
      <c r="I23" s="6">
        <f t="shared" si="0"/>
        <v>1.5936414434824808E-2</v>
      </c>
    </row>
    <row r="24" spans="1:9" ht="17.25" thickBot="1" x14ac:dyDescent="0.35">
      <c r="A24" s="9">
        <v>2</v>
      </c>
      <c r="B24" s="12">
        <v>26</v>
      </c>
      <c r="C24" s="10">
        <v>205154.186809529</v>
      </c>
      <c r="D24" s="10">
        <v>553721.14845525997</v>
      </c>
      <c r="E24" s="11">
        <v>77.553782514021904</v>
      </c>
      <c r="F24" s="10">
        <f>C24-VLOOKUP($B24,실측점!$A$2:$D$30,2,0)</f>
        <v>-9.4904710131231695E-3</v>
      </c>
      <c r="G24" s="10">
        <f>D24-VLOOKUP($B24,실측점!$A$2:$D$30,3,0)</f>
        <v>-2.7544740005396307E-2</v>
      </c>
      <c r="H24" s="11">
        <f>E24-VLOOKUP($B24,실측점!$A$2:$D$30,4,0)</f>
        <v>-5.1874859780980387E-3</v>
      </c>
      <c r="I24" s="11">
        <f t="shared" si="0"/>
        <v>2.959208936166513E-2</v>
      </c>
    </row>
    <row r="25" spans="1:9" x14ac:dyDescent="0.3">
      <c r="A25" s="4">
        <v>3</v>
      </c>
      <c r="B25" s="8">
        <v>14</v>
      </c>
      <c r="C25" s="5">
        <v>205154.18056670899</v>
      </c>
      <c r="D25" s="5">
        <v>553721.15678550699</v>
      </c>
      <c r="E25" s="6">
        <v>78.7471554521196</v>
      </c>
      <c r="F25" s="5">
        <f>C25-VLOOKUP($B25,실측점!$A$2:$D$30,2,0)</f>
        <v>-4.6332910133060068E-3</v>
      </c>
      <c r="G25" s="5">
        <f>D25-VLOOKUP($B25,실측점!$A$2:$D$30,3,0)</f>
        <v>-1.3214493053965271E-2</v>
      </c>
      <c r="H25" s="6">
        <f>E25-VLOOKUP($B25,실측점!$A$2:$D$30,4,0)</f>
        <v>2.4754521195973211E-3</v>
      </c>
      <c r="I25" s="6">
        <f t="shared" si="0"/>
        <v>1.4220340202811516E-2</v>
      </c>
    </row>
    <row r="26" spans="1:9" x14ac:dyDescent="0.3">
      <c r="A26" s="4">
        <v>3</v>
      </c>
      <c r="B26" s="8">
        <v>15</v>
      </c>
      <c r="C26" s="5">
        <v>205154.147300546</v>
      </c>
      <c r="D26" s="5">
        <v>553720.66010898899</v>
      </c>
      <c r="E26" s="6">
        <v>78.749332851833799</v>
      </c>
      <c r="F26" s="5">
        <f>C26-VLOOKUP($B26,실측점!$A$2:$D$30,2,0)</f>
        <v>-4.7994540072977543E-3</v>
      </c>
      <c r="G26" s="5">
        <f>D26-VLOOKUP($B26,실측점!$A$2:$D$30,3,0)</f>
        <v>-1.5891010989435017E-2</v>
      </c>
      <c r="H26" s="6">
        <f>E26-VLOOKUP($B26,실측점!$A$2:$D$30,4,0)</f>
        <v>5.5285183380249237E-4</v>
      </c>
      <c r="I26" s="6">
        <f t="shared" si="0"/>
        <v>1.6609173193890471E-2</v>
      </c>
    </row>
    <row r="27" spans="1:9" x14ac:dyDescent="0.3">
      <c r="A27" s="4">
        <v>3</v>
      </c>
      <c r="B27" s="8">
        <v>16</v>
      </c>
      <c r="C27" s="5">
        <v>205154.12015759299</v>
      </c>
      <c r="D27" s="5">
        <v>553720.25524961099</v>
      </c>
      <c r="E27" s="6">
        <v>78.755753517914897</v>
      </c>
      <c r="F27" s="5">
        <f>C27-VLOOKUP($B27,실측점!$A$2:$D$30,2,0)</f>
        <v>-1.4424070250242949E-3</v>
      </c>
      <c r="G27" s="5">
        <f>D27-VLOOKUP($B27,실측점!$A$2:$D$30,3,0)</f>
        <v>-1.9750389037653804E-2</v>
      </c>
      <c r="H27" s="6">
        <f>E27-VLOOKUP($B27,실측점!$A$2:$D$30,4,0)</f>
        <v>7.3135179148948737E-3</v>
      </c>
      <c r="I27" s="6">
        <f t="shared" si="0"/>
        <v>2.1110328028147815E-2</v>
      </c>
    </row>
    <row r="28" spans="1:9" x14ac:dyDescent="0.3">
      <c r="A28" s="4">
        <v>3</v>
      </c>
      <c r="B28" s="8">
        <v>19</v>
      </c>
      <c r="C28" s="5">
        <v>205154.22405376099</v>
      </c>
      <c r="D28" s="5">
        <v>553721.75425994303</v>
      </c>
      <c r="E28" s="6">
        <v>78.135668058991001</v>
      </c>
      <c r="F28" s="5">
        <f>C28-VLOOKUP($B28,실측점!$A$2:$D$30,2,0)</f>
        <v>-2.7462390135042369E-3</v>
      </c>
      <c r="G28" s="5">
        <f>D28-VLOOKUP($B28,실측점!$A$2:$D$30,3,0)</f>
        <v>-1.9140056916512549E-2</v>
      </c>
      <c r="H28" s="6">
        <f>E28-VLOOKUP($B28,실측점!$A$2:$D$30,4,0)</f>
        <v>-2.4219410090040583E-3</v>
      </c>
      <c r="I28" s="6">
        <f t="shared" si="0"/>
        <v>1.9487160022376996E-2</v>
      </c>
    </row>
    <row r="29" spans="1:9" x14ac:dyDescent="0.3">
      <c r="A29" s="4">
        <v>3</v>
      </c>
      <c r="B29" s="8">
        <v>25</v>
      </c>
      <c r="C29" s="5">
        <v>205154.227583036</v>
      </c>
      <c r="D29" s="5">
        <v>553721.75566231902</v>
      </c>
      <c r="E29" s="6">
        <v>77.532821080452194</v>
      </c>
      <c r="F29" s="5">
        <f>C29-VLOOKUP($B29,실측점!$A$2:$D$30,2,0)</f>
        <v>-2.1696399198845029E-4</v>
      </c>
      <c r="G29" s="5">
        <f>D29-VLOOKUP($B29,실측점!$A$2:$D$30,3,0)</f>
        <v>-5.337681039236486E-3</v>
      </c>
      <c r="H29" s="6">
        <f>E29-VLOOKUP($B29,실측점!$A$2:$D$30,4,0)</f>
        <v>-2.4638919547811611E-2</v>
      </c>
      <c r="I29" s="6">
        <f t="shared" si="0"/>
        <v>2.5211391646118575E-2</v>
      </c>
    </row>
    <row r="30" spans="1:9" ht="17.25" thickBot="1" x14ac:dyDescent="0.35">
      <c r="A30" s="4">
        <v>3</v>
      </c>
      <c r="B30" s="8">
        <v>28</v>
      </c>
      <c r="C30" s="5">
        <v>205154.10784685999</v>
      </c>
      <c r="D30" s="5">
        <v>553719.96793456306</v>
      </c>
      <c r="E30" s="6">
        <v>77.540412277495705</v>
      </c>
      <c r="F30" s="5">
        <f>C30-VLOOKUP($B30,실측점!$A$2:$D$30,2,0)</f>
        <v>-9.1531400103121996E-3</v>
      </c>
      <c r="G30" s="5">
        <f>D30-VLOOKUP($B30,실측점!$A$2:$D$30,3,0)</f>
        <v>-1.1465436895377934E-2</v>
      </c>
      <c r="H30" s="6">
        <f>E30-VLOOKUP($B30,실측점!$A$2:$D$30,4,0)</f>
        <v>-2.3357722504300682E-2</v>
      </c>
      <c r="I30" s="6">
        <f t="shared" si="0"/>
        <v>2.7582955168694058E-2</v>
      </c>
    </row>
    <row r="31" spans="1:9" x14ac:dyDescent="0.3">
      <c r="A31" s="1">
        <v>4</v>
      </c>
      <c r="B31" s="7">
        <v>8</v>
      </c>
      <c r="C31" s="2">
        <v>205154.17884349701</v>
      </c>
      <c r="D31" s="2">
        <v>553721.18501416896</v>
      </c>
      <c r="E31" s="3">
        <v>79.381205017088902</v>
      </c>
      <c r="F31" s="2">
        <f>C31-VLOOKUP($B31,실측점!$A$2:$D$30,2,0)</f>
        <v>-1.4565029996447265E-3</v>
      </c>
      <c r="G31" s="2">
        <f>D31-VLOOKUP($B31,실측점!$A$2:$D$30,3,0)</f>
        <v>1.1314168921671808E-2</v>
      </c>
      <c r="H31" s="3">
        <f>E31-VLOOKUP($B31,실측점!$A$2:$D$30,4,0)</f>
        <v>5.1725017088898539E-2</v>
      </c>
      <c r="I31" s="3">
        <f t="shared" si="0"/>
        <v>5.2968001776760885E-2</v>
      </c>
    </row>
    <row r="32" spans="1:9" x14ac:dyDescent="0.3">
      <c r="A32" s="4">
        <v>4</v>
      </c>
      <c r="B32" s="8">
        <v>14</v>
      </c>
      <c r="C32" s="5">
        <v>205154.182296377</v>
      </c>
      <c r="D32" s="5">
        <v>553721.18519663496</v>
      </c>
      <c r="E32" s="6">
        <v>78.777431272536901</v>
      </c>
      <c r="F32" s="5">
        <f>C32-VLOOKUP($B32,실측점!$A$2:$D$30,2,0)</f>
        <v>-2.9036230116616935E-3</v>
      </c>
      <c r="G32" s="5">
        <f>D32-VLOOKUP($B32,실측점!$A$2:$D$30,3,0)</f>
        <v>1.51966349221766E-2</v>
      </c>
      <c r="H32" s="6">
        <f>E32-VLOOKUP($B32,실측점!$A$2:$D$30,4,0)</f>
        <v>3.2751272536899023E-2</v>
      </c>
      <c r="I32" s="6">
        <f t="shared" si="0"/>
        <v>3.6221741983758937E-2</v>
      </c>
    </row>
    <row r="33" spans="1:9" x14ac:dyDescent="0.3">
      <c r="A33" s="4">
        <v>4</v>
      </c>
      <c r="B33" s="8">
        <v>15</v>
      </c>
      <c r="C33" s="5">
        <v>205154.14901791399</v>
      </c>
      <c r="D33" s="5">
        <v>553720.68814383203</v>
      </c>
      <c r="E33" s="6">
        <v>78.777346042447306</v>
      </c>
      <c r="F33" s="5">
        <f>C33-VLOOKUP($B33,실측점!$A$2:$D$30,2,0)</f>
        <v>-3.082086012000218E-3</v>
      </c>
      <c r="G33" s="5">
        <f>D33-VLOOKUP($B33,실측점!$A$2:$D$30,3,0)</f>
        <v>1.2143832049332559E-2</v>
      </c>
      <c r="H33" s="6">
        <f>E33-VLOOKUP($B33,실측점!$A$2:$D$30,4,0)</f>
        <v>2.8566042447309314E-2</v>
      </c>
      <c r="I33" s="6">
        <f t="shared" si="0"/>
        <v>3.1192798722289115E-2</v>
      </c>
    </row>
    <row r="34" spans="1:9" x14ac:dyDescent="0.3">
      <c r="A34" s="4">
        <v>4</v>
      </c>
      <c r="B34" s="8">
        <v>16</v>
      </c>
      <c r="C34" s="5">
        <v>205154.12232182399</v>
      </c>
      <c r="D34" s="5">
        <v>553720.28954381205</v>
      </c>
      <c r="E34" s="6">
        <v>78.7788911736302</v>
      </c>
      <c r="F34" s="5">
        <f>C34-VLOOKUP($B34,실측점!$A$2:$D$30,2,0)</f>
        <v>7.2182397707365453E-4</v>
      </c>
      <c r="G34" s="5">
        <f>D34-VLOOKUP($B34,실측점!$A$2:$D$30,3,0)</f>
        <v>1.4543812023475766E-2</v>
      </c>
      <c r="H34" s="6">
        <f>E34-VLOOKUP($B34,실측점!$A$2:$D$30,4,0)</f>
        <v>3.0451173630197559E-2</v>
      </c>
      <c r="I34" s="6">
        <f t="shared" si="0"/>
        <v>3.375377717359223E-2</v>
      </c>
    </row>
    <row r="35" spans="1:9" x14ac:dyDescent="0.3">
      <c r="A35" s="4">
        <v>4</v>
      </c>
      <c r="B35" s="8">
        <v>17</v>
      </c>
      <c r="C35" s="5">
        <v>205154.08918319701</v>
      </c>
      <c r="D35" s="5">
        <v>553719.79463586002</v>
      </c>
      <c r="E35" s="6">
        <v>78.779467147112598</v>
      </c>
      <c r="F35" s="5">
        <f>C35-VLOOKUP($B35,실측점!$A$2:$D$30,2,0)</f>
        <v>-4.5168029901105911E-3</v>
      </c>
      <c r="G35" s="5">
        <f>D35-VLOOKUP($B35,실측점!$A$2:$D$30,3,0)</f>
        <v>1.643586007412523E-2</v>
      </c>
      <c r="H35" s="6">
        <f>E35-VLOOKUP($B35,실측점!$A$2:$D$30,4,0)</f>
        <v>3.1807147112601797E-2</v>
      </c>
      <c r="I35" s="6">
        <f t="shared" si="0"/>
        <v>3.6086474101391347E-2</v>
      </c>
    </row>
    <row r="36" spans="1:9" x14ac:dyDescent="0.3">
      <c r="A36" s="4">
        <v>4</v>
      </c>
      <c r="B36" s="8">
        <v>18</v>
      </c>
      <c r="C36" s="5">
        <v>205154.055637301</v>
      </c>
      <c r="D36" s="5">
        <v>553719.29376040597</v>
      </c>
      <c r="E36" s="6">
        <v>78.781399379410203</v>
      </c>
      <c r="F36" s="5">
        <f>C36-VLOOKUP($B36,실측점!$A$2:$D$30,2,0)</f>
        <v>7.3730101576074958E-4</v>
      </c>
      <c r="G36" s="5">
        <f>D36-VLOOKUP($B36,실측점!$A$2:$D$30,3,0)</f>
        <v>1.4460405916906893E-2</v>
      </c>
      <c r="H36" s="6">
        <f>E36-VLOOKUP($B36,실측점!$A$2:$D$30,4,0)</f>
        <v>2.4019379410205488E-2</v>
      </c>
      <c r="I36" s="6">
        <f t="shared" si="0"/>
        <v>2.8045989719048266E-2</v>
      </c>
    </row>
    <row r="37" spans="1:9" x14ac:dyDescent="0.3">
      <c r="A37" s="4">
        <v>4</v>
      </c>
      <c r="B37" s="8">
        <v>20</v>
      </c>
      <c r="C37" s="5">
        <v>205154.185755193</v>
      </c>
      <c r="D37" s="5">
        <v>553721.18529263395</v>
      </c>
      <c r="E37" s="6">
        <v>78.1715999516517</v>
      </c>
      <c r="F37" s="5">
        <f>C37-VLOOKUP($B37,실측점!$A$2:$D$30,2,0)</f>
        <v>-3.2448070123791695E-3</v>
      </c>
      <c r="G37" s="5">
        <f>D37-VLOOKUP($B37,실측점!$A$2:$D$30,3,0)</f>
        <v>6.0926339356228709E-3</v>
      </c>
      <c r="H37" s="6">
        <f>E37-VLOOKUP($B37,실측점!$A$2:$D$30,4,0)</f>
        <v>1.1299951651693618E-2</v>
      </c>
      <c r="I37" s="6">
        <f t="shared" si="0"/>
        <v>1.3241520613271792E-2</v>
      </c>
    </row>
    <row r="38" spans="1:9" x14ac:dyDescent="0.3">
      <c r="A38" s="4">
        <v>4</v>
      </c>
      <c r="B38" s="8">
        <v>21</v>
      </c>
      <c r="C38" s="5">
        <v>205154.15242957501</v>
      </c>
      <c r="D38" s="5">
        <v>553720.68725475296</v>
      </c>
      <c r="E38" s="6">
        <v>78.168215956858205</v>
      </c>
      <c r="F38" s="5">
        <f>C38-VLOOKUP($B38,실측점!$A$2:$D$30,2,0)</f>
        <v>2.9575021471828222E-5</v>
      </c>
      <c r="G38" s="5">
        <f>D38-VLOOKUP($B38,실측점!$A$2:$D$30,3,0)</f>
        <v>1.0654752957634628E-2</v>
      </c>
      <c r="H38" s="6">
        <f>E38-VLOOKUP($B38,실측점!$A$2:$D$30,4,0)</f>
        <v>1.4715956858211143E-2</v>
      </c>
      <c r="I38" s="6">
        <f t="shared" si="0"/>
        <v>1.8168214593703214E-2</v>
      </c>
    </row>
    <row r="39" spans="1:9" x14ac:dyDescent="0.3">
      <c r="A39" s="4">
        <v>4</v>
      </c>
      <c r="B39" s="8">
        <v>22</v>
      </c>
      <c r="C39" s="5">
        <v>205154.12586914099</v>
      </c>
      <c r="D39" s="5">
        <v>553720.29067212797</v>
      </c>
      <c r="E39" s="6">
        <v>78.169658180693304</v>
      </c>
      <c r="F39" s="5">
        <f>C39-VLOOKUP($B39,실측점!$A$2:$D$30,2,0)</f>
        <v>-5.308590189088136E-4</v>
      </c>
      <c r="G39" s="5">
        <f>D39-VLOOKUP($B39,실측점!$A$2:$D$30,3,0)</f>
        <v>2.4472128017805517E-2</v>
      </c>
      <c r="H39" s="6">
        <f>E39-VLOOKUP($B39,실측점!$A$2:$D$30,4,0)</f>
        <v>1.1458180693310283E-2</v>
      </c>
      <c r="I39" s="6">
        <f t="shared" si="0"/>
        <v>2.7026963681079069E-2</v>
      </c>
    </row>
    <row r="40" spans="1:9" x14ac:dyDescent="0.3">
      <c r="A40" s="4">
        <v>4</v>
      </c>
      <c r="B40" s="8">
        <v>23</v>
      </c>
      <c r="C40" s="5">
        <v>205154.09280888201</v>
      </c>
      <c r="D40" s="5">
        <v>553719.79695974605</v>
      </c>
      <c r="E40" s="6">
        <v>78.170528555844797</v>
      </c>
      <c r="F40" s="5">
        <f>C40-VLOOKUP($B40,실측점!$A$2:$D$30,2,0)</f>
        <v>-5.9911179996561259E-3</v>
      </c>
      <c r="G40" s="5">
        <f>D40-VLOOKUP($B40,실측점!$A$2:$D$30,3,0)</f>
        <v>1.3959745992906392E-2</v>
      </c>
      <c r="H40" s="6">
        <f>E40-VLOOKUP($B40,실측점!$A$2:$D$30,4,0)</f>
        <v>1.8785558447973472E-3</v>
      </c>
      <c r="I40" s="6">
        <f t="shared" si="0"/>
        <v>1.530676239883183E-2</v>
      </c>
    </row>
    <row r="41" spans="1:9" x14ac:dyDescent="0.3">
      <c r="A41" s="4">
        <v>4</v>
      </c>
      <c r="B41" s="8">
        <v>24</v>
      </c>
      <c r="C41" s="5">
        <v>205154.05921972101</v>
      </c>
      <c r="D41" s="5">
        <v>553719.29598776298</v>
      </c>
      <c r="E41" s="6">
        <v>78.178918960943605</v>
      </c>
      <c r="F41" s="5">
        <f>C41-VLOOKUP($B41,실측점!$A$2:$D$30,2,0)</f>
        <v>1.4197209966368973E-3</v>
      </c>
      <c r="G41" s="5">
        <f>D41-VLOOKUP($B41,실측점!$A$2:$D$30,3,0)</f>
        <v>1.2887762975879014E-2</v>
      </c>
      <c r="H41" s="6">
        <f>E41-VLOOKUP($B41,실측점!$A$2:$D$30,4,0)</f>
        <v>9.6089609436091905E-3</v>
      </c>
      <c r="I41" s="6">
        <f t="shared" si="0"/>
        <v>1.6138220863730186E-2</v>
      </c>
    </row>
    <row r="42" spans="1:9" x14ac:dyDescent="0.3">
      <c r="A42" s="4">
        <v>4</v>
      </c>
      <c r="B42" s="8">
        <v>26</v>
      </c>
      <c r="C42" s="5">
        <v>205154.18870794799</v>
      </c>
      <c r="D42" s="5">
        <v>553721.17805084796</v>
      </c>
      <c r="E42" s="6">
        <v>77.568361822318593</v>
      </c>
      <c r="F42" s="5">
        <f>C42-VLOOKUP($B42,실측점!$A$2:$D$30,2,0)</f>
        <v>-7.5920520175714046E-3</v>
      </c>
      <c r="G42" s="5">
        <f>D42-VLOOKUP($B42,실측점!$A$2:$D$30,3,0)</f>
        <v>2.0508479792624712E-3</v>
      </c>
      <c r="H42" s="6">
        <f>E42-VLOOKUP($B42,실측점!$A$2:$D$30,4,0)</f>
        <v>9.3918223185909255E-3</v>
      </c>
      <c r="I42" s="6">
        <f t="shared" si="0"/>
        <v>1.2249553368818701E-2</v>
      </c>
    </row>
    <row r="43" spans="1:9" ht="17.25" thickBot="1" x14ac:dyDescent="0.35">
      <c r="A43" s="9">
        <v>4</v>
      </c>
      <c r="B43" s="12">
        <v>28</v>
      </c>
      <c r="C43" s="10">
        <v>205154.109904554</v>
      </c>
      <c r="D43" s="10">
        <v>553720.00103344501</v>
      </c>
      <c r="E43" s="11">
        <v>77.568201626453302</v>
      </c>
      <c r="F43" s="10">
        <f>C43-VLOOKUP($B43,실측점!$A$2:$D$30,2,0)</f>
        <v>-7.0954459952190518E-3</v>
      </c>
      <c r="G43" s="10">
        <f>D43-VLOOKUP($B43,실측점!$A$2:$D$30,3,0)</f>
        <v>2.1633445052430034E-2</v>
      </c>
      <c r="H43" s="11">
        <f>E43-VLOOKUP($B43,실측점!$A$2:$D$30,4,0)</f>
        <v>4.4316264532966443E-3</v>
      </c>
      <c r="I43" s="11">
        <f t="shared" si="0"/>
        <v>2.3194624630054658E-2</v>
      </c>
    </row>
    <row r="44" spans="1:9" x14ac:dyDescent="0.3">
      <c r="A44" s="4">
        <v>5</v>
      </c>
      <c r="B44" s="8">
        <v>2</v>
      </c>
      <c r="C44" s="5">
        <v>205154.17454850199</v>
      </c>
      <c r="D44" s="5">
        <v>553721.171995254</v>
      </c>
      <c r="E44" s="6">
        <v>79.981939854631193</v>
      </c>
      <c r="F44" s="5">
        <f>C44-VLOOKUP($B44,실측점!$A$2:$D$30,2,0)</f>
        <v>-1.5514980186708272E-3</v>
      </c>
      <c r="G44" s="5">
        <f>D44-VLOOKUP($B44,실측점!$A$2:$D$30,3,0)</f>
        <v>-2.0047459984198213E-3</v>
      </c>
      <c r="H44" s="6">
        <f>E44-VLOOKUP($B44,실측점!$A$2:$D$30,4,0)</f>
        <v>5.7449854631187236E-2</v>
      </c>
      <c r="I44" s="6">
        <f t="shared" si="0"/>
        <v>5.7505755796830156E-2</v>
      </c>
    </row>
    <row r="45" spans="1:9" x14ac:dyDescent="0.3">
      <c r="A45" s="4">
        <v>5</v>
      </c>
      <c r="B45" s="8">
        <v>3</v>
      </c>
      <c r="C45" s="5">
        <v>205154.14117812799</v>
      </c>
      <c r="D45" s="5">
        <v>553720.67365015903</v>
      </c>
      <c r="E45" s="6">
        <v>79.982800260972098</v>
      </c>
      <c r="F45" s="5">
        <f>C45-VLOOKUP($B45,실측점!$A$2:$D$30,2,0)</f>
        <v>-3.4218720102217048E-3</v>
      </c>
      <c r="G45" s="5">
        <f>D45-VLOOKUP($B45,실측점!$A$2:$D$30,3,0)</f>
        <v>-1.0749840992502868E-2</v>
      </c>
      <c r="H45" s="6">
        <f>E45-VLOOKUP($B45,실측점!$A$2:$D$30,4,0)</f>
        <v>7.0530260972091696E-2</v>
      </c>
      <c r="I45" s="6">
        <f t="shared" si="0"/>
        <v>7.1426787707482647E-2</v>
      </c>
    </row>
    <row r="46" spans="1:9" x14ac:dyDescent="0.3">
      <c r="A46" s="4">
        <v>5</v>
      </c>
      <c r="B46" s="8">
        <v>4</v>
      </c>
      <c r="C46" s="5">
        <v>205154.11445741</v>
      </c>
      <c r="D46" s="5">
        <v>553720.27445090096</v>
      </c>
      <c r="E46" s="6">
        <v>79.981626857033206</v>
      </c>
      <c r="F46" s="5">
        <f>C46-VLOOKUP($B46,실측점!$A$2:$D$30,2,0)</f>
        <v>-3.5425899841357023E-3</v>
      </c>
      <c r="G46" s="5">
        <f>D46-VLOOKUP($B46,실측점!$A$2:$D$30,3,0)</f>
        <v>-5.8490990195423365E-3</v>
      </c>
      <c r="H46" s="6">
        <f>E46-VLOOKUP($B46,실측점!$A$2:$D$30,4,0)</f>
        <v>5.815685703321094E-2</v>
      </c>
      <c r="I46" s="6">
        <f t="shared" si="0"/>
        <v>5.8557509536501351E-2</v>
      </c>
    </row>
    <row r="47" spans="1:9" x14ac:dyDescent="0.3">
      <c r="A47" s="4">
        <v>5</v>
      </c>
      <c r="B47" s="8">
        <v>8</v>
      </c>
      <c r="C47" s="5">
        <v>205154.17754013601</v>
      </c>
      <c r="D47" s="5">
        <v>553721.16450282698</v>
      </c>
      <c r="E47" s="6">
        <v>79.368934397827303</v>
      </c>
      <c r="F47" s="5">
        <f>C47-VLOOKUP($B47,실측점!$A$2:$D$30,2,0)</f>
        <v>-2.7598640008363873E-3</v>
      </c>
      <c r="G47" s="5">
        <f>D47-VLOOKUP($B47,실측점!$A$2:$D$30,3,0)</f>
        <v>-9.1971730580553412E-3</v>
      </c>
      <c r="H47" s="6">
        <f>E47-VLOOKUP($B47,실측점!$A$2:$D$30,4,0)</f>
        <v>3.9454397827299204E-2</v>
      </c>
      <c r="I47" s="6">
        <f t="shared" si="0"/>
        <v>4.0606087591366441E-2</v>
      </c>
    </row>
    <row r="48" spans="1:9" x14ac:dyDescent="0.3">
      <c r="A48" s="4">
        <v>5</v>
      </c>
      <c r="B48" s="8">
        <v>9</v>
      </c>
      <c r="C48" s="5">
        <v>205154.14447430201</v>
      </c>
      <c r="D48" s="5">
        <v>553720.67068439606</v>
      </c>
      <c r="E48" s="6">
        <v>79.369537227974206</v>
      </c>
      <c r="F48" s="5">
        <f>C48-VLOOKUP($B48,실측점!$A$2:$D$30,2,0)</f>
        <v>-2.5256979861296713E-3</v>
      </c>
      <c r="G48" s="5">
        <f>D48-VLOOKUP($B48,실측점!$A$2:$D$30,3,0)</f>
        <v>-8.3156039472669363E-3</v>
      </c>
      <c r="H48" s="6">
        <f>E48-VLOOKUP($B48,실측점!$A$2:$D$30,4,0)</f>
        <v>4.8107227974199418E-2</v>
      </c>
      <c r="I48" s="6">
        <f t="shared" si="0"/>
        <v>4.8885926427618576E-2</v>
      </c>
    </row>
    <row r="49" spans="1:9" x14ac:dyDescent="0.3">
      <c r="A49" s="4">
        <v>5</v>
      </c>
      <c r="B49" s="8">
        <v>10</v>
      </c>
      <c r="C49" s="5">
        <v>205154.11772456599</v>
      </c>
      <c r="D49" s="5">
        <v>553720.27130840102</v>
      </c>
      <c r="E49" s="6">
        <v>79.371379427957706</v>
      </c>
      <c r="F49" s="5">
        <f>C49-VLOOKUP($B49,실측점!$A$2:$D$30,2,0)</f>
        <v>-1.8754340126179159E-3</v>
      </c>
      <c r="G49" s="5">
        <f>D49-VLOOKUP($B49,실측점!$A$2:$D$30,3,0)</f>
        <v>-7.3915990069508553E-3</v>
      </c>
      <c r="H49" s="6">
        <f>E49-VLOOKUP($B49,실측점!$A$2:$D$30,4,0)</f>
        <v>3.9269427957705716E-2</v>
      </c>
      <c r="I49" s="6">
        <f t="shared" si="0"/>
        <v>4.0003011895864547E-2</v>
      </c>
    </row>
    <row r="50" spans="1:9" x14ac:dyDescent="0.3">
      <c r="A50" s="4">
        <v>5</v>
      </c>
      <c r="B50" s="8">
        <v>11</v>
      </c>
      <c r="C50" s="5">
        <v>205154.08450676099</v>
      </c>
      <c r="D50" s="5">
        <v>553719.77500489203</v>
      </c>
      <c r="E50" s="6">
        <v>79.369453243132398</v>
      </c>
      <c r="F50" s="5">
        <f>C50-VLOOKUP($B50,실측점!$A$2:$D$30,2,0)</f>
        <v>-3.9932390209287405E-3</v>
      </c>
      <c r="G50" s="5">
        <f>D50-VLOOKUP($B50,실측점!$A$2:$D$30,3,0)</f>
        <v>-9.5951079856604338E-3</v>
      </c>
      <c r="H50" s="6">
        <f>E50-VLOOKUP($B50,실측점!$A$2:$D$30,4,0)</f>
        <v>4.0383243132396274E-2</v>
      </c>
      <c r="I50" s="6">
        <f t="shared" si="0"/>
        <v>4.1699141250450031E-2</v>
      </c>
    </row>
    <row r="51" spans="1:9" x14ac:dyDescent="0.3">
      <c r="A51" s="4">
        <v>5</v>
      </c>
      <c r="B51" s="8">
        <v>12</v>
      </c>
      <c r="C51" s="5">
        <v>205154.05075488801</v>
      </c>
      <c r="D51" s="5">
        <v>553719.27124521404</v>
      </c>
      <c r="E51" s="6">
        <v>79.373644029785694</v>
      </c>
      <c r="F51" s="5">
        <f>C51-VLOOKUP($B51,실측점!$A$2:$D$30,2,0)</f>
        <v>-3.7451119860634208E-3</v>
      </c>
      <c r="G51" s="5">
        <f>D51-VLOOKUP($B51,실측점!$A$2:$D$30,3,0)</f>
        <v>-2.9954785946756601E-2</v>
      </c>
      <c r="H51" s="6">
        <f>E51-VLOOKUP($B51,실측점!$A$2:$D$30,4,0)</f>
        <v>4.4804029785694865E-2</v>
      </c>
      <c r="I51" s="6">
        <f t="shared" si="0"/>
        <v>5.4025143682748272E-2</v>
      </c>
    </row>
    <row r="52" spans="1:9" x14ac:dyDescent="0.3">
      <c r="A52" s="4">
        <v>5</v>
      </c>
      <c r="B52" s="8">
        <v>14</v>
      </c>
      <c r="C52" s="5">
        <v>205154.180946234</v>
      </c>
      <c r="D52" s="5">
        <v>553721.16380811203</v>
      </c>
      <c r="E52" s="6">
        <v>78.763064111862207</v>
      </c>
      <c r="F52" s="5">
        <f>C52-VLOOKUP($B52,실측점!$A$2:$D$30,2,0)</f>
        <v>-4.2537660046946257E-3</v>
      </c>
      <c r="G52" s="5">
        <f>D52-VLOOKUP($B52,실측점!$A$2:$D$30,3,0)</f>
        <v>-6.19188800919801E-3</v>
      </c>
      <c r="H52" s="6">
        <f>E52-VLOOKUP($B52,실측점!$A$2:$D$30,4,0)</f>
        <v>1.8384111862204122E-2</v>
      </c>
      <c r="I52" s="6">
        <f t="shared" si="0"/>
        <v>1.9859747513580835E-2</v>
      </c>
    </row>
    <row r="53" spans="1:9" x14ac:dyDescent="0.3">
      <c r="A53" s="4">
        <v>5</v>
      </c>
      <c r="B53" s="8">
        <v>15</v>
      </c>
      <c r="C53" s="5">
        <v>205154.14772243</v>
      </c>
      <c r="D53" s="5">
        <v>553720.66758605698</v>
      </c>
      <c r="E53" s="6">
        <v>78.763147666531395</v>
      </c>
      <c r="F53" s="5">
        <f>C53-VLOOKUP($B53,실측점!$A$2:$D$30,2,0)</f>
        <v>-4.3775700032711029E-3</v>
      </c>
      <c r="G53" s="5">
        <f>D53-VLOOKUP($B53,실측점!$A$2:$D$30,3,0)</f>
        <v>-8.4139429964125156E-3</v>
      </c>
      <c r="H53" s="6">
        <f>E53-VLOOKUP($B53,실측점!$A$2:$D$30,4,0)</f>
        <v>1.4367666531398982E-2</v>
      </c>
      <c r="I53" s="6">
        <f t="shared" si="0"/>
        <v>1.7215905362132442E-2</v>
      </c>
    </row>
    <row r="54" spans="1:9" x14ac:dyDescent="0.3">
      <c r="A54" s="4">
        <v>5</v>
      </c>
      <c r="B54" s="8">
        <v>16</v>
      </c>
      <c r="C54" s="5">
        <v>205154.12109220299</v>
      </c>
      <c r="D54" s="5">
        <v>553720.26993295597</v>
      </c>
      <c r="E54" s="6">
        <v>78.764260275354005</v>
      </c>
      <c r="F54" s="5">
        <f>C54-VLOOKUP($B54,실측점!$A$2:$D$30,2,0)</f>
        <v>-5.0779702723957598E-4</v>
      </c>
      <c r="G54" s="5">
        <f>D54-VLOOKUP($B54,실측점!$A$2:$D$30,3,0)</f>
        <v>-5.0670440541580319E-3</v>
      </c>
      <c r="H54" s="6">
        <f>E54-VLOOKUP($B54,실측점!$A$2:$D$30,4,0)</f>
        <v>1.5820275354002433E-2</v>
      </c>
      <c r="I54" s="6">
        <f t="shared" si="0"/>
        <v>1.6619684279314949E-2</v>
      </c>
    </row>
    <row r="55" spans="1:9" x14ac:dyDescent="0.3">
      <c r="A55" s="4">
        <v>5</v>
      </c>
      <c r="B55" s="8">
        <v>17</v>
      </c>
      <c r="C55" s="5">
        <v>205154.08797912399</v>
      </c>
      <c r="D55" s="5">
        <v>553719.77536906302</v>
      </c>
      <c r="E55" s="6">
        <v>78.764395273944203</v>
      </c>
      <c r="F55" s="5">
        <f>C55-VLOOKUP($B55,실측점!$A$2:$D$30,2,0)</f>
        <v>-5.7208760117646307E-3</v>
      </c>
      <c r="G55" s="5">
        <f>D55-VLOOKUP($B55,실측점!$A$2:$D$30,3,0)</f>
        <v>-2.8309369226917624E-3</v>
      </c>
      <c r="H55" s="6">
        <f>E55-VLOOKUP($B55,실측점!$A$2:$D$30,4,0)</f>
        <v>1.6735273944206597E-2</v>
      </c>
      <c r="I55" s="6">
        <f t="shared" si="0"/>
        <v>1.7911226093985967E-2</v>
      </c>
    </row>
    <row r="56" spans="1:9" x14ac:dyDescent="0.3">
      <c r="A56" s="4">
        <v>5</v>
      </c>
      <c r="B56" s="8">
        <v>18</v>
      </c>
      <c r="C56" s="5">
        <v>205154.05446871099</v>
      </c>
      <c r="D56" s="5">
        <v>553719.27534926904</v>
      </c>
      <c r="E56" s="6">
        <v>78.770154049212607</v>
      </c>
      <c r="F56" s="5">
        <f>C56-VLOOKUP($B56,실측점!$A$2:$D$30,2,0)</f>
        <v>-4.3128899415023625E-4</v>
      </c>
      <c r="G56" s="5">
        <f>D56-VLOOKUP($B56,실측점!$A$2:$D$30,3,0)</f>
        <v>-3.9507310139015317E-3</v>
      </c>
      <c r="H56" s="6">
        <f>E56-VLOOKUP($B56,실측점!$A$2:$D$30,4,0)</f>
        <v>1.2774049212609384E-2</v>
      </c>
      <c r="I56" s="6">
        <f t="shared" si="0"/>
        <v>1.3377990096679133E-2</v>
      </c>
    </row>
    <row r="57" spans="1:9" x14ac:dyDescent="0.3">
      <c r="A57" s="4">
        <v>5</v>
      </c>
      <c r="B57" s="8">
        <v>20</v>
      </c>
      <c r="C57" s="5">
        <v>205154.184413368</v>
      </c>
      <c r="D57" s="5">
        <v>553721.16403747303</v>
      </c>
      <c r="E57" s="6">
        <v>78.157339829650695</v>
      </c>
      <c r="F57" s="5">
        <f>C57-VLOOKUP($B57,실측점!$A$2:$D$30,2,0)</f>
        <v>-4.5866320142522454E-3</v>
      </c>
      <c r="G57" s="5">
        <f>D57-VLOOKUP($B57,실측점!$A$2:$D$30,3,0)</f>
        <v>-1.5162526979111135E-2</v>
      </c>
      <c r="H57" s="6">
        <f>E57-VLOOKUP($B57,실측점!$A$2:$D$30,4,0)</f>
        <v>-2.9601703493113973E-3</v>
      </c>
      <c r="I57" s="6">
        <f t="shared" si="0"/>
        <v>1.6115273070084136E-2</v>
      </c>
    </row>
    <row r="58" spans="1:9" x14ac:dyDescent="0.3">
      <c r="A58" s="4">
        <v>5</v>
      </c>
      <c r="B58" s="8">
        <v>21</v>
      </c>
      <c r="C58" s="5">
        <v>205154.15110526601</v>
      </c>
      <c r="D58" s="5">
        <v>553720.66634420503</v>
      </c>
      <c r="E58" s="6">
        <v>78.154930938946606</v>
      </c>
      <c r="F58" s="5">
        <f>C58-VLOOKUP($B58,실측점!$A$2:$D$30,2,0)</f>
        <v>-1.2947339855600148E-3</v>
      </c>
      <c r="G58" s="5">
        <f>D58-VLOOKUP($B58,실측점!$A$2:$D$30,3,0)</f>
        <v>-1.025579497218132E-2</v>
      </c>
      <c r="H58" s="6">
        <f>E58-VLOOKUP($B58,실측점!$A$2:$D$30,4,0)</f>
        <v>1.4309389466120592E-3</v>
      </c>
      <c r="I58" s="6">
        <f t="shared" si="0"/>
        <v>1.0435767958023741E-2</v>
      </c>
    </row>
    <row r="59" spans="1:9" x14ac:dyDescent="0.3">
      <c r="A59" s="4">
        <v>5</v>
      </c>
      <c r="B59" s="8">
        <v>22</v>
      </c>
      <c r="C59" s="5">
        <v>205154.12453743501</v>
      </c>
      <c r="D59" s="5">
        <v>553720.26945304801</v>
      </c>
      <c r="E59" s="6">
        <v>78.154046481003405</v>
      </c>
      <c r="F59" s="5">
        <f>C59-VLOOKUP($B59,실측점!$A$2:$D$30,2,0)</f>
        <v>-1.8625649972818792E-3</v>
      </c>
      <c r="G59" s="5">
        <f>D59-VLOOKUP($B59,실측점!$A$2:$D$30,3,0)</f>
        <v>3.2530480530112982E-3</v>
      </c>
      <c r="H59" s="6">
        <f>E59-VLOOKUP($B59,실측점!$A$2:$D$30,4,0)</f>
        <v>-4.1535189965884456E-3</v>
      </c>
      <c r="I59" s="6">
        <f t="shared" si="0"/>
        <v>5.5949253846071375E-3</v>
      </c>
    </row>
    <row r="60" spans="1:9" x14ac:dyDescent="0.3">
      <c r="A60" s="4">
        <v>5</v>
      </c>
      <c r="B60" s="8">
        <v>23</v>
      </c>
      <c r="C60" s="5">
        <v>205154.09165253001</v>
      </c>
      <c r="D60" s="5">
        <v>553719.77837498405</v>
      </c>
      <c r="E60" s="6">
        <v>78.155095858687801</v>
      </c>
      <c r="F60" s="5">
        <f>C60-VLOOKUP($B60,실측점!$A$2:$D$30,2,0)</f>
        <v>-7.1474699943792075E-3</v>
      </c>
      <c r="G60" s="5">
        <f>D60-VLOOKUP($B60,실측점!$A$2:$D$30,3,0)</f>
        <v>-4.6250160085037351E-3</v>
      </c>
      <c r="H60" s="6">
        <f>E60-VLOOKUP($B60,실측점!$A$2:$D$30,4,0)</f>
        <v>-1.3554141312198453E-2</v>
      </c>
      <c r="I60" s="6">
        <f t="shared" si="0"/>
        <v>1.6005994099415125E-2</v>
      </c>
    </row>
    <row r="61" spans="1:9" x14ac:dyDescent="0.3">
      <c r="A61" s="4">
        <v>5</v>
      </c>
      <c r="B61" s="8">
        <v>24</v>
      </c>
      <c r="C61" s="5">
        <v>205154.05814939801</v>
      </c>
      <c r="D61" s="5">
        <v>553719.27869253105</v>
      </c>
      <c r="E61" s="6">
        <v>78.163540459676398</v>
      </c>
      <c r="F61" s="5">
        <f>C61-VLOOKUP($B61,실측점!$A$2:$D$30,2,0)</f>
        <v>3.4939800389111042E-4</v>
      </c>
      <c r="G61" s="5">
        <f>D61-VLOOKUP($B61,실측점!$A$2:$D$30,3,0)</f>
        <v>-4.4074689503759146E-3</v>
      </c>
      <c r="H61" s="6">
        <f>E61-VLOOKUP($B61,실측점!$A$2:$D$30,4,0)</f>
        <v>-5.7695403235982212E-3</v>
      </c>
      <c r="I61" s="6">
        <f t="shared" si="0"/>
        <v>7.2688002489597085E-3</v>
      </c>
    </row>
    <row r="62" spans="1:9" ht="17.25" thickBot="1" x14ac:dyDescent="0.35">
      <c r="A62" s="4">
        <v>5</v>
      </c>
      <c r="B62" s="8">
        <v>28</v>
      </c>
      <c r="C62" s="5">
        <v>205154.10855110901</v>
      </c>
      <c r="D62" s="5">
        <v>553719.97963976604</v>
      </c>
      <c r="E62" s="6">
        <v>77.554353205571701</v>
      </c>
      <c r="F62" s="5">
        <f>C62-VLOOKUP($B62,실측점!$A$2:$D$30,2,0)</f>
        <v>-8.4488909924402833E-3</v>
      </c>
      <c r="G62" s="5">
        <f>D62-VLOOKUP($B62,실측점!$A$2:$D$30,3,0)</f>
        <v>2.3976608645170927E-4</v>
      </c>
      <c r="H62" s="6">
        <f>E62-VLOOKUP($B62,실측점!$A$2:$D$30,4,0)</f>
        <v>-9.4167944283043425E-3</v>
      </c>
      <c r="I62" s="6">
        <f t="shared" si="0"/>
        <v>1.2653745061573456E-2</v>
      </c>
    </row>
    <row r="63" spans="1:9" x14ac:dyDescent="0.3">
      <c r="A63" s="1">
        <v>6</v>
      </c>
      <c r="B63" s="7">
        <v>14</v>
      </c>
      <c r="C63" s="2">
        <v>205154.18195048301</v>
      </c>
      <c r="D63" s="2">
        <v>553721.177300788</v>
      </c>
      <c r="E63" s="3">
        <v>78.7453614723577</v>
      </c>
      <c r="F63" s="2">
        <f>C63-VLOOKUP($B63,실측점!$A$2:$D$30,2,0)</f>
        <v>-3.2495170016773045E-3</v>
      </c>
      <c r="G63" s="2">
        <f>D63-VLOOKUP($B63,실측점!$A$2:$D$30,3,0)</f>
        <v>7.3007879545912147E-3</v>
      </c>
      <c r="H63" s="3">
        <f>E63-VLOOKUP($B63,실측점!$A$2:$D$30,4,0)</f>
        <v>6.8147235769799863E-4</v>
      </c>
      <c r="I63" s="3">
        <f t="shared" si="0"/>
        <v>8.0203036149762118E-3</v>
      </c>
    </row>
    <row r="64" spans="1:9" x14ac:dyDescent="0.3">
      <c r="A64" s="4">
        <v>6</v>
      </c>
      <c r="B64" s="8">
        <v>15</v>
      </c>
      <c r="C64" s="5">
        <v>205154.148701987</v>
      </c>
      <c r="D64" s="5">
        <v>553720.68079310097</v>
      </c>
      <c r="E64" s="6">
        <v>78.746422080638496</v>
      </c>
      <c r="F64" s="5">
        <f>C64-VLOOKUP($B64,실측점!$A$2:$D$30,2,0)</f>
        <v>-3.3980130101554096E-3</v>
      </c>
      <c r="G64" s="5">
        <f>D64-VLOOKUP($B64,실측점!$A$2:$D$30,3,0)</f>
        <v>4.7931009903550148E-3</v>
      </c>
      <c r="H64" s="6">
        <f>E64-VLOOKUP($B64,실측점!$A$2:$D$30,4,0)</f>
        <v>-2.3579193615006488E-3</v>
      </c>
      <c r="I64" s="6">
        <f t="shared" si="0"/>
        <v>6.3308840801476751E-3</v>
      </c>
    </row>
    <row r="65" spans="1:9" x14ac:dyDescent="0.3">
      <c r="A65" s="4">
        <v>6</v>
      </c>
      <c r="B65" s="8">
        <v>16</v>
      </c>
      <c r="C65" s="5">
        <v>205154.121928901</v>
      </c>
      <c r="D65" s="5">
        <v>553720.28112625505</v>
      </c>
      <c r="E65" s="6">
        <v>78.7489445967027</v>
      </c>
      <c r="F65" s="5">
        <f>C65-VLOOKUP($B65,실측점!$A$2:$D$30,2,0)</f>
        <v>3.2890099100768566E-4</v>
      </c>
      <c r="G65" s="5">
        <f>D65-VLOOKUP($B65,실측점!$A$2:$D$30,3,0)</f>
        <v>6.1262550298124552E-3</v>
      </c>
      <c r="H65" s="6">
        <f>E65-VLOOKUP($B65,실측점!$A$2:$D$30,4,0)</f>
        <v>5.0459670269731305E-4</v>
      </c>
      <c r="I65" s="6">
        <f t="shared" si="0"/>
        <v>6.1557935625361285E-3</v>
      </c>
    </row>
    <row r="66" spans="1:9" x14ac:dyDescent="0.3">
      <c r="A66" s="4">
        <v>6</v>
      </c>
      <c r="B66" s="8">
        <v>17</v>
      </c>
      <c r="C66" s="5">
        <v>205154.088832601</v>
      </c>
      <c r="D66" s="5">
        <v>553719.78676348703</v>
      </c>
      <c r="E66" s="6">
        <v>78.748498267279402</v>
      </c>
      <c r="F66" s="5">
        <f>C66-VLOOKUP($B66,실측점!$A$2:$D$30,2,0)</f>
        <v>-4.867398994974792E-3</v>
      </c>
      <c r="G66" s="5">
        <f>D66-VLOOKUP($B66,실측점!$A$2:$D$30,3,0)</f>
        <v>8.5634870920330286E-3</v>
      </c>
      <c r="H66" s="6">
        <f>E66-VLOOKUP($B66,실측점!$A$2:$D$30,4,0)</f>
        <v>8.3826727940561341E-4</v>
      </c>
      <c r="I66" s="6">
        <f t="shared" si="0"/>
        <v>9.8857258804510659E-3</v>
      </c>
    </row>
    <row r="67" spans="1:9" x14ac:dyDescent="0.3">
      <c r="A67" s="4">
        <v>6</v>
      </c>
      <c r="B67" s="8">
        <v>18</v>
      </c>
      <c r="C67" s="5">
        <v>205154.055309332</v>
      </c>
      <c r="D67" s="5">
        <v>553719.28638748801</v>
      </c>
      <c r="E67" s="6">
        <v>78.752327869921999</v>
      </c>
      <c r="F67" s="5">
        <f>C67-VLOOKUP($B67,실측점!$A$2:$D$30,2,0)</f>
        <v>4.093320167157799E-4</v>
      </c>
      <c r="G67" s="5">
        <f>D67-VLOOKUP($B67,실측점!$A$2:$D$30,3,0)</f>
        <v>7.0874879602342844E-3</v>
      </c>
      <c r="H67" s="6">
        <f>E67-VLOOKUP($B67,실측점!$A$2:$D$30,4,0)</f>
        <v>-5.0521300779990952E-3</v>
      </c>
      <c r="I67" s="6">
        <f t="shared" ref="I67:I73" si="1">SQRT(SUMSQ(F67:H67))</f>
        <v>8.7134411463782608E-3</v>
      </c>
    </row>
    <row r="68" spans="1:9" x14ac:dyDescent="0.3">
      <c r="A68" s="4">
        <v>6</v>
      </c>
      <c r="B68" s="8">
        <v>20</v>
      </c>
      <c r="C68" s="5">
        <v>205154.18550935099</v>
      </c>
      <c r="D68" s="5">
        <v>553721.17887862795</v>
      </c>
      <c r="E68" s="6">
        <v>78.139382766734798</v>
      </c>
      <c r="F68" s="5">
        <f>C68-VLOOKUP($B68,실측점!$A$2:$D$30,2,0)</f>
        <v>-3.4906490182038397E-3</v>
      </c>
      <c r="G68" s="5">
        <f>D68-VLOOKUP($B68,실측점!$A$2:$D$30,3,0)</f>
        <v>-3.2137206289917231E-4</v>
      </c>
      <c r="H68" s="6">
        <f>E68-VLOOKUP($B68,실측점!$A$2:$D$30,4,0)</f>
        <v>-2.0917233265208779E-2</v>
      </c>
      <c r="I68" s="6">
        <f t="shared" si="1"/>
        <v>2.1208926376463665E-2</v>
      </c>
    </row>
    <row r="69" spans="1:9" x14ac:dyDescent="0.3">
      <c r="A69" s="4">
        <v>6</v>
      </c>
      <c r="B69" s="8">
        <v>21</v>
      </c>
      <c r="C69" s="5">
        <v>205154.15206470201</v>
      </c>
      <c r="D69" s="5">
        <v>553720.67924759502</v>
      </c>
      <c r="E69" s="6">
        <v>78.138168824817498</v>
      </c>
      <c r="F69" s="5">
        <f>C69-VLOOKUP($B69,실측점!$A$2:$D$30,2,0)</f>
        <v>-3.3529798383824527E-4</v>
      </c>
      <c r="G69" s="5">
        <f>D69-VLOOKUP($B69,실측점!$A$2:$D$30,3,0)</f>
        <v>2.6475950144231319E-3</v>
      </c>
      <c r="H69" s="6">
        <f>E69-VLOOKUP($B69,실측점!$A$2:$D$30,4,0)</f>
        <v>-1.5331175182495826E-2</v>
      </c>
      <c r="I69" s="6">
        <f t="shared" si="1"/>
        <v>1.5561719589259414E-2</v>
      </c>
    </row>
    <row r="70" spans="1:9" x14ac:dyDescent="0.3">
      <c r="A70" s="4">
        <v>6</v>
      </c>
      <c r="B70" s="8">
        <v>22</v>
      </c>
      <c r="C70" s="5">
        <v>205154.125390906</v>
      </c>
      <c r="D70" s="5">
        <v>553720.28076211503</v>
      </c>
      <c r="E70" s="6">
        <v>78.137147514740803</v>
      </c>
      <c r="F70" s="5">
        <f>C70-VLOOKUP($B70,실측점!$A$2:$D$30,2,0)</f>
        <v>-1.0090940049849451E-3</v>
      </c>
      <c r="G70" s="5">
        <f>D70-VLOOKUP($B70,실측점!$A$2:$D$30,3,0)</f>
        <v>1.4562115073204041E-2</v>
      </c>
      <c r="H70" s="6">
        <f>E70-VLOOKUP($B70,실측점!$A$2:$D$30,4,0)</f>
        <v>-2.1052485259190235E-2</v>
      </c>
      <c r="I70" s="6">
        <f t="shared" si="1"/>
        <v>2.5617974192050294E-2</v>
      </c>
    </row>
    <row r="71" spans="1:9" x14ac:dyDescent="0.3">
      <c r="A71" s="4">
        <v>6</v>
      </c>
      <c r="B71" s="8">
        <v>23</v>
      </c>
      <c r="C71" s="5">
        <v>205154.09234962601</v>
      </c>
      <c r="D71" s="5">
        <v>553719.78740914201</v>
      </c>
      <c r="E71" s="6">
        <v>78.138910206177997</v>
      </c>
      <c r="F71" s="5">
        <f>C71-VLOOKUP($B71,실측점!$A$2:$D$30,2,0)</f>
        <v>-6.4503739995416254E-3</v>
      </c>
      <c r="G71" s="5">
        <f>D71-VLOOKUP($B71,실측점!$A$2:$D$30,3,0)</f>
        <v>4.4091419549658895E-3</v>
      </c>
      <c r="H71" s="6">
        <f>E71-VLOOKUP($B71,실측점!$A$2:$D$30,4,0)</f>
        <v>-2.973979382200298E-2</v>
      </c>
      <c r="I71" s="6">
        <f t="shared" si="1"/>
        <v>3.0749035661110573E-2</v>
      </c>
    </row>
    <row r="72" spans="1:9" x14ac:dyDescent="0.3">
      <c r="A72" s="4">
        <v>6</v>
      </c>
      <c r="B72" s="8">
        <v>24</v>
      </c>
      <c r="C72" s="5">
        <v>205154.058952391</v>
      </c>
      <c r="D72" s="5">
        <v>553719.28920199804</v>
      </c>
      <c r="E72" s="6">
        <v>78.146104980047696</v>
      </c>
      <c r="F72" s="5">
        <f>C72-VLOOKUP($B72,실측점!$A$2:$D$30,2,0)</f>
        <v>1.1523909925017506E-3</v>
      </c>
      <c r="G72" s="5">
        <f>D72-VLOOKUP($B72,실측점!$A$2:$D$30,3,0)</f>
        <v>6.1019980348646641E-3</v>
      </c>
      <c r="H72" s="6">
        <f>E72-VLOOKUP($B72,실측점!$A$2:$D$30,4,0)</f>
        <v>-2.3205019952300177E-2</v>
      </c>
      <c r="I72" s="6">
        <f t="shared" si="1"/>
        <v>2.4021559816209702E-2</v>
      </c>
    </row>
    <row r="73" spans="1:9" ht="17.25" thickBot="1" x14ac:dyDescent="0.35">
      <c r="A73" s="9">
        <v>6</v>
      </c>
      <c r="B73" s="12">
        <v>28</v>
      </c>
      <c r="C73" s="10">
        <v>205154.109257957</v>
      </c>
      <c r="D73" s="10">
        <v>553719.98864842905</v>
      </c>
      <c r="E73" s="11">
        <v>77.536156689346896</v>
      </c>
      <c r="F73" s="10">
        <f>C73-VLOOKUP($B73,실측점!$A$2:$D$30,2,0)</f>
        <v>-7.7420430025085807E-3</v>
      </c>
      <c r="G73" s="10">
        <f>D73-VLOOKUP($B73,실측점!$A$2:$D$30,3,0)</f>
        <v>9.2484290944412351E-3</v>
      </c>
      <c r="H73" s="11">
        <f>E73-VLOOKUP($B73,실측점!$A$2:$D$30,4,0)</f>
        <v>-2.7613310653109124E-2</v>
      </c>
      <c r="I73" s="11">
        <f t="shared" si="1"/>
        <v>3.013250065614716E-2</v>
      </c>
    </row>
    <row r="74" spans="1:9" ht="17.25" thickBot="1" x14ac:dyDescent="0.35">
      <c r="F74" s="13">
        <f>SQRT(SUMSQ(F65:F73)/COUNT(F65:F73))</f>
        <v>3.9462666906201066E-3</v>
      </c>
      <c r="G74" s="14">
        <f>SQRT(SUMSQ(G65:G73)/COUNT(G65:G73))</f>
        <v>7.6192255784085141E-3</v>
      </c>
      <c r="H74" s="15">
        <f>SQRT(SUMSQ(H65:H73)/COUNT(H65:H73))</f>
        <v>1.9228703245443832E-2</v>
      </c>
      <c r="I74" s="15">
        <f>SQRT(SUMSQ(I65:I73)/COUNT(I65:I73))</f>
        <v>2.1056320849320149E-2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F11" sqref="F11"/>
    </sheetView>
  </sheetViews>
  <sheetFormatPr defaultRowHeight="16.5" x14ac:dyDescent="0.3"/>
  <sheetData>
    <row r="1" spans="1:1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</row>
    <row r="2" spans="1:15" x14ac:dyDescent="0.3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x14ac:dyDescent="0.3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</row>
    <row r="19" spans="1:1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실측점</vt:lpstr>
      <vt:lpstr>fromBBA</vt:lpstr>
      <vt:lpstr>fromAR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Hwiyoung</dc:creator>
  <cp:lastModifiedBy>Hwiyoung</cp:lastModifiedBy>
  <dcterms:created xsi:type="dcterms:W3CDTF">2019-03-06T06:19:43Z</dcterms:created>
  <dcterms:modified xsi:type="dcterms:W3CDTF">2019-03-11T09:05:26Z</dcterms:modified>
</cp:coreProperties>
</file>