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<sst xmlns="http://schemas.openxmlformats.org/spreadsheetml/2006/main" count="364" uniqueCount="179">
  <si>
    <t xml:space="preserve">Airfoil</t>
  </si>
  <si>
    <t xml:space="preserve">A (deg)</t>
  </si>
  <si>
    <t xml:space="preserve">M (1)</t>
  </si>
  <si>
    <t xml:space="preserve">Re (1)</t>
  </si>
  <si>
    <t xml:space="preserve">Reported accuracy</t>
  </si>
  <si>
    <t xml:space="preserve">Assumed error</t>
  </si>
  <si>
    <t xml:space="preserve">Number of Cases</t>
  </si>
  <si>
    <t xml:space="preserve">Source</t>
  </si>
  <si>
    <t xml:space="preserve">Completed</t>
  </si>
  <si>
    <t xml:space="preserve">Converted</t>
  </si>
  <si>
    <t xml:space="preserve">Usage</t>
  </si>
  <si>
    <t xml:space="preserve">Supercritical</t>
  </si>
  <si>
    <t xml:space="preserve">Symmetry</t>
  </si>
  <si>
    <t xml:space="preserve">Notes</t>
  </si>
  <si>
    <t xml:space="preserve">Total Cases</t>
  </si>
  <si>
    <t xml:space="preserve">NACA 64A006</t>
  </si>
  <si>
    <t xml:space="preserve">-2 - 28</t>
  </si>
  <si>
    <t xml:space="preserve">0.3 - 0.9</t>
  </si>
  <si>
    <t xml:space="preserve">NACA TN 3162</t>
  </si>
  <si>
    <t xml:space="preserve">Wing</t>
  </si>
  <si>
    <t xml:space="preserve">-</t>
  </si>
  <si>
    <t xml:space="preserve">Symmetric</t>
  </si>
  <si>
    <t xml:space="preserve">NACA 64A010</t>
  </si>
  <si>
    <t xml:space="preserve">NACA 64A406</t>
  </si>
  <si>
    <t xml:space="preserve">-5 - 28</t>
  </si>
  <si>
    <t xml:space="preserve">Cambered</t>
  </si>
  <si>
    <t xml:space="preserve">1. Removed points they didn't include in their fit</t>
  </si>
  <si>
    <t xml:space="preserve">NACA 64A410</t>
  </si>
  <si>
    <t xml:space="preserve">Chord</t>
  </si>
  <si>
    <t xml:space="preserve">Turb Fact</t>
  </si>
  <si>
    <t xml:space="preserve">NACA 23012</t>
  </si>
  <si>
    <t xml:space="preserve">-14 - 12</t>
  </si>
  <si>
    <t xml:space="preserve">NACA Report 614</t>
  </si>
  <si>
    <t xml:space="preserve">Re</t>
  </si>
  <si>
    <t xml:space="preserve">NACA 63-415</t>
  </si>
  <si>
    <t xml:space="preserve">-4 - 28</t>
  </si>
  <si>
    <t xml:space="preserve">Riso-R-1193</t>
  </si>
  <si>
    <t xml:space="preserve">Mach </t>
  </si>
  <si>
    <t xml:space="preserve">NACA 4412</t>
  </si>
  <si>
    <t xml:space="preserve">-20 - 30</t>
  </si>
  <si>
    <t xml:space="preserve">NACA Report 563</t>
  </si>
  <si>
    <t xml:space="preserve">1. c = 5 in = .127 m
2. Average P = 21 atm -&gt; density of 25.73 kg/m3 under standard day -&gt; 17.17 n/s
3. Error is 3% of dynamic pressure</t>
  </si>
  <si>
    <t xml:space="preserve">1e5 - 8.2e6</t>
  </si>
  <si>
    <t xml:space="preserve">NACA Report 613</t>
  </si>
  <si>
    <t xml:space="preserve">1. Unreliable data at x/c = 0.2244
2. c = 5 in = .127 m
3. Variable density tunnel</t>
  </si>
  <si>
    <t xml:space="preserve">NACA 0011</t>
  </si>
  <si>
    <t xml:space="preserve">0, 5, 10</t>
  </si>
  <si>
    <t xml:space="preserve">Myose et al., 1996</t>
  </si>
  <si>
    <t xml:space="preserve">1. Digitized plot
2. c = 2 ft = 0.609
3. 0.1% in psid accuracy, dyn P of 25 lb/ft2</t>
  </si>
  <si>
    <t xml:space="preserve">NACA 0015</t>
  </si>
  <si>
    <t xml:space="preserve">0, 6, 12</t>
  </si>
  <si>
    <t xml:space="preserve">1.5e6, 2.5e6</t>
  </si>
  <si>
    <t xml:space="preserve">ADA 2570435</t>
  </si>
  <si>
    <t xml:space="preserve">1. c = 1.7 ft = 0.518 m 2. Averaged M </t>
  </si>
  <si>
    <t xml:space="preserve">NACA 0018</t>
  </si>
  <si>
    <t xml:space="preserve">0, 5, 10, 15</t>
  </si>
  <si>
    <t xml:space="preserve">Boutilier, 2011</t>
  </si>
  <si>
    <t xml:space="preserve">1. Digitized plot
2. Endcaps only case
3. c = 200 mm</t>
  </si>
  <si>
    <t xml:space="preserve">NACA 65-410</t>
  </si>
  <si>
    <t xml:space="preserve">7, 10, 13, 15</t>
  </si>
  <si>
    <t xml:space="preserve">Zang et al., 2021</t>
  </si>
  <si>
    <t xml:space="preserve">1. U = 20 m/s
2. c = 300 mm NEED TO FIX REYNOLDS LABEL</t>
  </si>
  <si>
    <t xml:space="preserve">WT 180</t>
  </si>
  <si>
    <t xml:space="preserve">-2.04, 6.09, 12.19</t>
  </si>
  <si>
    <t xml:space="preserve">Chen et al., 2015</t>
  </si>
  <si>
    <t xml:space="preserve">Wind Turbine</t>
  </si>
  <si>
    <t xml:space="preserve">1. Digitized plot
2. Less reliable x/c</t>
  </si>
  <si>
    <t xml:space="preserve">CRA 309-A</t>
  </si>
  <si>
    <t xml:space="preserve">6, 7, 8, 9</t>
  </si>
  <si>
    <t xml:space="preserve">Zhang et al., 2019</t>
  </si>
  <si>
    <t xml:space="preserve">Rotor</t>
  </si>
  <si>
    <t xml:space="preserve">CRA 309-B</t>
  </si>
  <si>
    <t xml:space="preserve">NACA 2415</t>
  </si>
  <si>
    <t xml:space="preserve">0, 4, 8, 12</t>
  </si>
  <si>
    <t xml:space="preserve">0.01, 0.02, 0.04</t>
  </si>
  <si>
    <t xml:space="preserve">0.5e5, 1.0e5, 2.0e5</t>
  </si>
  <si>
    <t xml:space="preserve">Genc et al., 2012</t>
  </si>
  <si>
    <t xml:space="preserve">1. c = .18 m</t>
  </si>
  <si>
    <t xml:space="preserve">NACA 0012</t>
  </si>
  <si>
    <t xml:space="preserve">0, 4</t>
  </si>
  <si>
    <t xml:space="preserve">0.3 - 0.83</t>
  </si>
  <si>
    <t xml:space="preserve">2e6 - 4e6</t>
  </si>
  <si>
    <t xml:space="preserve">0.05 + 0.001|Cp|</t>
  </si>
  <si>
    <t xml:space="preserve">AGARD AR 138</t>
  </si>
  <si>
    <t xml:space="preserve">1. c = .1524 m
2. need to get a lot more naca 0012 data</t>
  </si>
  <si>
    <t xml:space="preserve">NLR QE 0.11-0.75-1.375</t>
  </si>
  <si>
    <t xml:space="preserve">0.3 - 0.85</t>
  </si>
  <si>
    <t xml:space="preserve">1e6 - 2e6</t>
  </si>
  <si>
    <t xml:space="preserve">0.002 - 0.02</t>
  </si>
  <si>
    <t xml:space="preserve">1. Left only</t>
  </si>
  <si>
    <t xml:space="preserve">CAST 7 </t>
  </si>
  <si>
    <t xml:space="preserve">-0.2, 0.7, 1.7, 2.7, 3.6, 4.6</t>
  </si>
  <si>
    <t xml:space="preserve">0.6 - 0.8</t>
  </si>
  <si>
    <t xml:space="preserve">1. Fixed transition</t>
  </si>
  <si>
    <t xml:space="preserve">NLR 7301</t>
  </si>
  <si>
    <t xml:space="preserve">-4 - 4</t>
  </si>
  <si>
    <t xml:space="preserve">0.3 - 0.8</t>
  </si>
  <si>
    <t xml:space="preserve">RAE 2822</t>
  </si>
  <si>
    <t xml:space="preserve">-2.2, 2.5, 3.2</t>
  </si>
  <si>
    <t xml:space="preserve">0.6 - 0.75</t>
  </si>
  <si>
    <t xml:space="preserve">2.7e6, 6.5e6</t>
  </si>
  <si>
    <t xml:space="preserve">0.0026, 0.0064</t>
  </si>
  <si>
    <t xml:space="preserve">NAE 75-036-036413</t>
  </si>
  <si>
    <t xml:space="preserve">0 - 4</t>
  </si>
  <si>
    <t xml:space="preserve">0.5 - 0.84</t>
  </si>
  <si>
    <t xml:space="preserve">14e6, 25e6, 30e6</t>
  </si>
  <si>
    <t xml:space="preserve">MBB-A3</t>
  </si>
  <si>
    <t xml:space="preserve">1 - 5.5</t>
  </si>
  <si>
    <t xml:space="preserve">0.65 - 0.85</t>
  </si>
  <si>
    <t xml:space="preserve">1% (of max)</t>
  </si>
  <si>
    <t xml:space="preserve">1. Did only up to p 295</t>
  </si>
  <si>
    <t xml:space="preserve">Superciritical airfoil 9a</t>
  </si>
  <si>
    <t xml:space="preserve">0.5 -2.5</t>
  </si>
  <si>
    <t xml:space="preserve">6e6 - 8e6</t>
  </si>
  <si>
    <t xml:space="preserve">2% (of max)</t>
  </si>
  <si>
    <t xml:space="preserve">SC1095</t>
  </si>
  <si>
    <t xml:space="preserve">-3.5 - 15</t>
  </si>
  <si>
    <t xml:space="preserve">0.4 - 0.8</t>
  </si>
  <si>
    <t xml:space="preserve">4e6 - 4e6</t>
  </si>
  <si>
    <t xml:space="preserve">NASA CR 166587</t>
  </si>
  <si>
    <t xml:space="preserve">NACA0012</t>
  </si>
  <si>
    <t xml:space="preserve">-4 - 15</t>
  </si>
  <si>
    <t xml:space="preserve">0.3 - 0.7</t>
  </si>
  <si>
    <t xml:space="preserve">NACA TM 100526</t>
  </si>
  <si>
    <t xml:space="preserve">SSC-A09</t>
  </si>
  <si>
    <t xml:space="preserve">-3 - 12</t>
  </si>
  <si>
    <t xml:space="preserve">4e6 - 8e6</t>
  </si>
  <si>
    <t xml:space="preserve">DSMA 523</t>
  </si>
  <si>
    <t xml:space="preserve">0.78 - 1.6</t>
  </si>
  <si>
    <t xml:space="preserve">0.7 - 0.84</t>
  </si>
  <si>
    <t xml:space="preserve">NASA TM-81336</t>
  </si>
  <si>
    <t xml:space="preserve">1. Only dull trailing edge case
2. Fixed Transition</t>
  </si>
  <si>
    <t xml:space="preserve">BAC I</t>
  </si>
  <si>
    <t xml:space="preserve">-2 - 8</t>
  </si>
  <si>
    <t xml:space="preserve">NASA TM-87600</t>
  </si>
  <si>
    <t xml:space="preserve">1. Did not digitize untabulated data</t>
  </si>
  <si>
    <t xml:space="preserve">OLS/TAAT</t>
  </si>
  <si>
    <t xml:space="preserve">-12 - 11</t>
  </si>
  <si>
    <t xml:space="preserve">0.34 - 0.88</t>
  </si>
  <si>
    <t xml:space="preserve">3e6 - 7e6</t>
  </si>
  <si>
    <t xml:space="preserve">NASA TM-89435</t>
  </si>
  <si>
    <t xml:space="preserve">1. Modified AH-1G rotor</t>
  </si>
  <si>
    <t xml:space="preserve">SSC-A07</t>
  </si>
  <si>
    <t xml:space="preserve">SSC-B08</t>
  </si>
  <si>
    <t xml:space="preserve">Need to look into this</t>
  </si>
  <si>
    <t xml:space="preserve">SKF 1.1</t>
  </si>
  <si>
    <t xml:space="preserve">2.5, 5.0</t>
  </si>
  <si>
    <t xml:space="preserve">2.2e6, 7e6</t>
  </si>
  <si>
    <t xml:space="preserve">1. Experiment is w/ Maneuver flap, only baseline is digitized</t>
  </si>
  <si>
    <t xml:space="preserve">NASA SC(3)-0712(B)</t>
  </si>
  <si>
    <t xml:space="preserve">0.5 - 0.8</t>
  </si>
  <si>
    <t xml:space="preserve">4.4e6, 7e6</t>
  </si>
  <si>
    <t xml:space="preserve">NASA TM-86370</t>
  </si>
  <si>
    <t xml:space="preserve">Ongoing work by Aaditya</t>
  </si>
  <si>
    <t xml:space="preserve">DU 91-W2-250</t>
  </si>
  <si>
    <t xml:space="preserve">6.7, 9.2, 15.2</t>
  </si>
  <si>
    <t xml:space="preserve">Timmer and van Rooij</t>
  </si>
  <si>
    <t xml:space="preserve">DU 97-W-300</t>
  </si>
  <si>
    <t xml:space="preserve">-1.0, 9.3, 12.4</t>
  </si>
  <si>
    <t xml:space="preserve">DU12W262</t>
  </si>
  <si>
    <t xml:space="preserve">-5, 0, 5</t>
  </si>
  <si>
    <t xml:space="preserve">0.12, 0.17</t>
  </si>
  <si>
    <t xml:space="preserve">1e6, 0.7e6</t>
  </si>
  <si>
    <t xml:space="preserve">Ragni et al., 2015</t>
  </si>
  <si>
    <t xml:space="preserve">Mach calculated from chord and Re</t>
  </si>
  <si>
    <t xml:space="preserve">S809</t>
  </si>
  <si>
    <t xml:space="preserve">4, 12</t>
  </si>
  <si>
    <t xml:space="preserve">Aranake et. Al, 2013</t>
  </si>
  <si>
    <t xml:space="preserve">FFA-W3-241</t>
  </si>
  <si>
    <t xml:space="preserve">6.661, 9.869, 13.339, 15.405, 17.888, 21.388</t>
  </si>
  <si>
    <t xml:space="preserve">RISO-R-1280</t>
  </si>
  <si>
    <t xml:space="preserve">FFA-W3-301</t>
  </si>
  <si>
    <t xml:space="preserve">0.532, 6.533, 9.666, 13.048, 16.361, 20.2</t>
  </si>
  <si>
    <t xml:space="preserve">RISO-A1-18</t>
  </si>
  <si>
    <t xml:space="preserve">5.37, 7.69, 10.74, 13.70, 15.46, 18.93</t>
  </si>
  <si>
    <t xml:space="preserve">RISO-A1-21</t>
  </si>
  <si>
    <t xml:space="preserve">5.12, 8.29, 10.22, 12.31, 15.11, 17.88</t>
  </si>
  <si>
    <t xml:space="preserve">RISO-A1-24</t>
  </si>
  <si>
    <t xml:space="preserve">5.97, 8.81, 10.37, 13.45, 15.39, 19.34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</si>
</sst>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0%"/>
    <numFmt numFmtId="167" formatCode="0.00"/>
    <numFmt numFmtId="168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2"/>
      <color rgb="FF0061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1"/>
      <color rgb="FF9C5700"/>
      <name val="Calibri"/>
      <family val="2"/>
      <charset val="1"/>
    </font>
    <font>
      <sz val="12"/>
      <color rgb="FF9C5700"/>
      <name val="Calibri"/>
      <family val="2"/>
      <charset val="1"/>
    </font>
    <font>
      <b val="true"/>
      <sz val="12"/>
      <color rgb="FF9C5700"/>
      <name val="Calibri"/>
      <family val="2"/>
      <charset val="1"/>
    </font>
    <font>
      <b val="true"/>
      <sz val="12"/>
      <color rgb="FF20212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</cellStyles>
  <dxfs count="4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20212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N38" headerRowCount="1" totalsRowCount="0" totalsRowShown="0">
  <autoFilter ref="A1:N38"/>
  <tableColumns count="14">
    <tableColumn id="1" name="Airfoil"/>
    <tableColumn id="2" name="A (deg)"/>
    <tableColumn id="3" name="M (1)"/>
    <tableColumn id="4" name="Re (1)"/>
    <tableColumn id="5" name="Reported accuracy"/>
    <tableColumn id="6" name="Assumed error"/>
    <tableColumn id="7" name="Number of Cases"/>
    <tableColumn id="8" name="Source"/>
    <tableColumn id="9" name="Completed"/>
    <tableColumn id="10" name="Converted"/>
    <tableColumn id="11" name="Usage"/>
    <tableColumn id="12" name="Supercritical"/>
    <tableColumn id="13" name="Symmetry"/>
    <tableColumn id="14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4"/>
  <sheetViews>
    <sheetView showFormulas="false" showGridLines="true" showRowColHeaders="true" showZeros="true" rightToLeft="false" tabSelected="true" showOutlineSymbols="true" defaultGridColor="true" view="normal" topLeftCell="A23" colorId="64" zoomScale="100" zoomScaleNormal="100" zoomScalePageLayoutView="100" workbookViewId="0">
      <pane xSplit="1" ySplit="0" topLeftCell="B23" activePane="topRight" state="frozen"/>
      <selection pane="topLeft" activeCell="A23" activeCellId="0" sqref="A23"/>
      <selection pane="topRight" activeCell="D47" activeCellId="0" sqref="D47"/>
    </sheetView>
  </sheetViews>
  <sheetFormatPr defaultColWidth="8.5390625" defaultRowHeight="14.25" zeroHeight="false" outlineLevelRow="0" outlineLevelCol="0"/>
  <cols>
    <col collapsed="false" customWidth="true" hidden="false" outlineLevel="0" max="1" min="1" style="1" width="25.79"/>
    <col collapsed="false" customWidth="true" hidden="false" outlineLevel="0" max="2" min="2" style="1" width="40.94"/>
    <col collapsed="false" customWidth="true" hidden="false" outlineLevel="0" max="3" min="3" style="1" width="16.53"/>
    <col collapsed="false" customWidth="true" hidden="false" outlineLevel="0" max="4" min="4" style="1" width="21.47"/>
    <col collapsed="false" customWidth="true" hidden="false" outlineLevel="0" max="5" min="5" style="1" width="18.16"/>
    <col collapsed="false" customWidth="true" hidden="true" outlineLevel="0" max="6" min="6" style="1" width="16.53"/>
    <col collapsed="false" customWidth="true" hidden="false" outlineLevel="0" max="7" min="7" style="1" width="16.53"/>
    <col collapsed="false" customWidth="true" hidden="false" outlineLevel="0" max="8" min="8" style="1" width="32.52"/>
    <col collapsed="false" customWidth="true" hidden="false" outlineLevel="0" max="9" min="9" style="1" width="17.47"/>
    <col collapsed="false" customWidth="true" hidden="true" outlineLevel="0" max="10" min="10" style="1" width="16.53"/>
    <col collapsed="false" customWidth="true" hidden="false" outlineLevel="0" max="12" min="11" style="1" width="16.53"/>
    <col collapsed="false" customWidth="true" hidden="false" outlineLevel="0" max="13" min="13" style="1" width="18.16"/>
    <col collapsed="false" customWidth="true" hidden="false" outlineLevel="0" max="14" min="14" style="0" width="46.16"/>
    <col collapsed="false" customWidth="true" hidden="false" outlineLevel="0" max="16" min="16" style="0" width="9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0" t="s">
        <v>14</v>
      </c>
    </row>
    <row r="2" s="9" customFormat="true" ht="15" hidden="false" customHeight="false" outlineLevel="0" collapsed="false">
      <c r="A2" s="3" t="s">
        <v>15</v>
      </c>
      <c r="B2" s="3" t="s">
        <v>16</v>
      </c>
      <c r="C2" s="3" t="s">
        <v>17</v>
      </c>
      <c r="D2" s="4" t="n">
        <v>1000000</v>
      </c>
      <c r="E2" s="5" t="n">
        <v>0.01</v>
      </c>
      <c r="F2" s="3"/>
      <c r="G2" s="3" t="n">
        <v>288</v>
      </c>
      <c r="H2" s="3" t="s">
        <v>18</v>
      </c>
      <c r="I2" s="6"/>
      <c r="J2" s="3"/>
      <c r="K2" s="3" t="s">
        <v>19</v>
      </c>
      <c r="L2" s="3" t="s">
        <v>20</v>
      </c>
      <c r="M2" s="7" t="s">
        <v>21</v>
      </c>
      <c r="N2" s="8"/>
      <c r="P2" s="9" t="n">
        <f aca="false">SUM(G:G)</f>
        <v>1351</v>
      </c>
    </row>
    <row r="3" s="9" customFormat="true" ht="15" hidden="false" customHeight="false" outlineLevel="0" collapsed="false">
      <c r="A3" s="3" t="s">
        <v>22</v>
      </c>
      <c r="B3" s="3" t="s">
        <v>16</v>
      </c>
      <c r="C3" s="3" t="s">
        <v>17</v>
      </c>
      <c r="D3" s="4" t="n">
        <v>1000000</v>
      </c>
      <c r="E3" s="5" t="n">
        <v>0.01</v>
      </c>
      <c r="F3" s="3"/>
      <c r="G3" s="3" t="n">
        <v>200</v>
      </c>
      <c r="H3" s="3" t="s">
        <v>18</v>
      </c>
      <c r="I3" s="6"/>
      <c r="J3" s="3"/>
      <c r="K3" s="3" t="s">
        <v>19</v>
      </c>
      <c r="L3" s="3" t="s">
        <v>20</v>
      </c>
      <c r="M3" s="3" t="s">
        <v>21</v>
      </c>
      <c r="N3" s="8"/>
    </row>
    <row r="4" s="9" customFormat="true" ht="15" hidden="false" customHeight="false" outlineLevel="0" collapsed="false">
      <c r="A4" s="3" t="s">
        <v>23</v>
      </c>
      <c r="B4" s="3" t="s">
        <v>24</v>
      </c>
      <c r="C4" s="3" t="s">
        <v>17</v>
      </c>
      <c r="D4" s="4" t="n">
        <v>1000000</v>
      </c>
      <c r="E4" s="5" t="n">
        <v>0.01</v>
      </c>
      <c r="F4" s="3"/>
      <c r="G4" s="3" t="n">
        <v>215</v>
      </c>
      <c r="H4" s="3" t="s">
        <v>18</v>
      </c>
      <c r="I4" s="6"/>
      <c r="J4" s="3"/>
      <c r="K4" s="3" t="s">
        <v>19</v>
      </c>
      <c r="L4" s="3" t="s">
        <v>20</v>
      </c>
      <c r="M4" s="3" t="s">
        <v>25</v>
      </c>
      <c r="N4" s="8" t="s">
        <v>26</v>
      </c>
    </row>
    <row r="5" s="9" customFormat="true" ht="15" hidden="false" customHeight="false" outlineLevel="0" collapsed="false">
      <c r="A5" s="3" t="s">
        <v>27</v>
      </c>
      <c r="B5" s="3" t="s">
        <v>24</v>
      </c>
      <c r="C5" s="3" t="s">
        <v>17</v>
      </c>
      <c r="D5" s="4" t="n">
        <v>1000000</v>
      </c>
      <c r="E5" s="5" t="n">
        <v>0.01</v>
      </c>
      <c r="F5" s="3"/>
      <c r="G5" s="3" t="n">
        <v>206</v>
      </c>
      <c r="H5" s="3" t="s">
        <v>18</v>
      </c>
      <c r="I5" s="6"/>
      <c r="J5" s="3"/>
      <c r="K5" s="3" t="s">
        <v>19</v>
      </c>
      <c r="L5" s="3" t="s">
        <v>20</v>
      </c>
      <c r="M5" s="3" t="s">
        <v>25</v>
      </c>
      <c r="N5" s="8"/>
      <c r="P5" s="9" t="s">
        <v>28</v>
      </c>
      <c r="Q5" s="9" t="n">
        <v>0.127</v>
      </c>
      <c r="R5" s="9" t="s">
        <v>29</v>
      </c>
      <c r="S5" s="9" t="n">
        <v>1</v>
      </c>
    </row>
    <row r="6" s="9" customFormat="true" ht="15" hidden="false" customHeight="false" outlineLevel="0" collapsed="false">
      <c r="A6" s="5" t="s">
        <v>30</v>
      </c>
      <c r="B6" s="3" t="s">
        <v>31</v>
      </c>
      <c r="C6" s="10" t="n">
        <v>0.12</v>
      </c>
      <c r="D6" s="4" t="n">
        <v>1460000</v>
      </c>
      <c r="E6" s="11" t="n">
        <v>0.02</v>
      </c>
      <c r="F6" s="3"/>
      <c r="G6" s="3" t="n">
        <v>8</v>
      </c>
      <c r="H6" s="3" t="s">
        <v>32</v>
      </c>
      <c r="I6" s="6"/>
      <c r="J6" s="3"/>
      <c r="K6" s="3" t="s">
        <v>19</v>
      </c>
      <c r="L6" s="3" t="s">
        <v>20</v>
      </c>
      <c r="M6" s="3" t="s">
        <v>25</v>
      </c>
      <c r="N6" s="8"/>
      <c r="P6" s="9" t="s">
        <v>33</v>
      </c>
      <c r="Q6" s="12" t="n">
        <v>3000000</v>
      </c>
    </row>
    <row r="7" s="9" customFormat="true" ht="15" hidden="false" customHeight="false" outlineLevel="0" collapsed="false">
      <c r="A7" s="5" t="s">
        <v>34</v>
      </c>
      <c r="B7" s="3" t="s">
        <v>35</v>
      </c>
      <c r="C7" s="10" t="n">
        <v>0.14</v>
      </c>
      <c r="D7" s="4" t="n">
        <v>1600000</v>
      </c>
      <c r="E7" s="3" t="s">
        <v>20</v>
      </c>
      <c r="F7" s="3"/>
      <c r="G7" s="3" t="n">
        <v>9</v>
      </c>
      <c r="H7" s="3" t="s">
        <v>36</v>
      </c>
      <c r="I7" s="6"/>
      <c r="J7" s="3"/>
      <c r="K7" s="3" t="s">
        <v>19</v>
      </c>
      <c r="L7" s="3" t="s">
        <v>20</v>
      </c>
      <c r="M7" s="3" t="s">
        <v>25</v>
      </c>
      <c r="N7" s="8"/>
      <c r="P7" s="9" t="s">
        <v>37</v>
      </c>
      <c r="Q7" s="13" t="n">
        <f aca="false">(Q6/S5*0.0000181)/(1.225*Q5)/340</f>
        <v>1.02655235322475</v>
      </c>
    </row>
    <row r="8" s="9" customFormat="true" ht="62.25" hidden="false" customHeight="false" outlineLevel="0" collapsed="false">
      <c r="A8" s="3" t="s">
        <v>38</v>
      </c>
      <c r="B8" s="3" t="s">
        <v>39</v>
      </c>
      <c r="C8" s="10" t="n">
        <v>0.05</v>
      </c>
      <c r="D8" s="4" t="n">
        <v>3100000</v>
      </c>
      <c r="E8" s="10" t="n">
        <v>0.03</v>
      </c>
      <c r="F8" s="3"/>
      <c r="G8" s="3" t="n">
        <v>152</v>
      </c>
      <c r="H8" s="3" t="s">
        <v>40</v>
      </c>
      <c r="I8" s="6"/>
      <c r="J8" s="3"/>
      <c r="K8" s="3" t="s">
        <v>19</v>
      </c>
      <c r="L8" s="3" t="s">
        <v>20</v>
      </c>
      <c r="M8" s="3" t="s">
        <v>25</v>
      </c>
      <c r="N8" s="14" t="s">
        <v>41</v>
      </c>
    </row>
    <row r="9" customFormat="false" ht="46.5" hidden="false" customHeight="false" outlineLevel="0" collapsed="false">
      <c r="A9" s="3" t="s">
        <v>38</v>
      </c>
      <c r="B9" s="15" t="s">
        <v>39</v>
      </c>
      <c r="C9" s="10" t="n">
        <v>0.05</v>
      </c>
      <c r="D9" s="15" t="s">
        <v>42</v>
      </c>
      <c r="E9" s="15" t="s">
        <v>20</v>
      </c>
      <c r="F9" s="15"/>
      <c r="G9" s="15" t="s">
        <v>20</v>
      </c>
      <c r="H9" s="15" t="s">
        <v>43</v>
      </c>
      <c r="I9" s="16"/>
      <c r="J9" s="15"/>
      <c r="K9" s="15" t="s">
        <v>19</v>
      </c>
      <c r="L9" s="15" t="s">
        <v>20</v>
      </c>
      <c r="M9" s="15" t="s">
        <v>25</v>
      </c>
      <c r="N9" s="17" t="s">
        <v>44</v>
      </c>
    </row>
    <row r="10" s="9" customFormat="true" ht="46.5" hidden="false" customHeight="false" outlineLevel="0" collapsed="false">
      <c r="A10" s="5" t="s">
        <v>45</v>
      </c>
      <c r="B10" s="3" t="s">
        <v>46</v>
      </c>
      <c r="C10" s="10" t="n">
        <v>0.14</v>
      </c>
      <c r="D10" s="4" t="n">
        <v>2200000</v>
      </c>
      <c r="E10" s="3" t="n">
        <v>0.0144</v>
      </c>
      <c r="F10" s="3"/>
      <c r="G10" s="3" t="n">
        <v>3</v>
      </c>
      <c r="H10" s="3" t="s">
        <v>47</v>
      </c>
      <c r="I10" s="6"/>
      <c r="J10" s="3"/>
      <c r="K10" s="3" t="s">
        <v>19</v>
      </c>
      <c r="L10" s="3" t="s">
        <v>20</v>
      </c>
      <c r="M10" s="3" t="s">
        <v>21</v>
      </c>
      <c r="N10" s="14" t="s">
        <v>48</v>
      </c>
    </row>
    <row r="11" s="9" customFormat="true" ht="15" hidden="false" customHeight="false" outlineLevel="0" collapsed="false">
      <c r="A11" s="3" t="s">
        <v>49</v>
      </c>
      <c r="B11" s="3" t="s">
        <v>50</v>
      </c>
      <c r="C11" s="10" t="n">
        <v>0.17</v>
      </c>
      <c r="D11" s="3" t="s">
        <v>51</v>
      </c>
      <c r="E11" s="3" t="s">
        <v>20</v>
      </c>
      <c r="F11" s="3"/>
      <c r="G11" s="3" t="n">
        <v>6</v>
      </c>
      <c r="H11" s="3" t="s">
        <v>52</v>
      </c>
      <c r="I11" s="6"/>
      <c r="J11" s="3"/>
      <c r="K11" s="3" t="s">
        <v>19</v>
      </c>
      <c r="L11" s="15" t="s">
        <v>20</v>
      </c>
      <c r="M11" s="3" t="s">
        <v>21</v>
      </c>
      <c r="N11" s="8" t="s">
        <v>53</v>
      </c>
    </row>
    <row r="12" customFormat="false" ht="46.5" hidden="false" customHeight="false" outlineLevel="0" collapsed="false">
      <c r="A12" s="18" t="s">
        <v>54</v>
      </c>
      <c r="B12" s="15" t="s">
        <v>55</v>
      </c>
      <c r="C12" s="18" t="n">
        <v>0.02</v>
      </c>
      <c r="D12" s="19" t="n">
        <v>100000</v>
      </c>
      <c r="E12" s="20" t="n">
        <v>0.016</v>
      </c>
      <c r="F12" s="15"/>
      <c r="G12" s="15" t="n">
        <v>4</v>
      </c>
      <c r="H12" s="15" t="s">
        <v>56</v>
      </c>
      <c r="I12" s="16"/>
      <c r="J12" s="15"/>
      <c r="K12" s="15" t="s">
        <v>19</v>
      </c>
      <c r="L12" s="15" t="s">
        <v>20</v>
      </c>
      <c r="M12" s="15" t="s">
        <v>21</v>
      </c>
      <c r="N12" s="17" t="s">
        <v>57</v>
      </c>
    </row>
    <row r="13" customFormat="false" ht="30.75" hidden="false" customHeight="false" outlineLevel="0" collapsed="false">
      <c r="A13" s="18" t="s">
        <v>58</v>
      </c>
      <c r="B13" s="15" t="s">
        <v>59</v>
      </c>
      <c r="C13" s="18" t="n">
        <v>0.06</v>
      </c>
      <c r="D13" s="19" t="n">
        <v>420000</v>
      </c>
      <c r="E13" s="15" t="s">
        <v>20</v>
      </c>
      <c r="F13" s="15"/>
      <c r="G13" s="15" t="n">
        <v>4</v>
      </c>
      <c r="H13" s="15" t="s">
        <v>60</v>
      </c>
      <c r="I13" s="16"/>
      <c r="J13" s="15"/>
      <c r="K13" s="15" t="s">
        <v>19</v>
      </c>
      <c r="L13" s="15" t="s">
        <v>20</v>
      </c>
      <c r="M13" s="15" t="s">
        <v>25</v>
      </c>
      <c r="N13" s="17" t="s">
        <v>61</v>
      </c>
    </row>
    <row r="14" s="9" customFormat="true" ht="30.75" hidden="false" customHeight="false" outlineLevel="0" collapsed="false">
      <c r="A14" s="3" t="s">
        <v>62</v>
      </c>
      <c r="B14" s="3" t="s">
        <v>63</v>
      </c>
      <c r="C14" s="3" t="n">
        <v>0.16</v>
      </c>
      <c r="D14" s="4" t="n">
        <v>3000000</v>
      </c>
      <c r="E14" s="3" t="s">
        <v>20</v>
      </c>
      <c r="F14" s="3"/>
      <c r="G14" s="3" t="n">
        <v>3</v>
      </c>
      <c r="H14" s="3" t="s">
        <v>64</v>
      </c>
      <c r="I14" s="6"/>
      <c r="J14" s="3"/>
      <c r="K14" s="3" t="s">
        <v>65</v>
      </c>
      <c r="L14" s="3" t="s">
        <v>20</v>
      </c>
      <c r="M14" s="3" t="s">
        <v>25</v>
      </c>
      <c r="N14" s="14" t="s">
        <v>66</v>
      </c>
    </row>
    <row r="15" s="9" customFormat="true" ht="15" hidden="false" customHeight="false" outlineLevel="0" collapsed="false">
      <c r="A15" s="3" t="s">
        <v>67</v>
      </c>
      <c r="B15" s="3" t="s">
        <v>68</v>
      </c>
      <c r="C15" s="3" t="n">
        <v>0.6</v>
      </c>
      <c r="D15" s="4" t="s">
        <v>20</v>
      </c>
      <c r="E15" s="3" t="s">
        <v>20</v>
      </c>
      <c r="F15" s="3"/>
      <c r="G15" s="3" t="n">
        <v>4</v>
      </c>
      <c r="H15" s="3" t="s">
        <v>69</v>
      </c>
      <c r="I15" s="6"/>
      <c r="J15" s="3"/>
      <c r="K15" s="3" t="s">
        <v>70</v>
      </c>
      <c r="L15" s="3" t="s">
        <v>20</v>
      </c>
      <c r="M15" s="3" t="s">
        <v>25</v>
      </c>
      <c r="N15" s="8"/>
    </row>
    <row r="16" s="9" customFormat="true" ht="15" hidden="false" customHeight="false" outlineLevel="0" collapsed="false">
      <c r="A16" s="3" t="s">
        <v>71</v>
      </c>
      <c r="B16" s="3" t="s">
        <v>68</v>
      </c>
      <c r="C16" s="3" t="n">
        <v>0.6</v>
      </c>
      <c r="D16" s="3" t="s">
        <v>20</v>
      </c>
      <c r="E16" s="3" t="s">
        <v>20</v>
      </c>
      <c r="F16" s="3"/>
      <c r="G16" s="3" t="n">
        <v>4</v>
      </c>
      <c r="H16" s="3" t="s">
        <v>69</v>
      </c>
      <c r="I16" s="6"/>
      <c r="J16" s="3"/>
      <c r="K16" s="3" t="s">
        <v>70</v>
      </c>
      <c r="L16" s="3" t="s">
        <v>20</v>
      </c>
      <c r="M16" s="3" t="s">
        <v>25</v>
      </c>
      <c r="N16" s="8"/>
    </row>
    <row r="17" customFormat="false" ht="15" hidden="false" customHeight="false" outlineLevel="0" collapsed="false">
      <c r="A17" s="18" t="s">
        <v>72</v>
      </c>
      <c r="B17" s="15" t="s">
        <v>73</v>
      </c>
      <c r="C17" s="18" t="s">
        <v>74</v>
      </c>
      <c r="D17" s="15" t="s">
        <v>75</v>
      </c>
      <c r="E17" s="21" t="n">
        <v>0.04</v>
      </c>
      <c r="F17" s="15"/>
      <c r="G17" s="15" t="n">
        <v>12</v>
      </c>
      <c r="H17" s="15" t="s">
        <v>76</v>
      </c>
      <c r="I17" s="16"/>
      <c r="J17" s="15"/>
      <c r="K17" s="15" t="s">
        <v>19</v>
      </c>
      <c r="L17" s="15" t="s">
        <v>20</v>
      </c>
      <c r="M17" s="15" t="s">
        <v>25</v>
      </c>
      <c r="N17" s="22" t="s">
        <v>77</v>
      </c>
    </row>
    <row r="18" s="9" customFormat="true" ht="30.75" hidden="false" customHeight="false" outlineLevel="0" collapsed="false">
      <c r="A18" s="3" t="s">
        <v>78</v>
      </c>
      <c r="B18" s="3" t="s">
        <v>79</v>
      </c>
      <c r="C18" s="3" t="s">
        <v>80</v>
      </c>
      <c r="D18" s="3" t="s">
        <v>81</v>
      </c>
      <c r="E18" s="3" t="s">
        <v>82</v>
      </c>
      <c r="F18" s="3"/>
      <c r="G18" s="3" t="n">
        <v>12</v>
      </c>
      <c r="H18" s="3" t="s">
        <v>83</v>
      </c>
      <c r="I18" s="6"/>
      <c r="J18" s="3"/>
      <c r="K18" s="3" t="s">
        <v>19</v>
      </c>
      <c r="L18" s="3" t="s">
        <v>20</v>
      </c>
      <c r="M18" s="3" t="s">
        <v>21</v>
      </c>
      <c r="N18" s="14" t="s">
        <v>84</v>
      </c>
    </row>
    <row r="19" s="9" customFormat="true" ht="15" hidden="false" customHeight="false" outlineLevel="0" collapsed="false">
      <c r="A19" s="3" t="s">
        <v>85</v>
      </c>
      <c r="B19" s="3" t="n">
        <v>0</v>
      </c>
      <c r="C19" s="3" t="s">
        <v>86</v>
      </c>
      <c r="D19" s="3" t="s">
        <v>87</v>
      </c>
      <c r="E19" s="3" t="s">
        <v>88</v>
      </c>
      <c r="F19" s="3"/>
      <c r="G19" s="3" t="n">
        <v>10</v>
      </c>
      <c r="H19" s="3" t="s">
        <v>83</v>
      </c>
      <c r="I19" s="6"/>
      <c r="J19" s="3"/>
      <c r="K19" s="3" t="s">
        <v>19</v>
      </c>
      <c r="L19" s="3" t="s">
        <v>11</v>
      </c>
      <c r="M19" s="3" t="s">
        <v>21</v>
      </c>
      <c r="N19" s="8" t="s">
        <v>89</v>
      </c>
    </row>
    <row r="20" customFormat="false" ht="15" hidden="false" customHeight="false" outlineLevel="0" collapsed="false">
      <c r="A20" s="15" t="s">
        <v>90</v>
      </c>
      <c r="B20" s="15" t="s">
        <v>91</v>
      </c>
      <c r="C20" s="15" t="s">
        <v>92</v>
      </c>
      <c r="D20" s="19" t="n">
        <v>6000000</v>
      </c>
      <c r="E20" s="23" t="n">
        <v>0.005</v>
      </c>
      <c r="F20" s="15"/>
      <c r="G20" s="15"/>
      <c r="H20" s="15" t="s">
        <v>83</v>
      </c>
      <c r="I20" s="16"/>
      <c r="J20" s="15"/>
      <c r="K20" s="15" t="s">
        <v>19</v>
      </c>
      <c r="L20" s="15" t="s">
        <v>11</v>
      </c>
      <c r="M20" s="15" t="s">
        <v>25</v>
      </c>
      <c r="N20" s="22" t="s">
        <v>93</v>
      </c>
    </row>
    <row r="21" s="9" customFormat="true" ht="15" hidden="false" customHeight="false" outlineLevel="0" collapsed="false">
      <c r="A21" s="3" t="s">
        <v>94</v>
      </c>
      <c r="B21" s="3" t="s">
        <v>95</v>
      </c>
      <c r="C21" s="3" t="s">
        <v>96</v>
      </c>
      <c r="D21" s="4" t="n">
        <v>2000000</v>
      </c>
      <c r="E21" s="3" t="s">
        <v>88</v>
      </c>
      <c r="F21" s="3"/>
      <c r="G21" s="3" t="n">
        <v>16</v>
      </c>
      <c r="H21" s="3" t="s">
        <v>83</v>
      </c>
      <c r="I21" s="6"/>
      <c r="J21" s="3"/>
      <c r="K21" s="3" t="s">
        <v>19</v>
      </c>
      <c r="L21" s="3" t="s">
        <v>11</v>
      </c>
      <c r="M21" s="3" t="s">
        <v>25</v>
      </c>
      <c r="N21" s="8"/>
    </row>
    <row r="22" s="9" customFormat="true" ht="15" hidden="false" customHeight="false" outlineLevel="0" collapsed="false">
      <c r="A22" s="15" t="s">
        <v>97</v>
      </c>
      <c r="B22" s="15" t="s">
        <v>98</v>
      </c>
      <c r="C22" s="15" t="s">
        <v>99</v>
      </c>
      <c r="D22" s="15" t="s">
        <v>100</v>
      </c>
      <c r="E22" s="15" t="s">
        <v>101</v>
      </c>
      <c r="F22" s="15"/>
      <c r="G22" s="15" t="n">
        <v>9</v>
      </c>
      <c r="H22" s="15" t="s">
        <v>83</v>
      </c>
      <c r="I22" s="16"/>
      <c r="J22" s="15"/>
      <c r="K22" s="15" t="s">
        <v>19</v>
      </c>
      <c r="L22" s="15" t="s">
        <v>11</v>
      </c>
      <c r="M22" s="15" t="s">
        <v>25</v>
      </c>
      <c r="N22" s="22"/>
    </row>
    <row r="23" customFormat="false" ht="15" hidden="false" customHeight="false" outlineLevel="0" collapsed="false">
      <c r="A23" s="15" t="s">
        <v>102</v>
      </c>
      <c r="B23" s="15" t="s">
        <v>103</v>
      </c>
      <c r="C23" s="15" t="s">
        <v>104</v>
      </c>
      <c r="D23" s="15" t="s">
        <v>105</v>
      </c>
      <c r="E23" s="24" t="n">
        <v>0.005</v>
      </c>
      <c r="F23" s="15"/>
      <c r="G23" s="15" t="n">
        <v>16</v>
      </c>
      <c r="H23" s="15" t="s">
        <v>83</v>
      </c>
      <c r="I23" s="16"/>
      <c r="J23" s="15"/>
      <c r="K23" s="15" t="s">
        <v>19</v>
      </c>
      <c r="L23" s="15" t="s">
        <v>11</v>
      </c>
      <c r="M23" s="15" t="s">
        <v>25</v>
      </c>
      <c r="N23" s="22"/>
    </row>
    <row r="24" s="9" customFormat="true" ht="15" hidden="false" customHeight="false" outlineLevel="0" collapsed="false">
      <c r="A24" s="3" t="s">
        <v>106</v>
      </c>
      <c r="B24" s="3" t="s">
        <v>107</v>
      </c>
      <c r="C24" s="3" t="s">
        <v>108</v>
      </c>
      <c r="D24" s="3"/>
      <c r="E24" s="25" t="s">
        <v>109</v>
      </c>
      <c r="F24" s="3"/>
      <c r="G24" s="3" t="n">
        <v>21</v>
      </c>
      <c r="H24" s="3" t="s">
        <v>83</v>
      </c>
      <c r="I24" s="6"/>
      <c r="J24" s="3"/>
      <c r="K24" s="3" t="s">
        <v>19</v>
      </c>
      <c r="L24" s="3" t="s">
        <v>11</v>
      </c>
      <c r="M24" s="3" t="s">
        <v>25</v>
      </c>
      <c r="N24" s="8" t="s">
        <v>110</v>
      </c>
    </row>
    <row r="25" s="9" customFormat="true" ht="15" hidden="false" customHeight="false" outlineLevel="0" collapsed="false">
      <c r="A25" s="3" t="s">
        <v>111</v>
      </c>
      <c r="B25" s="3" t="s">
        <v>112</v>
      </c>
      <c r="C25" s="3" t="s">
        <v>92</v>
      </c>
      <c r="D25" s="3" t="s">
        <v>113</v>
      </c>
      <c r="E25" s="26" t="s">
        <v>114</v>
      </c>
      <c r="F25" s="3"/>
      <c r="G25" s="3" t="n">
        <v>13</v>
      </c>
      <c r="H25" s="3" t="s">
        <v>83</v>
      </c>
      <c r="I25" s="6"/>
      <c r="J25" s="3"/>
      <c r="K25" s="3" t="s">
        <v>19</v>
      </c>
      <c r="L25" s="3" t="s">
        <v>11</v>
      </c>
      <c r="M25" s="3" t="s">
        <v>25</v>
      </c>
      <c r="N25" s="8"/>
    </row>
    <row r="26" s="9" customFormat="true" ht="15" hidden="false" customHeight="false" outlineLevel="0" collapsed="false">
      <c r="A26" s="3" t="s">
        <v>115</v>
      </c>
      <c r="B26" s="3" t="s">
        <v>116</v>
      </c>
      <c r="C26" s="3" t="s">
        <v>117</v>
      </c>
      <c r="D26" s="3" t="s">
        <v>118</v>
      </c>
      <c r="E26" s="3" t="n">
        <v>0.01</v>
      </c>
      <c r="F26" s="3"/>
      <c r="G26" s="3"/>
      <c r="H26" s="3" t="s">
        <v>119</v>
      </c>
      <c r="I26" s="16"/>
      <c r="J26" s="3"/>
      <c r="K26" s="3" t="s">
        <v>70</v>
      </c>
      <c r="L26" s="10" t="s">
        <v>20</v>
      </c>
      <c r="M26" s="3" t="s">
        <v>25</v>
      </c>
      <c r="N26" s="8"/>
    </row>
    <row r="27" s="9" customFormat="true" ht="15" hidden="false" customHeight="false" outlineLevel="0" collapsed="false">
      <c r="A27" s="3" t="s">
        <v>120</v>
      </c>
      <c r="B27" s="3" t="s">
        <v>121</v>
      </c>
      <c r="C27" s="3" t="s">
        <v>122</v>
      </c>
      <c r="D27" s="4" t="n">
        <v>3000000</v>
      </c>
      <c r="E27" s="3" t="s">
        <v>20</v>
      </c>
      <c r="F27" s="3"/>
      <c r="G27" s="3" t="n">
        <v>66</v>
      </c>
      <c r="H27" s="3" t="s">
        <v>123</v>
      </c>
      <c r="I27" s="16"/>
      <c r="J27" s="3"/>
      <c r="K27" s="3" t="s">
        <v>19</v>
      </c>
      <c r="L27" s="3" t="s">
        <v>20</v>
      </c>
      <c r="M27" s="3" t="s">
        <v>21</v>
      </c>
      <c r="N27" s="8"/>
    </row>
    <row r="28" s="9" customFormat="true" ht="15" hidden="false" customHeight="false" outlineLevel="0" collapsed="false">
      <c r="A28" s="3" t="s">
        <v>124</v>
      </c>
      <c r="B28" s="3" t="s">
        <v>125</v>
      </c>
      <c r="C28" s="3" t="s">
        <v>117</v>
      </c>
      <c r="D28" s="3" t="s">
        <v>126</v>
      </c>
      <c r="E28" s="3" t="s">
        <v>20</v>
      </c>
      <c r="F28" s="3"/>
      <c r="G28" s="3"/>
      <c r="H28" s="3" t="s">
        <v>119</v>
      </c>
      <c r="I28" s="6"/>
      <c r="J28" s="3"/>
      <c r="K28" s="3" t="s">
        <v>70</v>
      </c>
      <c r="L28" s="3" t="s">
        <v>20</v>
      </c>
      <c r="M28" s="3" t="s">
        <v>25</v>
      </c>
      <c r="N28" s="8"/>
    </row>
    <row r="29" s="27" customFormat="true" ht="30.75" hidden="false" customHeight="false" outlineLevel="0" collapsed="false">
      <c r="A29" s="3" t="s">
        <v>127</v>
      </c>
      <c r="B29" s="3" t="s">
        <v>128</v>
      </c>
      <c r="C29" s="3" t="s">
        <v>129</v>
      </c>
      <c r="D29" s="4" t="n">
        <v>2000000</v>
      </c>
      <c r="E29" s="10" t="n">
        <v>0.03</v>
      </c>
      <c r="F29" s="3"/>
      <c r="G29" s="3" t="n">
        <v>7</v>
      </c>
      <c r="H29" s="3" t="s">
        <v>130</v>
      </c>
      <c r="I29" s="6"/>
      <c r="J29" s="3"/>
      <c r="K29" s="3" t="s">
        <v>19</v>
      </c>
      <c r="L29" s="3" t="s">
        <v>11</v>
      </c>
      <c r="M29" s="3" t="s">
        <v>25</v>
      </c>
      <c r="N29" s="14" t="s">
        <v>131</v>
      </c>
    </row>
    <row r="30" s="9" customFormat="true" ht="15" hidden="false" customHeight="false" outlineLevel="0" collapsed="false">
      <c r="A30" s="3" t="s">
        <v>132</v>
      </c>
      <c r="B30" s="3" t="s">
        <v>133</v>
      </c>
      <c r="C30" s="3" t="s">
        <v>117</v>
      </c>
      <c r="D30" s="4" t="n">
        <v>4400000</v>
      </c>
      <c r="E30" s="28" t="n">
        <v>0.0025</v>
      </c>
      <c r="F30" s="3"/>
      <c r="G30" s="3"/>
      <c r="H30" s="3" t="s">
        <v>134</v>
      </c>
      <c r="I30" s="6"/>
      <c r="J30" s="3"/>
      <c r="K30" s="3" t="s">
        <v>19</v>
      </c>
      <c r="L30" s="3" t="s">
        <v>20</v>
      </c>
      <c r="M30" s="3" t="s">
        <v>25</v>
      </c>
      <c r="N30" s="8" t="s">
        <v>135</v>
      </c>
    </row>
    <row r="31" customFormat="false" ht="15" hidden="false" customHeight="false" outlineLevel="0" collapsed="false">
      <c r="A31" s="3" t="s">
        <v>136</v>
      </c>
      <c r="B31" s="15" t="s">
        <v>137</v>
      </c>
      <c r="C31" s="3" t="s">
        <v>138</v>
      </c>
      <c r="D31" s="3" t="s">
        <v>139</v>
      </c>
      <c r="E31" s="15" t="s">
        <v>20</v>
      </c>
      <c r="F31" s="15"/>
      <c r="G31" s="15"/>
      <c r="H31" s="3" t="s">
        <v>140</v>
      </c>
      <c r="I31" s="16"/>
      <c r="J31" s="15"/>
      <c r="K31" s="3" t="s">
        <v>70</v>
      </c>
      <c r="L31" s="3" t="s">
        <v>20</v>
      </c>
      <c r="M31" s="3" t="s">
        <v>21</v>
      </c>
      <c r="N31" s="8" t="s">
        <v>141</v>
      </c>
    </row>
    <row r="32" s="9" customFormat="true" ht="15" hidden="false" customHeight="false" outlineLevel="0" collapsed="false">
      <c r="A32" s="3" t="s">
        <v>142</v>
      </c>
      <c r="B32" s="3" t="s">
        <v>125</v>
      </c>
      <c r="C32" s="3" t="s">
        <v>117</v>
      </c>
      <c r="D32" s="3" t="s">
        <v>126</v>
      </c>
      <c r="E32" s="3" t="s">
        <v>20</v>
      </c>
      <c r="F32" s="3"/>
      <c r="G32" s="3" t="n">
        <v>17</v>
      </c>
      <c r="H32" s="3" t="s">
        <v>119</v>
      </c>
      <c r="I32" s="6"/>
      <c r="J32" s="3"/>
      <c r="K32" s="3" t="s">
        <v>70</v>
      </c>
      <c r="L32" s="3" t="s">
        <v>20</v>
      </c>
      <c r="M32" s="3" t="s">
        <v>25</v>
      </c>
      <c r="N32" s="8"/>
    </row>
    <row r="33" customFormat="false" ht="15" hidden="false" customHeight="false" outlineLevel="0" collapsed="false">
      <c r="A33" s="15" t="s">
        <v>143</v>
      </c>
      <c r="B33" s="3" t="s">
        <v>125</v>
      </c>
      <c r="C33" s="3" t="s">
        <v>117</v>
      </c>
      <c r="D33" s="3" t="s">
        <v>126</v>
      </c>
      <c r="E33" s="15" t="s">
        <v>20</v>
      </c>
      <c r="F33" s="15"/>
      <c r="G33" s="15"/>
      <c r="H33" s="3" t="s">
        <v>119</v>
      </c>
      <c r="I33" s="29"/>
      <c r="J33" s="15"/>
      <c r="K33" s="3" t="s">
        <v>70</v>
      </c>
      <c r="L33" s="3" t="s">
        <v>20</v>
      </c>
      <c r="M33" s="15" t="s">
        <v>25</v>
      </c>
      <c r="N33" s="22" t="s">
        <v>144</v>
      </c>
    </row>
    <row r="34" s="9" customFormat="true" ht="15" hidden="false" customHeight="false" outlineLevel="0" collapsed="false">
      <c r="A34" s="3" t="s">
        <v>145</v>
      </c>
      <c r="B34" s="3" t="s">
        <v>146</v>
      </c>
      <c r="C34" s="3" t="n">
        <v>0.76</v>
      </c>
      <c r="D34" s="3" t="s">
        <v>147</v>
      </c>
      <c r="E34" s="26" t="n">
        <v>0.01</v>
      </c>
      <c r="F34" s="3"/>
      <c r="G34" s="3" t="n">
        <v>2</v>
      </c>
      <c r="H34" s="3" t="s">
        <v>83</v>
      </c>
      <c r="I34" s="6"/>
      <c r="J34" s="3"/>
      <c r="K34" s="3" t="s">
        <v>19</v>
      </c>
      <c r="L34" s="3" t="s">
        <v>11</v>
      </c>
      <c r="M34" s="3" t="s">
        <v>25</v>
      </c>
      <c r="N34" s="8" t="s">
        <v>148</v>
      </c>
    </row>
    <row r="35" s="9" customFormat="true" ht="15" hidden="false" customHeight="false" outlineLevel="0" collapsed="false">
      <c r="A35" s="3" t="s">
        <v>149</v>
      </c>
      <c r="B35" s="3"/>
      <c r="C35" s="3" t="s">
        <v>150</v>
      </c>
      <c r="D35" s="3" t="s">
        <v>151</v>
      </c>
      <c r="E35" s="3" t="s">
        <v>20</v>
      </c>
      <c r="F35" s="3"/>
      <c r="G35" s="3"/>
      <c r="H35" s="3" t="s">
        <v>152</v>
      </c>
      <c r="I35" s="30"/>
      <c r="J35" s="3"/>
      <c r="K35" s="3" t="s">
        <v>20</v>
      </c>
      <c r="L35" s="3" t="s">
        <v>20</v>
      </c>
      <c r="M35" s="3" t="s">
        <v>25</v>
      </c>
      <c r="N35" s="8" t="s">
        <v>153</v>
      </c>
    </row>
    <row r="36" s="27" customFormat="true" ht="15" hidden="false" customHeight="false" outlineLevel="0" collapsed="false">
      <c r="A36" s="3" t="s">
        <v>154</v>
      </c>
      <c r="B36" s="3" t="s">
        <v>155</v>
      </c>
      <c r="C36" s="31" t="n">
        <v>0.22</v>
      </c>
      <c r="D36" s="4" t="n">
        <v>3000000</v>
      </c>
      <c r="E36" s="3" t="s">
        <v>20</v>
      </c>
      <c r="F36" s="3"/>
      <c r="G36" s="3" t="n">
        <v>3</v>
      </c>
      <c r="H36" s="3" t="s">
        <v>156</v>
      </c>
      <c r="I36" s="6"/>
      <c r="J36" s="3"/>
      <c r="K36" s="3" t="s">
        <v>65</v>
      </c>
      <c r="L36" s="3" t="s">
        <v>20</v>
      </c>
      <c r="M36" s="3" t="s">
        <v>25</v>
      </c>
      <c r="N36" s="3"/>
    </row>
    <row r="37" s="9" customFormat="true" ht="15" hidden="false" customHeight="false" outlineLevel="0" collapsed="false">
      <c r="A37" s="3" t="s">
        <v>157</v>
      </c>
      <c r="B37" s="3" t="s">
        <v>158</v>
      </c>
      <c r="C37" s="3" t="n">
        <v>0.22</v>
      </c>
      <c r="D37" s="4" t="n">
        <v>3000000</v>
      </c>
      <c r="E37" s="3" t="s">
        <v>20</v>
      </c>
      <c r="F37" s="3"/>
      <c r="G37" s="3" t="n">
        <v>3</v>
      </c>
      <c r="H37" s="3" t="s">
        <v>156</v>
      </c>
      <c r="I37" s="6"/>
      <c r="J37" s="3"/>
      <c r="K37" s="3" t="s">
        <v>65</v>
      </c>
      <c r="L37" s="3" t="s">
        <v>20</v>
      </c>
      <c r="M37" s="3" t="s">
        <v>25</v>
      </c>
      <c r="N37" s="8"/>
    </row>
    <row r="38" s="9" customFormat="true" ht="15" hidden="false" customHeight="false" outlineLevel="0" collapsed="false">
      <c r="A38" s="3" t="s">
        <v>159</v>
      </c>
      <c r="B38" s="32" t="s">
        <v>160</v>
      </c>
      <c r="C38" s="32" t="s">
        <v>161</v>
      </c>
      <c r="D38" s="3" t="s">
        <v>162</v>
      </c>
      <c r="E38" s="3" t="n">
        <v>0.08</v>
      </c>
      <c r="F38" s="3"/>
      <c r="G38" s="3" t="n">
        <v>6</v>
      </c>
      <c r="H38" s="3" t="s">
        <v>163</v>
      </c>
      <c r="I38" s="6"/>
      <c r="J38" s="3"/>
      <c r="K38" s="3" t="s">
        <v>65</v>
      </c>
      <c r="L38" s="3" t="s">
        <v>20</v>
      </c>
      <c r="M38" s="3" t="s">
        <v>25</v>
      </c>
      <c r="N38" s="8" t="s">
        <v>164</v>
      </c>
    </row>
    <row r="39" customFormat="false" ht="15" hidden="false" customHeight="false" outlineLevel="0" collapsed="false">
      <c r="A39" s="27" t="s">
        <v>165</v>
      </c>
      <c r="B39" s="27" t="s">
        <v>166</v>
      </c>
      <c r="C39" s="27" t="n">
        <v>0.1</v>
      </c>
      <c r="D39" s="33" t="n">
        <v>2000000</v>
      </c>
      <c r="E39" s="27" t="s">
        <v>20</v>
      </c>
      <c r="F39" s="27"/>
      <c r="G39" s="27" t="n">
        <v>2</v>
      </c>
      <c r="H39" s="27" t="s">
        <v>167</v>
      </c>
      <c r="I39" s="6"/>
      <c r="K39" s="27" t="s">
        <v>65</v>
      </c>
      <c r="L39" s="27" t="s">
        <v>20</v>
      </c>
      <c r="M39" s="27" t="s">
        <v>25</v>
      </c>
    </row>
    <row r="40" customFormat="false" ht="15" hidden="false" customHeight="false" outlineLevel="0" collapsed="false">
      <c r="A40" s="27" t="s">
        <v>168</v>
      </c>
      <c r="B40" s="27" t="s">
        <v>169</v>
      </c>
      <c r="C40" s="27" t="n">
        <v>0.15</v>
      </c>
      <c r="D40" s="33" t="n">
        <v>1500000</v>
      </c>
      <c r="E40" s="27" t="s">
        <v>20</v>
      </c>
      <c r="F40" s="27"/>
      <c r="G40" s="27" t="n">
        <v>6</v>
      </c>
      <c r="H40" s="27" t="s">
        <v>170</v>
      </c>
      <c r="I40" s="6"/>
      <c r="K40" s="27" t="s">
        <v>65</v>
      </c>
      <c r="L40" s="27" t="s">
        <v>20</v>
      </c>
      <c r="M40" s="27" t="s">
        <v>25</v>
      </c>
    </row>
    <row r="41" customFormat="false" ht="15" hidden="false" customHeight="false" outlineLevel="0" collapsed="false">
      <c r="A41" s="27" t="s">
        <v>171</v>
      </c>
      <c r="B41" s="27" t="s">
        <v>172</v>
      </c>
      <c r="C41" s="27" t="n">
        <v>0.15</v>
      </c>
      <c r="D41" s="33" t="n">
        <v>1500000</v>
      </c>
      <c r="E41" s="27" t="s">
        <v>20</v>
      </c>
      <c r="F41" s="27"/>
      <c r="G41" s="27" t="n">
        <v>6</v>
      </c>
      <c r="H41" s="27" t="s">
        <v>170</v>
      </c>
      <c r="I41" s="6"/>
      <c r="K41" s="27" t="s">
        <v>65</v>
      </c>
      <c r="L41" s="27" t="s">
        <v>20</v>
      </c>
      <c r="M41" s="27" t="s">
        <v>25</v>
      </c>
    </row>
    <row r="42" customFormat="false" ht="15" hidden="false" customHeight="false" outlineLevel="0" collapsed="false">
      <c r="A42" s="27" t="s">
        <v>173</v>
      </c>
      <c r="B42" s="27" t="s">
        <v>174</v>
      </c>
      <c r="C42" s="27" t="n">
        <v>0.122</v>
      </c>
      <c r="D42" s="33" t="n">
        <v>1600000</v>
      </c>
      <c r="E42" s="27" t="s">
        <v>20</v>
      </c>
      <c r="F42" s="27"/>
      <c r="G42" s="27" t="n">
        <v>6</v>
      </c>
      <c r="H42" s="27" t="s">
        <v>170</v>
      </c>
      <c r="I42" s="6"/>
      <c r="K42" s="27" t="s">
        <v>65</v>
      </c>
      <c r="L42" s="27" t="s">
        <v>20</v>
      </c>
      <c r="M42" s="27" t="s">
        <v>25</v>
      </c>
    </row>
    <row r="43" customFormat="false" ht="15" hidden="false" customHeight="false" outlineLevel="0" collapsed="false">
      <c r="A43" s="27" t="s">
        <v>175</v>
      </c>
      <c r="B43" s="27" t="s">
        <v>176</v>
      </c>
      <c r="C43" s="27" t="n">
        <v>0.122</v>
      </c>
      <c r="D43" s="33" t="n">
        <v>1600000</v>
      </c>
      <c r="E43" s="27" t="s">
        <v>20</v>
      </c>
      <c r="F43" s="27"/>
      <c r="G43" s="27" t="n">
        <v>6</v>
      </c>
      <c r="H43" s="27" t="s">
        <v>170</v>
      </c>
      <c r="I43" s="6"/>
      <c r="K43" s="27" t="s">
        <v>65</v>
      </c>
      <c r="L43" s="27" t="s">
        <v>20</v>
      </c>
      <c r="M43" s="27" t="s">
        <v>25</v>
      </c>
    </row>
    <row r="44" customFormat="false" ht="15" hidden="false" customHeight="false" outlineLevel="0" collapsed="false">
      <c r="A44" s="27" t="s">
        <v>177</v>
      </c>
      <c r="B44" s="27" t="s">
        <v>178</v>
      </c>
      <c r="C44" s="27" t="n">
        <v>0.122</v>
      </c>
      <c r="D44" s="33" t="n">
        <v>1600000</v>
      </c>
      <c r="E44" s="27" t="s">
        <v>20</v>
      </c>
      <c r="F44" s="27"/>
      <c r="G44" s="27" t="n">
        <v>6</v>
      </c>
      <c r="H44" s="27" t="s">
        <v>170</v>
      </c>
      <c r="I44" s="6"/>
      <c r="K44" s="27" t="s">
        <v>65</v>
      </c>
      <c r="L44" s="27" t="s">
        <v>20</v>
      </c>
      <c r="M44" s="27" t="s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AB3D7E12E5884885757EFDE1791F7B" ma:contentTypeVersion="17" ma:contentTypeDescription="Create a new document." ma:contentTypeScope="" ma:versionID="b7e2dcc0b3cf728055ea3c227da0f2ee">
  <xsd:schema xmlns:xsd="http://www.w3.org/2001/XMLSchema" xmlns:xs="http://www.w3.org/2001/XMLSchema" xmlns:p="http://schemas.microsoft.com/office/2006/metadata/properties" xmlns:ns3="d624ff89-a3d8-48ad-8a73-6b7263eb58d2" xmlns:ns4="caebe9e7-4d6b-4886-b893-b59babeb2752" targetNamespace="http://schemas.microsoft.com/office/2006/metadata/properties" ma:root="true" ma:fieldsID="eefd83996488ad3ae4a896beada0342f" ns3:_="" ns4:_="">
    <xsd:import namespace="d624ff89-a3d8-48ad-8a73-6b7263eb58d2"/>
    <xsd:import namespace="caebe9e7-4d6b-4886-b893-b59babeb27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24ff89-a3d8-48ad-8a73-6b7263eb58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ebe9e7-4d6b-4886-b893-b59babeb27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24ff89-a3d8-48ad-8a73-6b7263eb58d2" xsi:nil="true"/>
  </documentManagement>
</p:properties>
</file>

<file path=customXml/itemProps1.xml><?xml version="1.0" encoding="utf-8"?>
<ds:datastoreItem xmlns:ds="http://schemas.openxmlformats.org/officeDocument/2006/customXml" ds:itemID="{E361C660-8B5A-497A-AEA7-466AA4F145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96979B-234A-4DF1-9F2E-F7E3C31C1E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24ff89-a3d8-48ad-8a73-6b7263eb58d2"/>
    <ds:schemaRef ds:uri="caebe9e7-4d6b-4886-b893-b59babeb27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3E2EEA-CCBB-4A59-A4B0-FBA954000719}">
  <ds:schemaRefs>
    <ds:schemaRef ds:uri="d624ff89-a3d8-48ad-8a73-6b7263eb58d2"/>
    <ds:schemaRef ds:uri="http://schemas.microsoft.com/office/2006/documentManagement/types"/>
    <ds:schemaRef ds:uri="http://www.w3.org/XML/1998/namespace"/>
    <ds:schemaRef ds:uri="caebe9e7-4d6b-4886-b893-b59babeb2752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  <Company>Georgia Institute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2024-02-27T21:10:26Z</dcterms:created>
  <dc:creator>Lee, Howon</dc:creator>
  <dc:description/>
  <dc:language>en-US</dc:language>
  <cp:lastModifiedBy/>
  <dcterms:modified xsi:type="dcterms:W3CDTF">2024-06-17T23:00:02Z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