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e981\OneDrive - Georgia Institute of Technology\Desktop\Airfoil Database\Paper\"/>
    </mc:Choice>
  </mc:AlternateContent>
  <xr:revisionPtr revIDLastSave="169" documentId="8_{12632ECB-33DC-4A31-93CF-A52AA0C9C6CE}" xr6:coauthVersionLast="36" xr6:coauthVersionMax="36" xr10:uidLastSave="{77345045-262B-4FFF-9C97-BE45873D496E}"/>
  <bookViews>
    <workbookView xWindow="0" yWindow="0" windowWidth="2150" windowHeight="0" xr2:uid="{93C099FC-639E-4F92-AB96-B77E1C540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P2" i="1"/>
</calcChain>
</file>

<file path=xl/sharedStrings.xml><?xml version="1.0" encoding="utf-8"?>
<sst xmlns="http://schemas.openxmlformats.org/spreadsheetml/2006/main" count="282" uniqueCount="149">
  <si>
    <t>Airfoil</t>
  </si>
  <si>
    <t>Re</t>
  </si>
  <si>
    <t>Reported accuracy</t>
  </si>
  <si>
    <t>Assumed error</t>
  </si>
  <si>
    <t>Source</t>
  </si>
  <si>
    <t>Converted</t>
  </si>
  <si>
    <t>Notes</t>
  </si>
  <si>
    <t>NACA 64A006</t>
  </si>
  <si>
    <t>NACA 64A010</t>
  </si>
  <si>
    <t>NACA 64A406</t>
  </si>
  <si>
    <t>NACA 64A410</t>
  </si>
  <si>
    <t>0.3 - 0.9</t>
  </si>
  <si>
    <t>Number of Cases</t>
  </si>
  <si>
    <t>NACA TN 3162</t>
  </si>
  <si>
    <t>-</t>
  </si>
  <si>
    <t>NACA 23012</t>
  </si>
  <si>
    <t>-2 - 28</t>
  </si>
  <si>
    <t>-5 - 28</t>
  </si>
  <si>
    <t>NACA Report 614</t>
  </si>
  <si>
    <t>-14 - 12</t>
  </si>
  <si>
    <t>A (deg)</t>
  </si>
  <si>
    <t>M (1)</t>
  </si>
  <si>
    <t>Re (1)</t>
  </si>
  <si>
    <t>NACA 63-415</t>
  </si>
  <si>
    <t>NACA 4412</t>
  </si>
  <si>
    <t>NACA 0011</t>
  </si>
  <si>
    <t>NACA 0015</t>
  </si>
  <si>
    <t>Riso-R-1193</t>
  </si>
  <si>
    <t>NACA 0018</t>
  </si>
  <si>
    <t>WT 180</t>
  </si>
  <si>
    <t>CRA 309-A</t>
  </si>
  <si>
    <t>CRA 309-B</t>
  </si>
  <si>
    <t>NACA 2415</t>
  </si>
  <si>
    <t>NACA 0012</t>
  </si>
  <si>
    <t>0, 4, 8, 12</t>
  </si>
  <si>
    <t>6, 7, 8, 9</t>
  </si>
  <si>
    <t>-2.04, 6.09, 12.19</t>
  </si>
  <si>
    <t>7, 10, 13, 15</t>
  </si>
  <si>
    <t>0, 5, 10, 15</t>
  </si>
  <si>
    <t>-4 - 28</t>
  </si>
  <si>
    <t>-20 - 30</t>
  </si>
  <si>
    <t>0, 5, 10</t>
  </si>
  <si>
    <t>0, 6, 12</t>
  </si>
  <si>
    <t>NACA Report 563</t>
  </si>
  <si>
    <t>NACA Report 613</t>
  </si>
  <si>
    <t>Total Cases</t>
  </si>
  <si>
    <t>Myose et al., 1996</t>
  </si>
  <si>
    <t>ADA 2570435</t>
  </si>
  <si>
    <t>Boutilier, 2011</t>
  </si>
  <si>
    <t>Zang et al., 2021</t>
  </si>
  <si>
    <t>Chen et al., 2015</t>
  </si>
  <si>
    <t>Zhang et al., 2019</t>
  </si>
  <si>
    <t>Genc et al., 2012</t>
  </si>
  <si>
    <t>1. Digitized plot
2. Less reliable x/c</t>
  </si>
  <si>
    <t>0.5e5, 1.0e5, 2.0e5</t>
  </si>
  <si>
    <t>1e5 - 8.2e6</t>
  </si>
  <si>
    <t>Chord</t>
  </si>
  <si>
    <t xml:space="preserve">Mach </t>
  </si>
  <si>
    <t>Turb Fact</t>
  </si>
  <si>
    <t>1. c = .18 m</t>
  </si>
  <si>
    <t>0.01, 0.02, 0.04</t>
  </si>
  <si>
    <t>1.5e6, 2.5e6</t>
  </si>
  <si>
    <t>1. Digitized plot
2. Endcaps only case
3. c = 200 mm</t>
  </si>
  <si>
    <t>1. Unreliable data at x/c = 0.2244
2. c = 5 in = .127 m
3. Variable density tunnel</t>
  </si>
  <si>
    <t>AGARD AR 138</t>
  </si>
  <si>
    <t>1. c = .1524 m
2. need to get a lot more naca 0012 data</t>
  </si>
  <si>
    <t>NLR QE 0.11-0.75-1.375</t>
  </si>
  <si>
    <t>0, 4</t>
  </si>
  <si>
    <t>0.3 - 0.83</t>
  </si>
  <si>
    <t>0.05 + 0.001|Cp|</t>
  </si>
  <si>
    <t>0.002 - 0.02</t>
  </si>
  <si>
    <t>1. Left only</t>
  </si>
  <si>
    <t>0.3 - 0.85</t>
  </si>
  <si>
    <t>-0.2, 0.7, 1.7, 2.7, 3.6, 4.6</t>
  </si>
  <si>
    <t>0.6 - 0.8</t>
  </si>
  <si>
    <t>Coordinates</t>
  </si>
  <si>
    <t>NLR 7301</t>
  </si>
  <si>
    <t>-4 - 4</t>
  </si>
  <si>
    <t>0.3 - 0.8</t>
  </si>
  <si>
    <t>NACA 65-410</t>
  </si>
  <si>
    <t>RAE 2822</t>
  </si>
  <si>
    <t>-2.2, 2.5, 3.2</t>
  </si>
  <si>
    <t>0.6 - 0.75</t>
  </si>
  <si>
    <t>0.0026, 0.0064</t>
  </si>
  <si>
    <t>2.7e6, 6.5e6</t>
  </si>
  <si>
    <t>NAE 75-036-036413</t>
  </si>
  <si>
    <t>0 - 4</t>
  </si>
  <si>
    <t>0.5 - 0.84</t>
  </si>
  <si>
    <t>14e6, 25e6, 30e6</t>
  </si>
  <si>
    <t>1. Did only up to p 295</t>
  </si>
  <si>
    <t>MBB-A3</t>
  </si>
  <si>
    <t>Superciritical airfoil 9a</t>
  </si>
  <si>
    <t>0.5 -2.5</t>
  </si>
  <si>
    <t>0.65 - 0.85</t>
  </si>
  <si>
    <t>1 - 5.5</t>
  </si>
  <si>
    <t>1. Removed points they didn't include in their fit</t>
  </si>
  <si>
    <t>SC1095</t>
  </si>
  <si>
    <t>-3.5 - 15</t>
  </si>
  <si>
    <t>0.4 - 0.8</t>
  </si>
  <si>
    <t>2% (of max)</t>
  </si>
  <si>
    <t xml:space="preserve">1. c = 1.7 ft = 0.518 m 2. Averaged M </t>
  </si>
  <si>
    <t>1. U = 20 m/s
2. c = 300 mm NEED TO FIX REYNOLDS LABEL</t>
  </si>
  <si>
    <t>Cambered</t>
  </si>
  <si>
    <t>Symmetric</t>
  </si>
  <si>
    <t>Supercritical</t>
  </si>
  <si>
    <t>Symmetry</t>
  </si>
  <si>
    <t>Usage</t>
  </si>
  <si>
    <t>Wind Turbine</t>
  </si>
  <si>
    <t>Rotor</t>
  </si>
  <si>
    <t>Wing</t>
  </si>
  <si>
    <t>1. Digitized plot
2. c = 2 ft = 0.609
3. 0.1% in psid accuracy, dyn P of 25 lb/ft2</t>
  </si>
  <si>
    <t>NACA0012</t>
  </si>
  <si>
    <t>-4 - 15</t>
  </si>
  <si>
    <t>0.3 - 0.7</t>
  </si>
  <si>
    <t>SSC-A09</t>
  </si>
  <si>
    <t>NACA TM 100526</t>
  </si>
  <si>
    <t>DSMA 523</t>
  </si>
  <si>
    <t>0.78 - 1.6</t>
  </si>
  <si>
    <t>NASA TM-81336</t>
  </si>
  <si>
    <t>BAC I</t>
  </si>
  <si>
    <t>1. Only dull trailing edge case
2. Fixed Transition</t>
  </si>
  <si>
    <t>1. Did not digitize untabulated data</t>
  </si>
  <si>
    <t>-2 - 8</t>
  </si>
  <si>
    <t>OLS/TAAT</t>
  </si>
  <si>
    <t>NASA TM-89435</t>
  </si>
  <si>
    <t>NASA TM-87600</t>
  </si>
  <si>
    <t>1. Modified AH-1G rotor</t>
  </si>
  <si>
    <t xml:space="preserve">CAST 7 </t>
  </si>
  <si>
    <t>1. c = 5 in = .127 m
2. Average P = 21 atm -&gt; density of 25.73 kg/m3 under standard day -&gt; 17.17 n/s
3. Error is 3% of dynamic pressure</t>
  </si>
  <si>
    <t>1% (of max)</t>
  </si>
  <si>
    <t>-12 - 11</t>
  </si>
  <si>
    <t>3e6 - 7e6</t>
  </si>
  <si>
    <t>0.34 - 0.88</t>
  </si>
  <si>
    <t>6e6 - 8e6</t>
  </si>
  <si>
    <t>4e6 - 4e6</t>
  </si>
  <si>
    <t>-3 - 12</t>
  </si>
  <si>
    <t>0.7 - 0.84</t>
  </si>
  <si>
    <t>4e6 - 8e6</t>
  </si>
  <si>
    <t>NASA CR 166587</t>
  </si>
  <si>
    <t>SSC-A07</t>
  </si>
  <si>
    <t>2e6 - 4e6</t>
  </si>
  <si>
    <t>1e6 - 2e6</t>
  </si>
  <si>
    <t>1. Fixed transition</t>
  </si>
  <si>
    <t>SSC-A08</t>
  </si>
  <si>
    <t>Need to do</t>
  </si>
  <si>
    <t>SKF 1.1</t>
  </si>
  <si>
    <t>1. Experiment is w/ Maneuver flap, only baseline is digitized</t>
  </si>
  <si>
    <t>2.2e6, 7e6</t>
  </si>
  <si>
    <t>2.5, 5.0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</si>
</sst>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2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 wrapText="1"/>
    </xf>
    <xf numFmtId="0" fontId="3" fillId="0" borderId="0" xfId="0" quotePrefix="1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/>
    </xf>
    <xf numFmtId="11" fontId="0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88382-E306-4124-B037-F25DF94F2412}" name="Table2" displayName="Table2" ref="A1:N34" totalsRowShown="0" headerRowDxfId="15" dataDxfId="14">
  <autoFilter ref="A1:N34" xr:uid="{F6B5E2EE-9317-44B1-8CF3-4E0A2296C3E9}"/>
  <tableColumns count="14">
    <tableColumn id="1" xr3:uid="{675A2719-A377-4BBD-8A71-F7E0420D4A22}" name="Airfoil" dataDxfId="13"/>
    <tableColumn id="2" xr3:uid="{C62E5BD2-2CE3-4993-898C-4E64598D0B16}" name="A (deg)" dataDxfId="12"/>
    <tableColumn id="3" xr3:uid="{20D7696A-1B30-4CD5-B965-B5DA556F9F7C}" name="M (1)" dataDxfId="11"/>
    <tableColumn id="4" xr3:uid="{70426462-0AA8-450B-AA8D-5F900960DC3A}" name="Re (1)" dataDxfId="10"/>
    <tableColumn id="5" xr3:uid="{9E6F3230-3339-47EA-AA7F-2E3CB0B75371}" name="Reported accuracy" dataDxfId="9"/>
    <tableColumn id="6" xr3:uid="{61ADDCB5-D7D6-4B6A-B3F5-45A61F4388B0}" name="Assumed error" dataDxfId="8"/>
    <tableColumn id="7" xr3:uid="{1D3C393F-A5C7-4717-BB13-9D3B641D5D96}" name="Number of Cases" dataDxfId="7"/>
    <tableColumn id="8" xr3:uid="{3F41E4C8-0F28-453E-BED6-8353701B4A6C}" name="Source" dataDxfId="6"/>
    <tableColumn id="15" xr3:uid="{2621F62C-47FC-44AF-BB00-1E6F92D693F4}" name="Coordinates" dataDxfId="5"/>
    <tableColumn id="10" xr3:uid="{27F1B5AB-10DA-4C33-AD82-6BD6BE8F94AA}" name="Converted" dataDxfId="4"/>
    <tableColumn id="14" xr3:uid="{DCB1AE7C-BD9F-4F78-AA32-5D14CAE6148F}" name="Usage" dataDxfId="3"/>
    <tableColumn id="12" xr3:uid="{E0685360-ECF9-4C2B-A4CB-C95C6FD7C2E1}" name="Supercritical" dataDxfId="2"/>
    <tableColumn id="13" xr3:uid="{A70520DF-8A54-442B-99F6-6B3D9B3B3280}" name="Symmetry" dataDxfId="1"/>
    <tableColumn id="11" xr3:uid="{D2962244-B74D-4927-907F-81377206E188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63D9-C860-49EC-92EF-EA8C9FAB7162}">
  <dimension ref="A1:S34"/>
  <sheetViews>
    <sheetView tabSelected="1" topLeftCell="A14" workbookViewId="0">
      <pane xSplit="1" topLeftCell="B1" activePane="topRight" state="frozen"/>
      <selection pane="topRight" activeCell="G41" sqref="G41"/>
    </sheetView>
  </sheetViews>
  <sheetFormatPr defaultRowHeight="14.5" x14ac:dyDescent="0.35"/>
  <cols>
    <col min="1" max="1" width="25.81640625" style="1" customWidth="1"/>
    <col min="2" max="2" width="24.81640625" style="1" customWidth="1"/>
    <col min="3" max="3" width="16.54296875" style="1" customWidth="1"/>
    <col min="4" max="4" width="21.453125" style="1" customWidth="1"/>
    <col min="5" max="5" width="18.1796875" style="1" customWidth="1"/>
    <col min="6" max="6" width="16.54296875" style="1" hidden="1" customWidth="1"/>
    <col min="7" max="7" width="16.54296875" style="1" customWidth="1"/>
    <col min="8" max="8" width="32.54296875" style="1" customWidth="1"/>
    <col min="9" max="9" width="17.453125" style="1" customWidth="1"/>
    <col min="10" max="10" width="16.54296875" style="1" hidden="1" customWidth="1"/>
    <col min="11" max="12" width="16.54296875" style="1" customWidth="1"/>
    <col min="13" max="13" width="18.1796875" style="1" customWidth="1"/>
    <col min="14" max="14" width="46.1796875" customWidth="1"/>
    <col min="16" max="16" width="9" bestFit="1" customWidth="1"/>
  </cols>
  <sheetData>
    <row r="1" spans="1:19" x14ac:dyDescent="0.35">
      <c r="A1" s="1" t="s">
        <v>0</v>
      </c>
      <c r="B1" s="1" t="s">
        <v>20</v>
      </c>
      <c r="C1" s="1" t="s">
        <v>21</v>
      </c>
      <c r="D1" s="1" t="s">
        <v>22</v>
      </c>
      <c r="E1" s="1" t="s">
        <v>2</v>
      </c>
      <c r="F1" s="1" t="s">
        <v>3</v>
      </c>
      <c r="G1" s="1" t="s">
        <v>12</v>
      </c>
      <c r="H1" s="1" t="s">
        <v>4</v>
      </c>
      <c r="I1" s="1" t="s">
        <v>75</v>
      </c>
      <c r="J1" s="1" t="s">
        <v>5</v>
      </c>
      <c r="K1" s="1" t="s">
        <v>106</v>
      </c>
      <c r="L1" s="1" t="s">
        <v>104</v>
      </c>
      <c r="M1" s="1" t="s">
        <v>105</v>
      </c>
      <c r="N1" s="1" t="s">
        <v>6</v>
      </c>
      <c r="P1" t="s">
        <v>45</v>
      </c>
    </row>
    <row r="2" spans="1:19" s="14" customFormat="1" x14ac:dyDescent="0.35">
      <c r="A2" s="11" t="s">
        <v>7</v>
      </c>
      <c r="B2" s="10" t="s">
        <v>16</v>
      </c>
      <c r="C2" s="10" t="s">
        <v>11</v>
      </c>
      <c r="D2" s="12">
        <v>1000000</v>
      </c>
      <c r="E2" s="31">
        <v>0.01</v>
      </c>
      <c r="F2" s="11"/>
      <c r="G2" s="11">
        <v>288</v>
      </c>
      <c r="H2" s="11" t="s">
        <v>13</v>
      </c>
      <c r="I2" s="13"/>
      <c r="J2" s="11"/>
      <c r="K2" s="11" t="s">
        <v>109</v>
      </c>
      <c r="L2" s="11" t="s">
        <v>14</v>
      </c>
      <c r="M2" s="28" t="s">
        <v>103</v>
      </c>
      <c r="N2" s="15"/>
      <c r="P2" s="14">
        <f>SUM(G:G)</f>
        <v>1307</v>
      </c>
    </row>
    <row r="3" spans="1:19" s="14" customFormat="1" x14ac:dyDescent="0.35">
      <c r="A3" s="11" t="s">
        <v>8</v>
      </c>
      <c r="B3" s="10" t="s">
        <v>16</v>
      </c>
      <c r="C3" s="10" t="s">
        <v>11</v>
      </c>
      <c r="D3" s="12">
        <v>1000000</v>
      </c>
      <c r="E3" s="31">
        <v>0.01</v>
      </c>
      <c r="F3" s="11"/>
      <c r="G3" s="11">
        <v>200</v>
      </c>
      <c r="H3" s="11" t="s">
        <v>13</v>
      </c>
      <c r="I3" s="13"/>
      <c r="J3" s="11"/>
      <c r="K3" s="11" t="s">
        <v>109</v>
      </c>
      <c r="L3" s="11" t="s">
        <v>14</v>
      </c>
      <c r="M3" s="11" t="s">
        <v>103</v>
      </c>
      <c r="N3" s="15"/>
    </row>
    <row r="4" spans="1:19" s="14" customFormat="1" x14ac:dyDescent="0.35">
      <c r="A4" s="11" t="s">
        <v>9</v>
      </c>
      <c r="B4" s="10" t="s">
        <v>17</v>
      </c>
      <c r="C4" s="10" t="s">
        <v>11</v>
      </c>
      <c r="D4" s="12">
        <v>1000000</v>
      </c>
      <c r="E4" s="31">
        <v>0.01</v>
      </c>
      <c r="F4" s="11"/>
      <c r="G4" s="11">
        <v>215</v>
      </c>
      <c r="H4" s="11" t="s">
        <v>13</v>
      </c>
      <c r="I4" s="13"/>
      <c r="J4" s="11"/>
      <c r="K4" s="11" t="s">
        <v>109</v>
      </c>
      <c r="L4" s="11" t="s">
        <v>14</v>
      </c>
      <c r="M4" s="11" t="s">
        <v>102</v>
      </c>
      <c r="N4" s="15" t="s">
        <v>95</v>
      </c>
    </row>
    <row r="5" spans="1:19" s="14" customFormat="1" x14ac:dyDescent="0.35">
      <c r="A5" s="11" t="s">
        <v>10</v>
      </c>
      <c r="B5" s="10" t="s">
        <v>17</v>
      </c>
      <c r="C5" s="10" t="s">
        <v>11</v>
      </c>
      <c r="D5" s="12">
        <v>1000000</v>
      </c>
      <c r="E5" s="31">
        <v>0.01</v>
      </c>
      <c r="F5" s="11"/>
      <c r="G5" s="11">
        <v>206</v>
      </c>
      <c r="H5" s="11" t="s">
        <v>13</v>
      </c>
      <c r="I5" s="13"/>
      <c r="J5" s="11"/>
      <c r="K5" s="11" t="s">
        <v>109</v>
      </c>
      <c r="L5" s="11" t="s">
        <v>14</v>
      </c>
      <c r="M5" s="11" t="s">
        <v>102</v>
      </c>
      <c r="N5" s="15"/>
      <c r="P5" s="14" t="s">
        <v>56</v>
      </c>
      <c r="Q5" s="14">
        <v>0.127</v>
      </c>
      <c r="R5" s="14" t="s">
        <v>58</v>
      </c>
      <c r="S5" s="14">
        <v>1</v>
      </c>
    </row>
    <row r="6" spans="1:19" s="14" customFormat="1" x14ac:dyDescent="0.35">
      <c r="A6" s="31" t="s">
        <v>15</v>
      </c>
      <c r="B6" s="10" t="s">
        <v>19</v>
      </c>
      <c r="C6" s="23">
        <v>0.12</v>
      </c>
      <c r="D6" s="12">
        <v>1460000</v>
      </c>
      <c r="E6" s="34">
        <v>0.02</v>
      </c>
      <c r="F6" s="11"/>
      <c r="G6" s="11">
        <v>8</v>
      </c>
      <c r="H6" s="11" t="s">
        <v>18</v>
      </c>
      <c r="I6" s="13"/>
      <c r="J6" s="11"/>
      <c r="K6" s="11" t="s">
        <v>109</v>
      </c>
      <c r="L6" s="11" t="s">
        <v>14</v>
      </c>
      <c r="M6" s="11" t="s">
        <v>102</v>
      </c>
      <c r="N6" s="15"/>
      <c r="P6" s="14" t="s">
        <v>1</v>
      </c>
      <c r="Q6" s="21">
        <v>3000000</v>
      </c>
    </row>
    <row r="7" spans="1:19" s="14" customFormat="1" x14ac:dyDescent="0.35">
      <c r="A7" s="31" t="s">
        <v>23</v>
      </c>
      <c r="B7" s="10" t="s">
        <v>39</v>
      </c>
      <c r="C7" s="23">
        <v>0.14000000000000001</v>
      </c>
      <c r="D7" s="12">
        <v>1600000</v>
      </c>
      <c r="E7" s="11" t="s">
        <v>14</v>
      </c>
      <c r="F7" s="11"/>
      <c r="G7" s="11">
        <v>9</v>
      </c>
      <c r="H7" s="11" t="s">
        <v>27</v>
      </c>
      <c r="I7" s="13"/>
      <c r="J7" s="11"/>
      <c r="K7" s="11" t="s">
        <v>109</v>
      </c>
      <c r="L7" s="11" t="s">
        <v>14</v>
      </c>
      <c r="M7" s="11" t="s">
        <v>102</v>
      </c>
      <c r="N7" s="15"/>
      <c r="P7" s="14" t="s">
        <v>57</v>
      </c>
      <c r="Q7" s="27">
        <f>(Q6/S5*0.0000181)/(1.225*Q5)/340</f>
        <v>1.0265523532247542</v>
      </c>
    </row>
    <row r="8" spans="1:19" s="14" customFormat="1" ht="58" x14ac:dyDescent="0.35">
      <c r="A8" s="11" t="s">
        <v>24</v>
      </c>
      <c r="B8" s="10" t="s">
        <v>40</v>
      </c>
      <c r="C8" s="33">
        <v>0.05</v>
      </c>
      <c r="D8" s="12">
        <v>3100000</v>
      </c>
      <c r="E8" s="23">
        <v>0.03</v>
      </c>
      <c r="F8" s="11"/>
      <c r="G8" s="11">
        <v>152</v>
      </c>
      <c r="H8" s="11" t="s">
        <v>43</v>
      </c>
      <c r="I8" s="13"/>
      <c r="J8" s="11"/>
      <c r="K8" s="11" t="s">
        <v>109</v>
      </c>
      <c r="L8" s="11" t="s">
        <v>14</v>
      </c>
      <c r="M8" s="11" t="s">
        <v>102</v>
      </c>
      <c r="N8" s="16" t="s">
        <v>128</v>
      </c>
    </row>
    <row r="9" spans="1:19" ht="43.5" x14ac:dyDescent="0.35">
      <c r="A9" s="11" t="s">
        <v>24</v>
      </c>
      <c r="B9" s="3" t="s">
        <v>40</v>
      </c>
      <c r="C9" s="33">
        <v>0.05</v>
      </c>
      <c r="D9" s="1" t="s">
        <v>55</v>
      </c>
      <c r="E9" s="1" t="s">
        <v>14</v>
      </c>
      <c r="G9" s="1" t="s">
        <v>14</v>
      </c>
      <c r="H9" s="1" t="s">
        <v>44</v>
      </c>
      <c r="I9" s="8"/>
      <c r="K9" s="1" t="s">
        <v>109</v>
      </c>
      <c r="L9" s="1" t="s">
        <v>14</v>
      </c>
      <c r="M9" s="1" t="s">
        <v>102</v>
      </c>
      <c r="N9" s="7" t="s">
        <v>63</v>
      </c>
    </row>
    <row r="10" spans="1:19" s="14" customFormat="1" ht="43.5" x14ac:dyDescent="0.35">
      <c r="A10" s="31" t="s">
        <v>25</v>
      </c>
      <c r="B10" s="11" t="s">
        <v>41</v>
      </c>
      <c r="C10" s="23">
        <v>0.14000000000000001</v>
      </c>
      <c r="D10" s="12">
        <v>2200000</v>
      </c>
      <c r="E10" s="30">
        <v>1.44E-2</v>
      </c>
      <c r="F10" s="11"/>
      <c r="G10" s="11">
        <v>3</v>
      </c>
      <c r="H10" s="11" t="s">
        <v>46</v>
      </c>
      <c r="I10" s="13"/>
      <c r="J10" s="11"/>
      <c r="K10" s="11" t="s">
        <v>109</v>
      </c>
      <c r="L10" s="11" t="s">
        <v>14</v>
      </c>
      <c r="M10" s="11" t="s">
        <v>103</v>
      </c>
      <c r="N10" s="16" t="s">
        <v>110</v>
      </c>
    </row>
    <row r="11" spans="1:19" s="14" customFormat="1" x14ac:dyDescent="0.35">
      <c r="A11" s="11" t="s">
        <v>26</v>
      </c>
      <c r="B11" s="11" t="s">
        <v>42</v>
      </c>
      <c r="C11" s="23">
        <v>0.17</v>
      </c>
      <c r="D11" s="11" t="s">
        <v>61</v>
      </c>
      <c r="E11" s="11" t="s">
        <v>14</v>
      </c>
      <c r="F11" s="11"/>
      <c r="G11" s="11">
        <v>6</v>
      </c>
      <c r="H11" s="11" t="s">
        <v>47</v>
      </c>
      <c r="I11" s="13"/>
      <c r="J11" s="11"/>
      <c r="K11" s="11" t="s">
        <v>109</v>
      </c>
      <c r="L11" s="1" t="s">
        <v>14</v>
      </c>
      <c r="M11" s="11" t="s">
        <v>103</v>
      </c>
      <c r="N11" s="15" t="s">
        <v>100</v>
      </c>
    </row>
    <row r="12" spans="1:19" ht="43.5" x14ac:dyDescent="0.35">
      <c r="A12" s="9" t="s">
        <v>28</v>
      </c>
      <c r="B12" s="1" t="s">
        <v>38</v>
      </c>
      <c r="C12" s="9">
        <v>0.02</v>
      </c>
      <c r="D12" s="2">
        <v>100000</v>
      </c>
      <c r="E12" s="4">
        <v>1.6E-2</v>
      </c>
      <c r="G12" s="1">
        <v>4</v>
      </c>
      <c r="H12" s="1" t="s">
        <v>48</v>
      </c>
      <c r="I12" s="8"/>
      <c r="K12" s="1" t="s">
        <v>109</v>
      </c>
      <c r="L12" s="1" t="s">
        <v>14</v>
      </c>
      <c r="M12" s="1" t="s">
        <v>103</v>
      </c>
      <c r="N12" s="7" t="s">
        <v>62</v>
      </c>
    </row>
    <row r="13" spans="1:19" ht="29" x14ac:dyDescent="0.35">
      <c r="A13" s="9" t="s">
        <v>79</v>
      </c>
      <c r="B13" s="1" t="s">
        <v>37</v>
      </c>
      <c r="C13" s="9">
        <v>0.06</v>
      </c>
      <c r="D13" s="2">
        <v>420000</v>
      </c>
      <c r="E13" s="1" t="s">
        <v>14</v>
      </c>
      <c r="G13" s="1">
        <v>4</v>
      </c>
      <c r="H13" s="1" t="s">
        <v>49</v>
      </c>
      <c r="I13" s="8"/>
      <c r="K13" s="1" t="s">
        <v>109</v>
      </c>
      <c r="L13" s="1" t="s">
        <v>14</v>
      </c>
      <c r="M13" s="1" t="s">
        <v>102</v>
      </c>
      <c r="N13" s="7" t="s">
        <v>101</v>
      </c>
    </row>
    <row r="14" spans="1:19" s="14" customFormat="1" ht="29" x14ac:dyDescent="0.35">
      <c r="A14" s="11" t="s">
        <v>29</v>
      </c>
      <c r="B14" s="10" t="s">
        <v>36</v>
      </c>
      <c r="C14" s="11">
        <v>0.16</v>
      </c>
      <c r="D14" s="12">
        <v>3000000</v>
      </c>
      <c r="E14" s="11" t="s">
        <v>14</v>
      </c>
      <c r="F14" s="11"/>
      <c r="G14" s="11">
        <v>3</v>
      </c>
      <c r="H14" s="11" t="s">
        <v>50</v>
      </c>
      <c r="I14" s="13"/>
      <c r="J14" s="11"/>
      <c r="K14" s="11" t="s">
        <v>107</v>
      </c>
      <c r="L14" s="11" t="s">
        <v>14</v>
      </c>
      <c r="M14" s="11" t="s">
        <v>102</v>
      </c>
      <c r="N14" s="16" t="s">
        <v>53</v>
      </c>
    </row>
    <row r="15" spans="1:19" s="14" customFormat="1" x14ac:dyDescent="0.35">
      <c r="A15" s="11" t="s">
        <v>30</v>
      </c>
      <c r="B15" s="11" t="s">
        <v>35</v>
      </c>
      <c r="C15" s="11">
        <v>0.6</v>
      </c>
      <c r="D15" s="12" t="s">
        <v>14</v>
      </c>
      <c r="E15" s="11" t="s">
        <v>14</v>
      </c>
      <c r="F15" s="11"/>
      <c r="G15" s="11">
        <v>4</v>
      </c>
      <c r="H15" s="11" t="s">
        <v>51</v>
      </c>
      <c r="I15" s="13"/>
      <c r="J15" s="11"/>
      <c r="K15" s="11" t="s">
        <v>108</v>
      </c>
      <c r="L15" s="11" t="s">
        <v>14</v>
      </c>
      <c r="M15" s="11" t="s">
        <v>102</v>
      </c>
      <c r="N15" s="15"/>
    </row>
    <row r="16" spans="1:19" s="14" customFormat="1" x14ac:dyDescent="0.35">
      <c r="A16" s="11" t="s">
        <v>31</v>
      </c>
      <c r="B16" s="11" t="s">
        <v>35</v>
      </c>
      <c r="C16" s="11">
        <v>0.6</v>
      </c>
      <c r="D16" s="11" t="s">
        <v>14</v>
      </c>
      <c r="E16" s="11" t="s">
        <v>14</v>
      </c>
      <c r="F16" s="11"/>
      <c r="G16" s="11">
        <v>4</v>
      </c>
      <c r="H16" s="11" t="s">
        <v>51</v>
      </c>
      <c r="I16" s="13"/>
      <c r="J16" s="11"/>
      <c r="K16" s="11" t="s">
        <v>108</v>
      </c>
      <c r="L16" s="11" t="s">
        <v>14</v>
      </c>
      <c r="M16" s="11" t="s">
        <v>102</v>
      </c>
      <c r="N16" s="15"/>
    </row>
    <row r="17" spans="1:14" x14ac:dyDescent="0.35">
      <c r="A17" s="9" t="s">
        <v>32</v>
      </c>
      <c r="B17" s="1" t="s">
        <v>34</v>
      </c>
      <c r="C17" s="9" t="s">
        <v>60</v>
      </c>
      <c r="D17" s="1" t="s">
        <v>54</v>
      </c>
      <c r="E17" s="5">
        <v>0.04</v>
      </c>
      <c r="G17" s="1">
        <v>12</v>
      </c>
      <c r="H17" s="1" t="s">
        <v>52</v>
      </c>
      <c r="I17" s="8"/>
      <c r="K17" s="1" t="s">
        <v>109</v>
      </c>
      <c r="L17" s="1" t="s">
        <v>14</v>
      </c>
      <c r="M17" s="1" t="s">
        <v>102</v>
      </c>
      <c r="N17" s="6" t="s">
        <v>59</v>
      </c>
    </row>
    <row r="18" spans="1:14" s="14" customFormat="1" ht="29" x14ac:dyDescent="0.35">
      <c r="A18" s="11" t="s">
        <v>33</v>
      </c>
      <c r="B18" s="11" t="s">
        <v>67</v>
      </c>
      <c r="C18" s="10" t="s">
        <v>68</v>
      </c>
      <c r="D18" s="11" t="s">
        <v>140</v>
      </c>
      <c r="E18" s="11" t="s">
        <v>69</v>
      </c>
      <c r="F18" s="11"/>
      <c r="G18" s="11">
        <v>12</v>
      </c>
      <c r="H18" s="11" t="s">
        <v>64</v>
      </c>
      <c r="I18" s="13"/>
      <c r="J18" s="11"/>
      <c r="K18" s="11" t="s">
        <v>109</v>
      </c>
      <c r="L18" s="11" t="s">
        <v>14</v>
      </c>
      <c r="M18" s="11" t="s">
        <v>103</v>
      </c>
      <c r="N18" s="16" t="s">
        <v>65</v>
      </c>
    </row>
    <row r="19" spans="1:14" s="14" customFormat="1" x14ac:dyDescent="0.35">
      <c r="A19" s="11" t="s">
        <v>66</v>
      </c>
      <c r="B19" s="11">
        <v>0</v>
      </c>
      <c r="C19" s="11" t="s">
        <v>72</v>
      </c>
      <c r="D19" s="11" t="s">
        <v>141</v>
      </c>
      <c r="E19" s="11" t="s">
        <v>70</v>
      </c>
      <c r="F19" s="11"/>
      <c r="G19" s="11">
        <v>10</v>
      </c>
      <c r="H19" s="11" t="s">
        <v>64</v>
      </c>
      <c r="I19" s="13"/>
      <c r="J19" s="11"/>
      <c r="K19" s="11" t="s">
        <v>109</v>
      </c>
      <c r="L19" s="11" t="s">
        <v>104</v>
      </c>
      <c r="M19" s="11" t="s">
        <v>103</v>
      </c>
      <c r="N19" s="15" t="s">
        <v>71</v>
      </c>
    </row>
    <row r="20" spans="1:14" s="26" customFormat="1" x14ac:dyDescent="0.35">
      <c r="A20" s="22" t="s">
        <v>127</v>
      </c>
      <c r="B20" s="36" t="s">
        <v>73</v>
      </c>
      <c r="C20" s="22" t="s">
        <v>74</v>
      </c>
      <c r="D20" s="37">
        <v>6000000</v>
      </c>
      <c r="E20" s="38">
        <v>5.0000000000000001E-3</v>
      </c>
      <c r="F20" s="22"/>
      <c r="G20" s="22"/>
      <c r="H20" s="22" t="s">
        <v>64</v>
      </c>
      <c r="I20" s="24"/>
      <c r="J20" s="22"/>
      <c r="K20" s="22" t="s">
        <v>109</v>
      </c>
      <c r="L20" s="22" t="s">
        <v>104</v>
      </c>
      <c r="M20" s="22" t="s">
        <v>102</v>
      </c>
      <c r="N20" s="25" t="s">
        <v>142</v>
      </c>
    </row>
    <row r="21" spans="1:14" s="14" customFormat="1" x14ac:dyDescent="0.35">
      <c r="A21" s="11" t="s">
        <v>76</v>
      </c>
      <c r="B21" s="10" t="s">
        <v>77</v>
      </c>
      <c r="C21" s="10" t="s">
        <v>78</v>
      </c>
      <c r="D21" s="12">
        <v>2000000</v>
      </c>
      <c r="E21" s="11" t="s">
        <v>70</v>
      </c>
      <c r="F21" s="11"/>
      <c r="G21" s="11">
        <v>16</v>
      </c>
      <c r="H21" s="11" t="s">
        <v>64</v>
      </c>
      <c r="I21" s="13"/>
      <c r="J21" s="11"/>
      <c r="K21" s="11" t="s">
        <v>109</v>
      </c>
      <c r="L21" s="11" t="s">
        <v>104</v>
      </c>
      <c r="M21" s="11" t="s">
        <v>102</v>
      </c>
      <c r="N21" s="15"/>
    </row>
    <row r="22" spans="1:14" s="14" customFormat="1" x14ac:dyDescent="0.35">
      <c r="A22" s="11" t="s">
        <v>80</v>
      </c>
      <c r="B22" s="10" t="s">
        <v>81</v>
      </c>
      <c r="C22" s="11" t="s">
        <v>82</v>
      </c>
      <c r="D22" s="11" t="s">
        <v>84</v>
      </c>
      <c r="E22" s="11" t="s">
        <v>83</v>
      </c>
      <c r="F22" s="11"/>
      <c r="G22" s="11">
        <v>9</v>
      </c>
      <c r="H22" s="11" t="s">
        <v>64</v>
      </c>
      <c r="I22" s="13"/>
      <c r="J22" s="11"/>
      <c r="K22" s="11" t="s">
        <v>109</v>
      </c>
      <c r="L22" s="11" t="s">
        <v>104</v>
      </c>
      <c r="M22" s="11" t="s">
        <v>102</v>
      </c>
      <c r="N22" s="15"/>
    </row>
    <row r="23" spans="1:14" s="26" customFormat="1" x14ac:dyDescent="0.35">
      <c r="A23" s="22" t="s">
        <v>85</v>
      </c>
      <c r="B23" s="22" t="s">
        <v>86</v>
      </c>
      <c r="C23" s="22" t="s">
        <v>87</v>
      </c>
      <c r="D23" s="22" t="s">
        <v>88</v>
      </c>
      <c r="E23" s="32">
        <v>5.0000000000000001E-3</v>
      </c>
      <c r="F23" s="22"/>
      <c r="G23" s="22">
        <v>16</v>
      </c>
      <c r="H23" s="22" t="s">
        <v>64</v>
      </c>
      <c r="I23" s="24"/>
      <c r="J23" s="22"/>
      <c r="K23" s="22" t="s">
        <v>109</v>
      </c>
      <c r="L23" s="22" t="s">
        <v>104</v>
      </c>
      <c r="M23" s="22" t="s">
        <v>102</v>
      </c>
      <c r="N23" s="25"/>
    </row>
    <row r="24" spans="1:14" s="14" customFormat="1" x14ac:dyDescent="0.35">
      <c r="A24" s="11" t="s">
        <v>90</v>
      </c>
      <c r="B24" s="11" t="s">
        <v>94</v>
      </c>
      <c r="C24" s="11" t="s">
        <v>93</v>
      </c>
      <c r="D24" s="11"/>
      <c r="E24" s="35" t="s">
        <v>129</v>
      </c>
      <c r="F24" s="11"/>
      <c r="G24" s="11">
        <v>21</v>
      </c>
      <c r="H24" s="11" t="s">
        <v>64</v>
      </c>
      <c r="I24" s="13"/>
      <c r="J24" s="11"/>
      <c r="K24" s="11" t="s">
        <v>109</v>
      </c>
      <c r="L24" s="11" t="s">
        <v>104</v>
      </c>
      <c r="M24" s="11" t="s">
        <v>102</v>
      </c>
      <c r="N24" s="15" t="s">
        <v>89</v>
      </c>
    </row>
    <row r="25" spans="1:14" s="14" customFormat="1" x14ac:dyDescent="0.35">
      <c r="A25" s="11" t="s">
        <v>91</v>
      </c>
      <c r="B25" s="11" t="s">
        <v>92</v>
      </c>
      <c r="C25" s="11" t="s">
        <v>74</v>
      </c>
      <c r="D25" s="11" t="s">
        <v>133</v>
      </c>
      <c r="E25" s="17" t="s">
        <v>99</v>
      </c>
      <c r="F25" s="11"/>
      <c r="G25" s="11">
        <v>13</v>
      </c>
      <c r="H25" s="11" t="s">
        <v>64</v>
      </c>
      <c r="I25" s="13"/>
      <c r="J25" s="11"/>
      <c r="K25" s="11" t="s">
        <v>109</v>
      </c>
      <c r="L25" s="11" t="s">
        <v>104</v>
      </c>
      <c r="M25" s="11" t="s">
        <v>102</v>
      </c>
      <c r="N25" s="15"/>
    </row>
    <row r="26" spans="1:14" s="14" customFormat="1" x14ac:dyDescent="0.35">
      <c r="A26" s="11" t="s">
        <v>96</v>
      </c>
      <c r="B26" s="29" t="s">
        <v>97</v>
      </c>
      <c r="C26" s="30" t="s">
        <v>98</v>
      </c>
      <c r="D26" s="11" t="s">
        <v>134</v>
      </c>
      <c r="E26" s="11">
        <v>0.01</v>
      </c>
      <c r="F26" s="11"/>
      <c r="G26" s="11"/>
      <c r="H26" s="11" t="s">
        <v>138</v>
      </c>
      <c r="I26" s="8"/>
      <c r="J26" s="11"/>
      <c r="K26" s="11" t="s">
        <v>108</v>
      </c>
      <c r="L26" s="23" t="s">
        <v>14</v>
      </c>
      <c r="M26" s="11" t="s">
        <v>102</v>
      </c>
      <c r="N26" s="15"/>
    </row>
    <row r="27" spans="1:14" s="14" customFormat="1" x14ac:dyDescent="0.35">
      <c r="A27" s="11" t="s">
        <v>111</v>
      </c>
      <c r="B27" s="29" t="s">
        <v>112</v>
      </c>
      <c r="C27" s="29" t="s">
        <v>113</v>
      </c>
      <c r="D27" s="12">
        <v>3000000</v>
      </c>
      <c r="E27" s="11" t="s">
        <v>14</v>
      </c>
      <c r="F27" s="11"/>
      <c r="G27" s="11">
        <v>66</v>
      </c>
      <c r="H27" s="11" t="s">
        <v>115</v>
      </c>
      <c r="I27" s="8"/>
      <c r="J27" s="11"/>
      <c r="K27" s="11" t="s">
        <v>109</v>
      </c>
      <c r="L27" s="11" t="s">
        <v>14</v>
      </c>
      <c r="M27" s="11" t="s">
        <v>103</v>
      </c>
      <c r="N27" s="15"/>
    </row>
    <row r="28" spans="1:14" x14ac:dyDescent="0.35">
      <c r="A28" s="1" t="s">
        <v>114</v>
      </c>
      <c r="B28" s="20" t="s">
        <v>135</v>
      </c>
      <c r="C28" s="19" t="s">
        <v>98</v>
      </c>
      <c r="D28" s="1" t="s">
        <v>137</v>
      </c>
      <c r="E28" s="1" t="s">
        <v>14</v>
      </c>
      <c r="H28" s="11" t="s">
        <v>138</v>
      </c>
      <c r="I28" s="8"/>
      <c r="K28" s="11" t="s">
        <v>108</v>
      </c>
      <c r="L28" s="11" t="s">
        <v>14</v>
      </c>
      <c r="M28" s="11" t="s">
        <v>102</v>
      </c>
      <c r="N28" s="6"/>
    </row>
    <row r="29" spans="1:14" s="11" customFormat="1" ht="29" x14ac:dyDescent="0.35">
      <c r="A29" s="11" t="s">
        <v>116</v>
      </c>
      <c r="B29" s="30" t="s">
        <v>117</v>
      </c>
      <c r="C29" s="30" t="s">
        <v>136</v>
      </c>
      <c r="D29" s="12">
        <v>2000000</v>
      </c>
      <c r="E29" s="23">
        <v>0.03</v>
      </c>
      <c r="G29" s="11">
        <v>7</v>
      </c>
      <c r="H29" s="11" t="s">
        <v>118</v>
      </c>
      <c r="I29" s="13"/>
      <c r="K29" s="11" t="s">
        <v>109</v>
      </c>
      <c r="L29" s="11" t="s">
        <v>104</v>
      </c>
      <c r="M29" s="11" t="s">
        <v>102</v>
      </c>
      <c r="N29" s="16" t="s">
        <v>120</v>
      </c>
    </row>
    <row r="30" spans="1:14" s="14" customFormat="1" x14ac:dyDescent="0.35">
      <c r="A30" s="11" t="s">
        <v>119</v>
      </c>
      <c r="B30" s="29" t="s">
        <v>122</v>
      </c>
      <c r="C30" s="30" t="s">
        <v>98</v>
      </c>
      <c r="D30" s="12">
        <v>4400000</v>
      </c>
      <c r="E30" s="18">
        <v>2.5000000000000001E-3</v>
      </c>
      <c r="F30" s="11"/>
      <c r="G30" s="11"/>
      <c r="H30" s="11" t="s">
        <v>125</v>
      </c>
      <c r="I30" s="13"/>
      <c r="J30" s="11"/>
      <c r="K30" s="11" t="s">
        <v>109</v>
      </c>
      <c r="L30" s="11" t="s">
        <v>14</v>
      </c>
      <c r="M30" s="11" t="s">
        <v>102</v>
      </c>
      <c r="N30" s="15" t="s">
        <v>121</v>
      </c>
    </row>
    <row r="31" spans="1:14" x14ac:dyDescent="0.35">
      <c r="A31" s="11" t="s">
        <v>123</v>
      </c>
      <c r="B31" s="20" t="s">
        <v>130</v>
      </c>
      <c r="C31" s="29" t="s">
        <v>132</v>
      </c>
      <c r="D31" s="11" t="s">
        <v>131</v>
      </c>
      <c r="E31" s="1" t="s">
        <v>14</v>
      </c>
      <c r="H31" s="11" t="s">
        <v>124</v>
      </c>
      <c r="I31" s="8"/>
      <c r="K31" s="11" t="s">
        <v>108</v>
      </c>
      <c r="L31" s="11" t="s">
        <v>14</v>
      </c>
      <c r="M31" s="11" t="s">
        <v>103</v>
      </c>
      <c r="N31" s="15" t="s">
        <v>126</v>
      </c>
    </row>
    <row r="32" spans="1:14" s="14" customFormat="1" x14ac:dyDescent="0.35">
      <c r="A32" s="11" t="s">
        <v>139</v>
      </c>
      <c r="B32" s="29" t="s">
        <v>135</v>
      </c>
      <c r="C32" s="30" t="s">
        <v>98</v>
      </c>
      <c r="D32" s="11" t="s">
        <v>137</v>
      </c>
      <c r="E32" s="11" t="s">
        <v>14</v>
      </c>
      <c r="F32" s="11"/>
      <c r="G32" s="11">
        <v>17</v>
      </c>
      <c r="H32" s="11" t="s">
        <v>138</v>
      </c>
      <c r="I32" s="13"/>
      <c r="J32" s="11"/>
      <c r="K32" s="11" t="s">
        <v>108</v>
      </c>
      <c r="L32" s="11" t="s">
        <v>14</v>
      </c>
      <c r="M32" s="11" t="s">
        <v>102</v>
      </c>
      <c r="N32" s="15"/>
    </row>
    <row r="33" spans="1:14" x14ac:dyDescent="0.35">
      <c r="A33" s="1" t="s">
        <v>143</v>
      </c>
      <c r="B33" s="19" t="s">
        <v>144</v>
      </c>
      <c r="C33" s="19"/>
      <c r="K33" s="11"/>
      <c r="L33" s="11"/>
      <c r="N33" s="6"/>
    </row>
    <row r="34" spans="1:14" s="14" customFormat="1" x14ac:dyDescent="0.35">
      <c r="A34" s="11" t="s">
        <v>145</v>
      </c>
      <c r="B34" s="30" t="s">
        <v>148</v>
      </c>
      <c r="C34" s="30">
        <v>0.76</v>
      </c>
      <c r="D34" s="11" t="s">
        <v>147</v>
      </c>
      <c r="E34" s="17">
        <v>0.01</v>
      </c>
      <c r="F34" s="11"/>
      <c r="G34" s="11">
        <v>2</v>
      </c>
      <c r="H34" s="11" t="s">
        <v>64</v>
      </c>
      <c r="I34" s="11"/>
      <c r="J34" s="11"/>
      <c r="K34" s="11" t="s">
        <v>109</v>
      </c>
      <c r="L34" s="11" t="s">
        <v>104</v>
      </c>
      <c r="M34" s="11" t="s">
        <v>102</v>
      </c>
      <c r="N34" s="15" t="s">
        <v>146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B3D7E12E5884885757EFDE1791F7B" ma:contentTypeVersion="17" ma:contentTypeDescription="Create a new document." ma:contentTypeScope="" ma:versionID="b7e2dcc0b3cf728055ea3c227da0f2ee">
  <xsd:schema xmlns:xsd="http://www.w3.org/2001/XMLSchema" xmlns:xs="http://www.w3.org/2001/XMLSchema" xmlns:p="http://schemas.microsoft.com/office/2006/metadata/properties" xmlns:ns3="d624ff89-a3d8-48ad-8a73-6b7263eb58d2" xmlns:ns4="caebe9e7-4d6b-4886-b893-b59babeb2752" targetNamespace="http://schemas.microsoft.com/office/2006/metadata/properties" ma:root="true" ma:fieldsID="eefd83996488ad3ae4a896beada0342f" ns3:_="" ns4:_="">
    <xsd:import namespace="d624ff89-a3d8-48ad-8a73-6b7263eb58d2"/>
    <xsd:import namespace="caebe9e7-4d6b-4886-b893-b59babeb27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4ff89-a3d8-48ad-8a73-6b7263eb5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be9e7-4d6b-4886-b893-b59babeb2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24ff89-a3d8-48ad-8a73-6b7263eb58d2" xsi:nil="true"/>
  </documentManagement>
</p:properties>
</file>

<file path=customXml/itemProps1.xml><?xml version="1.0" encoding="utf-8"?>
<ds:datastoreItem xmlns:ds="http://schemas.openxmlformats.org/officeDocument/2006/customXml" ds:itemID="{A596979B-234A-4DF1-9F2E-F7E3C31C1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4ff89-a3d8-48ad-8a73-6b7263eb58d2"/>
    <ds:schemaRef ds:uri="caebe9e7-4d6b-4886-b893-b59babeb2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61C660-8B5A-497A-AEA7-466AA4F145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3E2EEA-CCBB-4A59-A4B0-FBA954000719}">
  <ds:schemaRefs>
    <ds:schemaRef ds:uri="http://schemas.openxmlformats.org/package/2006/metadata/core-properties"/>
    <ds:schemaRef ds:uri="caebe9e7-4d6b-4886-b893-b59babeb2752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d624ff89-a3d8-48ad-8a73-6b7263eb58d2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Howon</dc:creator>
  <cp:lastModifiedBy>Lee, Howon</cp:lastModifiedBy>
  <dcterms:created xsi:type="dcterms:W3CDTF">2024-02-27T21:10:26Z</dcterms:created>
  <dcterms:modified xsi:type="dcterms:W3CDTF">2024-04-29T21:31:37Z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