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tup files\downloads\"/>
    </mc:Choice>
  </mc:AlternateContent>
  <xr:revisionPtr revIDLastSave="0" documentId="13_ncr:1_{F00C31FC-C81F-4323-9F10-83735B88A519}" xr6:coauthVersionLast="47" xr6:coauthVersionMax="47" xr10:uidLastSave="{00000000-0000-0000-0000-000000000000}"/>
  <bookViews>
    <workbookView xWindow="-108" yWindow="-108" windowWidth="23256" windowHeight="12576" activeTab="1" xr2:uid="{C4477B32-BB31-42A2-99EC-2C886B2032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3" i="2"/>
  <c r="P3" i="2"/>
  <c r="O3" i="2"/>
  <c r="N3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2"/>
</calcChain>
</file>

<file path=xl/sharedStrings.xml><?xml version="1.0" encoding="utf-8"?>
<sst xmlns="http://schemas.openxmlformats.org/spreadsheetml/2006/main" count="83" uniqueCount="38">
  <si>
    <t>t(ms)</t>
  </si>
  <si>
    <t>variable neighborhood function</t>
  </si>
  <si>
    <t>simulated annealing</t>
  </si>
  <si>
    <t>genetic algorithm</t>
  </si>
  <si>
    <t>greedy1</t>
  </si>
  <si>
    <t>greedy 2</t>
  </si>
  <si>
    <t>f</t>
  </si>
  <si>
    <t>10x10data1</t>
  </si>
  <si>
    <t>10x10data2</t>
  </si>
  <si>
    <t>10x10data3</t>
  </si>
  <si>
    <t>10x10data4</t>
  </si>
  <si>
    <t>10x10data5</t>
  </si>
  <si>
    <t>10x20data1</t>
  </si>
  <si>
    <t>10x20data2</t>
  </si>
  <si>
    <t>10x20data3</t>
  </si>
  <si>
    <t>10x20data4</t>
  </si>
  <si>
    <t>10x20data5</t>
  </si>
  <si>
    <t>100x50data1</t>
  </si>
  <si>
    <t>100x50data2</t>
  </si>
  <si>
    <t>100x50data3</t>
  </si>
  <si>
    <t>100x50data4</t>
  </si>
  <si>
    <t>100x50data5</t>
  </si>
  <si>
    <t>Simulated Anealing</t>
  </si>
  <si>
    <t>f_min</t>
  </si>
  <si>
    <t>f_max</t>
  </si>
  <si>
    <t>f_std</t>
  </si>
  <si>
    <t>f_avg</t>
  </si>
  <si>
    <t>t_avg (ms)</t>
  </si>
  <si>
    <t>Genetic Algorithm</t>
  </si>
  <si>
    <t>Variable Neighborhood Search</t>
  </si>
  <si>
    <t>Data</t>
  </si>
  <si>
    <t>Size</t>
  </si>
  <si>
    <t>Backtracking</t>
  </si>
  <si>
    <t>Dynamic 
Programming</t>
  </si>
  <si>
    <t>Constraint 
Programming</t>
  </si>
  <si>
    <t>Greedy 1</t>
  </si>
  <si>
    <t>Greedy 2</t>
  </si>
  <si>
    <t>10x10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</si>
</sst>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18B5-6DA3-4F4B-B79F-DF523BDA35EF}">
  <dimension ref="B2:V18"/>
  <sheetViews>
    <sheetView topLeftCell="D1" workbookViewId="0">
      <selection activeCell="P4" sqref="P4"/>
    </sheetView>
  </sheetViews>
  <sheetFormatPr defaultRowHeight="14.4"/>
  <cols>
    <col min="2" max="2" width="12.44140625" customWidth="1"/>
  </cols>
  <sheetData>
    <row r="2" spans="2:22">
      <c r="C2" s="4" t="s">
        <v>3</v>
      </c>
      <c r="D2" s="4"/>
      <c r="E2" s="4"/>
      <c r="F2" s="4"/>
      <c r="G2" s="4"/>
      <c r="H2" s="4"/>
      <c r="I2" s="4" t="s">
        <v>2</v>
      </c>
      <c r="J2" s="4"/>
      <c r="K2" s="4"/>
      <c r="L2" s="4"/>
      <c r="M2" s="4"/>
      <c r="N2" s="4"/>
      <c r="O2" s="4" t="s">
        <v>1</v>
      </c>
      <c r="P2" s="4"/>
      <c r="Q2" s="4"/>
      <c r="R2" s="4"/>
      <c r="S2" s="4"/>
      <c r="T2" s="4"/>
      <c r="U2" t="s">
        <v>4</v>
      </c>
      <c r="V2" t="s">
        <v>5</v>
      </c>
    </row>
    <row r="3" spans="2:22"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0</v>
      </c>
      <c r="I3" s="1">
        <v>1</v>
      </c>
      <c r="J3" s="1">
        <v>2</v>
      </c>
      <c r="K3" s="1">
        <v>3</v>
      </c>
      <c r="L3" s="1">
        <v>4</v>
      </c>
      <c r="M3" s="1">
        <v>5</v>
      </c>
      <c r="N3" t="s">
        <v>0</v>
      </c>
      <c r="O3" s="1">
        <v>1</v>
      </c>
      <c r="P3" s="1">
        <v>2</v>
      </c>
      <c r="Q3" s="1">
        <v>3</v>
      </c>
      <c r="R3" s="1">
        <v>4</v>
      </c>
      <c r="S3" s="1">
        <v>5</v>
      </c>
      <c r="T3" s="1" t="s">
        <v>0</v>
      </c>
      <c r="U3" s="1" t="s">
        <v>6</v>
      </c>
      <c r="V3" s="1" t="s">
        <v>6</v>
      </c>
    </row>
    <row r="4" spans="2:22">
      <c r="B4" t="s">
        <v>7</v>
      </c>
      <c r="C4">
        <v>1025</v>
      </c>
      <c r="D4">
        <v>991</v>
      </c>
      <c r="E4">
        <v>1025</v>
      </c>
      <c r="F4">
        <v>1025</v>
      </c>
      <c r="G4">
        <v>1025</v>
      </c>
      <c r="H4">
        <v>5071</v>
      </c>
      <c r="I4">
        <v>1025</v>
      </c>
      <c r="J4">
        <v>1143</v>
      </c>
      <c r="K4">
        <v>1077</v>
      </c>
      <c r="L4">
        <v>1088</v>
      </c>
      <c r="M4">
        <v>1146</v>
      </c>
      <c r="N4">
        <v>6291</v>
      </c>
      <c r="O4">
        <v>1027</v>
      </c>
      <c r="P4">
        <v>1048</v>
      </c>
      <c r="Q4">
        <v>1048</v>
      </c>
      <c r="R4">
        <v>1161</v>
      </c>
      <c r="S4">
        <v>991</v>
      </c>
      <c r="T4" s="2">
        <v>365</v>
      </c>
      <c r="U4" s="3">
        <v>1273</v>
      </c>
      <c r="V4">
        <v>1316</v>
      </c>
    </row>
    <row r="5" spans="2:22">
      <c r="B5" t="s">
        <v>8</v>
      </c>
      <c r="C5">
        <v>1086</v>
      </c>
      <c r="D5">
        <v>1086</v>
      </c>
      <c r="E5">
        <v>1086</v>
      </c>
      <c r="F5">
        <v>1119</v>
      </c>
      <c r="G5">
        <v>1119</v>
      </c>
      <c r="H5">
        <v>5075</v>
      </c>
      <c r="I5">
        <v>1318</v>
      </c>
      <c r="J5">
        <v>1242</v>
      </c>
      <c r="K5">
        <v>1182</v>
      </c>
      <c r="L5">
        <v>1182</v>
      </c>
      <c r="M5">
        <v>1182</v>
      </c>
      <c r="N5">
        <v>6391</v>
      </c>
      <c r="O5">
        <v>1086</v>
      </c>
      <c r="P5">
        <v>1086</v>
      </c>
      <c r="Q5">
        <v>1242</v>
      </c>
      <c r="R5">
        <v>1086</v>
      </c>
      <c r="S5">
        <v>1086</v>
      </c>
      <c r="T5" s="2">
        <v>770</v>
      </c>
      <c r="U5" s="3">
        <v>1424</v>
      </c>
      <c r="V5">
        <v>1968</v>
      </c>
    </row>
    <row r="6" spans="2:22">
      <c r="B6" t="s">
        <v>9</v>
      </c>
      <c r="C6">
        <v>1029</v>
      </c>
      <c r="D6">
        <v>1029</v>
      </c>
      <c r="E6">
        <v>1029</v>
      </c>
      <c r="F6">
        <v>1029</v>
      </c>
      <c r="G6">
        <v>1029</v>
      </c>
      <c r="H6">
        <v>5625</v>
      </c>
      <c r="I6">
        <v>1260</v>
      </c>
      <c r="J6">
        <v>1284</v>
      </c>
      <c r="K6">
        <v>1278</v>
      </c>
      <c r="L6">
        <v>1238</v>
      </c>
      <c r="M6">
        <v>1029</v>
      </c>
      <c r="N6">
        <v>6980</v>
      </c>
      <c r="O6">
        <v>1029</v>
      </c>
      <c r="P6">
        <v>1029</v>
      </c>
      <c r="Q6">
        <v>1029</v>
      </c>
      <c r="R6">
        <v>1029</v>
      </c>
      <c r="S6">
        <v>1029</v>
      </c>
      <c r="T6" s="2">
        <v>825</v>
      </c>
      <c r="U6" s="3">
        <v>2913</v>
      </c>
      <c r="V6">
        <v>1656</v>
      </c>
    </row>
    <row r="7" spans="2:22">
      <c r="B7" t="s">
        <v>10</v>
      </c>
      <c r="C7">
        <v>1110</v>
      </c>
      <c r="D7">
        <v>1083</v>
      </c>
      <c r="E7">
        <v>1083</v>
      </c>
      <c r="F7">
        <v>1130</v>
      </c>
      <c r="G7">
        <v>1110</v>
      </c>
      <c r="H7">
        <v>5375</v>
      </c>
      <c r="I7">
        <v>1083</v>
      </c>
      <c r="J7">
        <v>1155</v>
      </c>
      <c r="K7">
        <v>1155</v>
      </c>
      <c r="L7">
        <v>1130</v>
      </c>
      <c r="M7">
        <v>1083</v>
      </c>
      <c r="N7">
        <v>6727</v>
      </c>
      <c r="O7">
        <v>1171</v>
      </c>
      <c r="P7">
        <v>1171</v>
      </c>
      <c r="Q7">
        <v>1130</v>
      </c>
      <c r="R7">
        <v>1083</v>
      </c>
      <c r="S7">
        <v>1110</v>
      </c>
      <c r="T7" s="2">
        <v>600</v>
      </c>
      <c r="U7" s="3">
        <v>1711</v>
      </c>
      <c r="V7">
        <v>1526</v>
      </c>
    </row>
    <row r="8" spans="2:22">
      <c r="B8" t="s">
        <v>11</v>
      </c>
      <c r="C8">
        <v>1508</v>
      </c>
      <c r="D8">
        <v>1530</v>
      </c>
      <c r="E8">
        <v>1530</v>
      </c>
      <c r="F8">
        <v>1559</v>
      </c>
      <c r="G8">
        <v>1508</v>
      </c>
      <c r="H8">
        <v>5539</v>
      </c>
      <c r="I8">
        <v>1656</v>
      </c>
      <c r="J8">
        <v>1581</v>
      </c>
      <c r="K8">
        <v>1549</v>
      </c>
      <c r="L8">
        <v>1549</v>
      </c>
      <c r="M8">
        <v>1508</v>
      </c>
      <c r="N8">
        <v>6923</v>
      </c>
      <c r="O8">
        <v>1601</v>
      </c>
      <c r="P8">
        <v>1508</v>
      </c>
      <c r="Q8">
        <v>1601</v>
      </c>
      <c r="R8">
        <v>1530</v>
      </c>
      <c r="S8">
        <v>1559</v>
      </c>
      <c r="T8">
        <v>532</v>
      </c>
      <c r="U8" s="3">
        <v>2234</v>
      </c>
      <c r="V8">
        <v>1559</v>
      </c>
    </row>
    <row r="9" spans="2:22">
      <c r="B9" t="s">
        <v>12</v>
      </c>
      <c r="C9">
        <v>1230</v>
      </c>
      <c r="D9">
        <v>1468</v>
      </c>
      <c r="E9">
        <v>1546</v>
      </c>
      <c r="F9">
        <v>1402</v>
      </c>
      <c r="G9">
        <v>1239</v>
      </c>
      <c r="H9">
        <v>9124</v>
      </c>
      <c r="I9">
        <v>1691</v>
      </c>
      <c r="J9">
        <v>1509</v>
      </c>
      <c r="K9">
        <v>1402</v>
      </c>
      <c r="L9">
        <v>1404</v>
      </c>
      <c r="M9">
        <v>1623</v>
      </c>
      <c r="N9">
        <v>11544</v>
      </c>
      <c r="O9">
        <v>1121</v>
      </c>
      <c r="P9">
        <v>1289</v>
      </c>
      <c r="Q9">
        <v>1121</v>
      </c>
      <c r="R9">
        <v>1100</v>
      </c>
      <c r="S9">
        <v>1272</v>
      </c>
      <c r="T9">
        <v>38404</v>
      </c>
      <c r="U9">
        <v>1604</v>
      </c>
      <c r="V9">
        <v>1632</v>
      </c>
    </row>
    <row r="10" spans="2:22">
      <c r="B10" t="s">
        <v>13</v>
      </c>
      <c r="C10">
        <v>836</v>
      </c>
      <c r="D10">
        <v>865</v>
      </c>
      <c r="E10">
        <v>1004</v>
      </c>
      <c r="F10">
        <v>957</v>
      </c>
      <c r="G10">
        <v>998</v>
      </c>
      <c r="H10">
        <v>8260</v>
      </c>
      <c r="I10">
        <v>1170</v>
      </c>
      <c r="J10">
        <v>1102</v>
      </c>
      <c r="K10">
        <v>1162</v>
      </c>
      <c r="L10">
        <v>1051</v>
      </c>
      <c r="M10">
        <v>1092</v>
      </c>
      <c r="N10">
        <v>10471</v>
      </c>
      <c r="O10">
        <v>884</v>
      </c>
      <c r="P10">
        <v>1029</v>
      </c>
      <c r="Q10">
        <v>884</v>
      </c>
      <c r="R10">
        <v>836</v>
      </c>
      <c r="S10">
        <v>966</v>
      </c>
      <c r="T10">
        <v>22062</v>
      </c>
      <c r="U10">
        <v>1341</v>
      </c>
      <c r="V10">
        <v>1251</v>
      </c>
    </row>
    <row r="11" spans="2:22">
      <c r="B11" t="s">
        <v>14</v>
      </c>
      <c r="C11">
        <v>790</v>
      </c>
      <c r="D11">
        <v>772</v>
      </c>
      <c r="E11">
        <v>712</v>
      </c>
      <c r="F11">
        <v>760</v>
      </c>
      <c r="G11">
        <v>676</v>
      </c>
      <c r="H11">
        <v>8806</v>
      </c>
      <c r="I11">
        <v>903</v>
      </c>
      <c r="J11">
        <v>778</v>
      </c>
      <c r="K11">
        <v>866</v>
      </c>
      <c r="L11">
        <v>866</v>
      </c>
      <c r="M11">
        <v>854</v>
      </c>
      <c r="N11">
        <v>11177</v>
      </c>
      <c r="O11">
        <v>665</v>
      </c>
      <c r="P11">
        <v>727</v>
      </c>
      <c r="Q11">
        <v>676</v>
      </c>
      <c r="R11">
        <v>730</v>
      </c>
      <c r="S11">
        <v>661</v>
      </c>
      <c r="T11">
        <v>17460</v>
      </c>
      <c r="U11">
        <v>896</v>
      </c>
      <c r="V11">
        <v>1104</v>
      </c>
    </row>
    <row r="12" spans="2:22">
      <c r="B12" t="s">
        <v>15</v>
      </c>
      <c r="C12">
        <v>902</v>
      </c>
      <c r="D12">
        <v>961</v>
      </c>
      <c r="E12">
        <v>848</v>
      </c>
      <c r="F12">
        <v>705</v>
      </c>
      <c r="G12">
        <v>875</v>
      </c>
      <c r="H12">
        <v>8367</v>
      </c>
      <c r="I12">
        <v>1194</v>
      </c>
      <c r="J12">
        <v>1118</v>
      </c>
      <c r="K12">
        <v>1049</v>
      </c>
      <c r="L12">
        <v>1166</v>
      </c>
      <c r="M12">
        <v>955</v>
      </c>
      <c r="N12">
        <v>10564</v>
      </c>
      <c r="O12">
        <v>796</v>
      </c>
      <c r="P12">
        <v>821</v>
      </c>
      <c r="Q12">
        <v>816</v>
      </c>
      <c r="R12">
        <v>745</v>
      </c>
      <c r="S12">
        <v>923</v>
      </c>
      <c r="T12">
        <v>28254</v>
      </c>
      <c r="U12">
        <v>794</v>
      </c>
      <c r="V12">
        <v>1242</v>
      </c>
    </row>
    <row r="13" spans="2:22">
      <c r="B13" t="s">
        <v>16</v>
      </c>
      <c r="C13">
        <v>1146</v>
      </c>
      <c r="D13">
        <v>1102</v>
      </c>
      <c r="E13">
        <v>1004</v>
      </c>
      <c r="F13">
        <v>880</v>
      </c>
      <c r="G13">
        <v>972</v>
      </c>
      <c r="H13">
        <v>9153</v>
      </c>
      <c r="I13">
        <v>1216</v>
      </c>
      <c r="J13">
        <v>1273</v>
      </c>
      <c r="K13">
        <v>1145</v>
      </c>
      <c r="L13">
        <v>1328</v>
      </c>
      <c r="M13">
        <v>1217</v>
      </c>
      <c r="N13">
        <v>11596</v>
      </c>
      <c r="O13">
        <v>844</v>
      </c>
      <c r="P13">
        <v>958</v>
      </c>
      <c r="Q13">
        <v>844</v>
      </c>
      <c r="R13">
        <v>844</v>
      </c>
      <c r="S13">
        <v>952</v>
      </c>
      <c r="T13">
        <v>40138</v>
      </c>
      <c r="U13">
        <v>1602</v>
      </c>
      <c r="V13">
        <v>1596</v>
      </c>
    </row>
    <row r="14" spans="2:22">
      <c r="B14" t="s">
        <v>17</v>
      </c>
      <c r="C14">
        <v>1607</v>
      </c>
      <c r="D14">
        <v>1922</v>
      </c>
      <c r="E14">
        <v>1640</v>
      </c>
      <c r="F14">
        <v>1825</v>
      </c>
      <c r="G14">
        <v>1850</v>
      </c>
      <c r="H14">
        <v>141733</v>
      </c>
      <c r="I14">
        <v>2137</v>
      </c>
      <c r="J14">
        <v>2130</v>
      </c>
      <c r="K14">
        <v>2140</v>
      </c>
      <c r="L14">
        <v>2214</v>
      </c>
      <c r="M14">
        <v>2093</v>
      </c>
      <c r="N14">
        <v>188428</v>
      </c>
      <c r="O14">
        <v>1331</v>
      </c>
      <c r="P14">
        <v>1204</v>
      </c>
      <c r="Q14">
        <v>1201</v>
      </c>
      <c r="R14">
        <v>1325</v>
      </c>
      <c r="S14">
        <v>1164</v>
      </c>
      <c r="T14">
        <v>30694</v>
      </c>
      <c r="U14">
        <v>1491</v>
      </c>
      <c r="V14">
        <v>1467</v>
      </c>
    </row>
    <row r="15" spans="2:22">
      <c r="B15" t="s">
        <v>18</v>
      </c>
      <c r="C15">
        <v>1628</v>
      </c>
      <c r="D15">
        <v>1626</v>
      </c>
      <c r="E15">
        <v>1633</v>
      </c>
      <c r="F15">
        <v>1838</v>
      </c>
      <c r="G15">
        <v>1591</v>
      </c>
      <c r="H15">
        <v>144452</v>
      </c>
      <c r="I15">
        <v>2177</v>
      </c>
      <c r="J15">
        <v>2123</v>
      </c>
      <c r="K15">
        <v>1888</v>
      </c>
      <c r="L15">
        <v>2032</v>
      </c>
      <c r="M15">
        <v>2058</v>
      </c>
      <c r="N15">
        <v>162168</v>
      </c>
      <c r="O15">
        <v>1080</v>
      </c>
      <c r="P15">
        <v>983</v>
      </c>
      <c r="Q15">
        <v>1113</v>
      </c>
      <c r="R15">
        <v>1014</v>
      </c>
      <c r="S15">
        <v>1080</v>
      </c>
      <c r="T15">
        <v>23084</v>
      </c>
      <c r="U15">
        <v>1352</v>
      </c>
      <c r="V15">
        <v>1133</v>
      </c>
    </row>
    <row r="16" spans="2:22">
      <c r="B16" t="s">
        <v>19</v>
      </c>
      <c r="C16">
        <v>1474</v>
      </c>
      <c r="D16">
        <v>1599</v>
      </c>
      <c r="E16">
        <v>1484</v>
      </c>
      <c r="F16">
        <v>1496</v>
      </c>
      <c r="G16">
        <v>1621</v>
      </c>
      <c r="H16">
        <v>50374</v>
      </c>
      <c r="I16">
        <v>1813</v>
      </c>
      <c r="J16">
        <v>1833</v>
      </c>
      <c r="K16">
        <v>2039</v>
      </c>
      <c r="L16">
        <v>1994</v>
      </c>
      <c r="M16">
        <v>2270</v>
      </c>
      <c r="N16">
        <v>67339</v>
      </c>
      <c r="O16">
        <v>998</v>
      </c>
      <c r="P16">
        <v>1216</v>
      </c>
      <c r="Q16">
        <v>938</v>
      </c>
      <c r="R16">
        <v>1103</v>
      </c>
      <c r="S16">
        <v>1040</v>
      </c>
      <c r="T16">
        <v>21490</v>
      </c>
      <c r="U16">
        <v>1324</v>
      </c>
      <c r="V16">
        <v>1225</v>
      </c>
    </row>
    <row r="17" spans="2:22">
      <c r="B17" t="s">
        <v>20</v>
      </c>
      <c r="C17">
        <v>1775</v>
      </c>
      <c r="D17">
        <v>1842</v>
      </c>
      <c r="E17">
        <v>1582</v>
      </c>
      <c r="F17">
        <v>1678</v>
      </c>
      <c r="G17">
        <v>1653</v>
      </c>
      <c r="H17">
        <v>50331</v>
      </c>
      <c r="I17">
        <v>2018</v>
      </c>
      <c r="J17">
        <v>2064</v>
      </c>
      <c r="K17">
        <v>1977</v>
      </c>
      <c r="L17">
        <v>1842</v>
      </c>
      <c r="M17">
        <v>1988</v>
      </c>
      <c r="N17">
        <v>66544</v>
      </c>
      <c r="O17">
        <v>1220</v>
      </c>
      <c r="P17">
        <v>1302</v>
      </c>
      <c r="Q17">
        <v>1154</v>
      </c>
      <c r="R17">
        <v>1153</v>
      </c>
      <c r="S17">
        <v>1175</v>
      </c>
      <c r="T17">
        <v>24359</v>
      </c>
      <c r="U17">
        <v>1625</v>
      </c>
      <c r="V17">
        <v>1410</v>
      </c>
    </row>
    <row r="18" spans="2:22">
      <c r="B18" t="s">
        <v>21</v>
      </c>
      <c r="C18">
        <v>1304</v>
      </c>
      <c r="D18">
        <v>1350</v>
      </c>
      <c r="E18">
        <v>1462</v>
      </c>
      <c r="F18">
        <v>1511</v>
      </c>
      <c r="G18">
        <v>1449</v>
      </c>
      <c r="H18">
        <v>47400</v>
      </c>
      <c r="I18">
        <v>1797</v>
      </c>
      <c r="J18">
        <v>1783</v>
      </c>
      <c r="K18">
        <v>2115</v>
      </c>
      <c r="L18">
        <v>1771</v>
      </c>
      <c r="M18">
        <v>1902</v>
      </c>
      <c r="N18">
        <v>63794</v>
      </c>
      <c r="O18">
        <v>898</v>
      </c>
      <c r="P18">
        <v>870</v>
      </c>
      <c r="Q18">
        <v>1057</v>
      </c>
      <c r="R18">
        <v>922</v>
      </c>
      <c r="S18">
        <v>911</v>
      </c>
      <c r="T18">
        <v>25534</v>
      </c>
      <c r="U18">
        <v>1370</v>
      </c>
      <c r="V18">
        <v>930</v>
      </c>
    </row>
  </sheetData>
  <mergeCells count="3">
    <mergeCell ref="O2:T2"/>
    <mergeCell ref="I2:N2"/>
    <mergeCell ref="C2:H2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4732-DEFC-495F-A481-88B81A0C2099}">
  <dimension ref="A1:P26"/>
  <sheetViews>
    <sheetView tabSelected="1" workbookViewId="0">
      <selection activeCell="L23" sqref="L23"/>
    </sheetView>
  </sheetViews>
  <sheetFormatPr defaultRowHeight="14.4"/>
  <cols>
    <col min="1" max="16" width="12.6640625" customWidth="1"/>
  </cols>
  <sheetData>
    <row r="1" spans="1:16">
      <c r="A1" s="4"/>
      <c r="B1" s="4" t="s">
        <v>28</v>
      </c>
      <c r="C1" s="4"/>
      <c r="D1" s="4"/>
      <c r="E1" s="4"/>
      <c r="F1" s="4"/>
      <c r="G1" s="4" t="s">
        <v>22</v>
      </c>
      <c r="H1" s="4"/>
      <c r="I1" s="4"/>
      <c r="J1" s="4"/>
      <c r="K1" s="4"/>
      <c r="L1" t="s">
        <v>29</v>
      </c>
    </row>
    <row r="2" spans="1:16">
      <c r="A2" s="4"/>
      <c r="B2" t="s">
        <v>23</v>
      </c>
      <c r="C2" t="s">
        <v>24</v>
      </c>
      <c r="D2" t="s">
        <v>26</v>
      </c>
      <c r="E2" t="s">
        <v>25</v>
      </c>
      <c r="F2" t="s">
        <v>27</v>
      </c>
      <c r="G2" t="s">
        <v>23</v>
      </c>
      <c r="H2" t="s">
        <v>24</v>
      </c>
      <c r="I2" t="s">
        <v>26</v>
      </c>
      <c r="J2" t="s">
        <v>25</v>
      </c>
      <c r="K2" t="s">
        <v>27</v>
      </c>
      <c r="L2" t="s">
        <v>23</v>
      </c>
      <c r="M2" t="s">
        <v>24</v>
      </c>
      <c r="N2" t="s">
        <v>26</v>
      </c>
      <c r="O2" t="s">
        <v>25</v>
      </c>
      <c r="P2" t="s">
        <v>27</v>
      </c>
    </row>
    <row r="3" spans="1:16">
      <c r="A3" t="s">
        <v>7</v>
      </c>
      <c r="B3">
        <f>MIN(Sheet1!C4:G4)</f>
        <v>991</v>
      </c>
      <c r="C3">
        <f>MAX(Sheet1!C4:G4)</f>
        <v>1025</v>
      </c>
      <c r="D3">
        <f>AVERAGE(Sheet1!C4:G4)</f>
        <v>1018.2</v>
      </c>
      <c r="E3">
        <f>_xlfn.STDEV.P(Sheet1!C4:G4)</f>
        <v>13.599999999999998</v>
      </c>
      <c r="F3">
        <f>Sheet1!H4</f>
        <v>5071</v>
      </c>
      <c r="G3">
        <f>MIN(Sheet1!I4:M4)</f>
        <v>1025</v>
      </c>
      <c r="H3">
        <f>MAX(Sheet1!I4:M4)</f>
        <v>1146</v>
      </c>
      <c r="I3">
        <f>AVERAGE(Sheet1!I4:M4)</f>
        <v>1095.8</v>
      </c>
      <c r="J3">
        <f>_xlfn.STDEV.P(Sheet1!I4:M4)</f>
        <v>45.110530921282667</v>
      </c>
      <c r="K3">
        <f>Sheet1!N4</f>
        <v>6291</v>
      </c>
      <c r="L3">
        <f>MIN(Sheet1!O4:S4)</f>
        <v>991</v>
      </c>
      <c r="M3">
        <f>MAX(Sheet1!Q4:S4)</f>
        <v>1161</v>
      </c>
      <c r="N3">
        <f>AVERAGE(Sheet1!Q4:S4)</f>
        <v>1066.6666666666667</v>
      </c>
      <c r="O3">
        <f>_xlfn.STDEV.P(Sheet1!Q4:S4)</f>
        <v>70.646223458079405</v>
      </c>
      <c r="P3">
        <f>Sheet1!U4</f>
        <v>1273</v>
      </c>
    </row>
    <row r="4" spans="1:16">
      <c r="A4" t="s">
        <v>8</v>
      </c>
      <c r="B4">
        <f>MIN(Sheet1!C5:G5)</f>
        <v>1086</v>
      </c>
      <c r="C4">
        <f>MAX(Sheet1!C5:G5)</f>
        <v>1119</v>
      </c>
      <c r="D4">
        <f>AVERAGE(Sheet1!C5:G5)</f>
        <v>1099.2</v>
      </c>
      <c r="E4">
        <f>_xlfn.STDEV.P(Sheet1!C5:G5)</f>
        <v>16.166632302368974</v>
      </c>
      <c r="F4">
        <f>Sheet1!H5</f>
        <v>5075</v>
      </c>
      <c r="G4">
        <f>MIN(Sheet1!I5:M5)</f>
        <v>1182</v>
      </c>
      <c r="H4">
        <f>MAX(Sheet1!I5:M5)</f>
        <v>1318</v>
      </c>
      <c r="I4">
        <f>AVERAGE(Sheet1!I5:M5)</f>
        <v>1221.2</v>
      </c>
      <c r="J4">
        <f>_xlfn.STDEV.P(Sheet1!I5:M5)</f>
        <v>53.689477553800053</v>
      </c>
      <c r="K4">
        <f>Sheet1!N5</f>
        <v>6391</v>
      </c>
      <c r="L4">
        <f>MIN(Sheet1!O5:S5)</f>
        <v>1086</v>
      </c>
      <c r="M4">
        <f>MAX(Sheet1!Q5:S5)</f>
        <v>1242</v>
      </c>
      <c r="N4">
        <f>AVERAGE(Sheet1!Q5:S5)</f>
        <v>1138</v>
      </c>
      <c r="O4">
        <f>_xlfn.STDEV.P(Sheet1!Q5:S5)</f>
        <v>73.53910524340094</v>
      </c>
      <c r="P4">
        <f>Sheet1!U5</f>
        <v>1424</v>
      </c>
    </row>
    <row r="5" spans="1:16">
      <c r="A5" t="s">
        <v>9</v>
      </c>
      <c r="B5">
        <f>MIN(Sheet1!C6:G6)</f>
        <v>1029</v>
      </c>
      <c r="C5">
        <f>MAX(Sheet1!C6:G6)</f>
        <v>1029</v>
      </c>
      <c r="D5">
        <f>AVERAGE(Sheet1!C6:G6)</f>
        <v>1029</v>
      </c>
      <c r="E5">
        <f>_xlfn.STDEV.P(Sheet1!C6:G6)</f>
        <v>0</v>
      </c>
      <c r="F5">
        <f>Sheet1!H6</f>
        <v>5625</v>
      </c>
      <c r="G5">
        <f>MIN(Sheet1!I6:M6)</f>
        <v>1029</v>
      </c>
      <c r="H5">
        <f>MAX(Sheet1!I6:M6)</f>
        <v>1284</v>
      </c>
      <c r="I5">
        <f>AVERAGE(Sheet1!I6:M6)</f>
        <v>1217.8</v>
      </c>
      <c r="J5">
        <f>_xlfn.STDEV.P(Sheet1!I6:M6)</f>
        <v>95.750509137027564</v>
      </c>
      <c r="K5">
        <f>Sheet1!N6</f>
        <v>6980</v>
      </c>
      <c r="L5">
        <f>MIN(Sheet1!O6:S6)</f>
        <v>1029</v>
      </c>
      <c r="M5">
        <f>MAX(Sheet1!Q6:S6)</f>
        <v>1029</v>
      </c>
      <c r="N5">
        <f>AVERAGE(Sheet1!Q6:S6)</f>
        <v>1029</v>
      </c>
      <c r="O5">
        <f>_xlfn.STDEV.P(Sheet1!Q6:S6)</f>
        <v>0</v>
      </c>
      <c r="P5">
        <f>Sheet1!U6</f>
        <v>2913</v>
      </c>
    </row>
    <row r="6" spans="1:16">
      <c r="A6" t="s">
        <v>10</v>
      </c>
      <c r="B6">
        <f>MIN(Sheet1!C7:G7)</f>
        <v>1083</v>
      </c>
      <c r="C6">
        <f>MAX(Sheet1!C7:G7)</f>
        <v>1130</v>
      </c>
      <c r="D6">
        <f>AVERAGE(Sheet1!C7:G7)</f>
        <v>1103.2</v>
      </c>
      <c r="E6">
        <f>_xlfn.STDEV.P(Sheet1!C7:G7)</f>
        <v>18.037738217415175</v>
      </c>
      <c r="F6">
        <f>Sheet1!H7</f>
        <v>5375</v>
      </c>
      <c r="G6">
        <f>MIN(Sheet1!I7:M7)</f>
        <v>1083</v>
      </c>
      <c r="H6">
        <f>MAX(Sheet1!I7:M7)</f>
        <v>1155</v>
      </c>
      <c r="I6">
        <f>AVERAGE(Sheet1!I7:M7)</f>
        <v>1121.2</v>
      </c>
      <c r="J6">
        <f>_xlfn.STDEV.P(Sheet1!I7:M7)</f>
        <v>32.498615355119362</v>
      </c>
      <c r="K6">
        <f>Sheet1!N7</f>
        <v>6727</v>
      </c>
      <c r="L6">
        <f>MIN(Sheet1!O7:S7)</f>
        <v>1083</v>
      </c>
      <c r="M6">
        <f>MAX(Sheet1!Q7:S7)</f>
        <v>1130</v>
      </c>
      <c r="N6">
        <f>AVERAGE(Sheet1!Q7:S7)</f>
        <v>1107.6666666666667</v>
      </c>
      <c r="O6">
        <f>_xlfn.STDEV.P(Sheet1!Q7:S7)</f>
        <v>19.258475767539053</v>
      </c>
      <c r="P6">
        <f>Sheet1!U7</f>
        <v>1711</v>
      </c>
    </row>
    <row r="7" spans="1:16">
      <c r="A7" t="s">
        <v>11</v>
      </c>
      <c r="B7">
        <f>MIN(Sheet1!C8:G8)</f>
        <v>1508</v>
      </c>
      <c r="C7">
        <f>MAX(Sheet1!C8:G8)</f>
        <v>1559</v>
      </c>
      <c r="D7">
        <f>AVERAGE(Sheet1!C8:G8)</f>
        <v>1527</v>
      </c>
      <c r="E7">
        <f>_xlfn.STDEV.P(Sheet1!C8:G8)</f>
        <v>18.782971010998235</v>
      </c>
      <c r="F7">
        <f>Sheet1!H8</f>
        <v>5539</v>
      </c>
      <c r="G7">
        <f>MIN(Sheet1!I8:M8)</f>
        <v>1508</v>
      </c>
      <c r="H7">
        <f>MAX(Sheet1!I8:M8)</f>
        <v>1656</v>
      </c>
      <c r="I7">
        <f>AVERAGE(Sheet1!I8:M8)</f>
        <v>1568.6</v>
      </c>
      <c r="J7">
        <f>_xlfn.STDEV.P(Sheet1!I8:M8)</f>
        <v>49.463521912617587</v>
      </c>
      <c r="K7">
        <f>Sheet1!N8</f>
        <v>6923</v>
      </c>
      <c r="L7">
        <f>MIN(Sheet1!O8:S8)</f>
        <v>1508</v>
      </c>
      <c r="M7">
        <f>MAX(Sheet1!Q8:S8)</f>
        <v>1601</v>
      </c>
      <c r="N7">
        <f>AVERAGE(Sheet1!Q8:S8)</f>
        <v>1563.3333333333333</v>
      </c>
      <c r="O7">
        <f>_xlfn.STDEV.P(Sheet1!Q8:S8)</f>
        <v>29.147136318265567</v>
      </c>
      <c r="P7">
        <f>Sheet1!U8</f>
        <v>2234</v>
      </c>
    </row>
    <row r="8" spans="1:16">
      <c r="A8" t="s">
        <v>12</v>
      </c>
      <c r="B8">
        <f>MIN(Sheet1!C9:G9)</f>
        <v>1230</v>
      </c>
      <c r="C8">
        <f>MAX(Sheet1!C9:G9)</f>
        <v>1546</v>
      </c>
      <c r="D8">
        <f>AVERAGE(Sheet1!C9:G9)</f>
        <v>1377</v>
      </c>
      <c r="E8">
        <f>_xlfn.STDEV.P(Sheet1!C9:G9)</f>
        <v>124.99599993599796</v>
      </c>
      <c r="F8">
        <f>Sheet1!H9</f>
        <v>9124</v>
      </c>
      <c r="G8">
        <f>MIN(Sheet1!I9:M9)</f>
        <v>1402</v>
      </c>
      <c r="H8">
        <f>MAX(Sheet1!I9:M9)</f>
        <v>1691</v>
      </c>
      <c r="I8">
        <f>AVERAGE(Sheet1!I9:M9)</f>
        <v>1525.8</v>
      </c>
      <c r="J8">
        <f>_xlfn.STDEV.P(Sheet1!I9:M9)</f>
        <v>115.91617661051455</v>
      </c>
      <c r="K8">
        <f>Sheet1!N9</f>
        <v>11544</v>
      </c>
      <c r="L8">
        <f>MIN(Sheet1!O9:S9)</f>
        <v>1100</v>
      </c>
      <c r="M8">
        <f>MAX(Sheet1!Q9:S9)</f>
        <v>1272</v>
      </c>
      <c r="N8">
        <f>AVERAGE(Sheet1!Q9:S9)</f>
        <v>1164.3333333333333</v>
      </c>
      <c r="O8">
        <f>_xlfn.STDEV.P(Sheet1!Q9:S9)</f>
        <v>76.613024712222114</v>
      </c>
      <c r="P8">
        <f>Sheet1!U9</f>
        <v>1604</v>
      </c>
    </row>
    <row r="9" spans="1:16">
      <c r="A9" t="s">
        <v>13</v>
      </c>
      <c r="B9">
        <f>MIN(Sheet1!C10:G10)</f>
        <v>836</v>
      </c>
      <c r="C9">
        <f>MAX(Sheet1!C10:G10)</f>
        <v>1004</v>
      </c>
      <c r="D9">
        <f>AVERAGE(Sheet1!C10:G10)</f>
        <v>932</v>
      </c>
      <c r="E9">
        <f>_xlfn.STDEV.P(Sheet1!C10:G10)</f>
        <v>69.094138680498801</v>
      </c>
      <c r="F9">
        <f>Sheet1!H10</f>
        <v>8260</v>
      </c>
      <c r="G9">
        <f>MIN(Sheet1!I10:M10)</f>
        <v>1051</v>
      </c>
      <c r="H9">
        <f>MAX(Sheet1!I10:M10)</f>
        <v>1170</v>
      </c>
      <c r="I9">
        <f>AVERAGE(Sheet1!I10:M10)</f>
        <v>1115.4000000000001</v>
      </c>
      <c r="J9">
        <f>_xlfn.STDEV.P(Sheet1!I10:M10)</f>
        <v>44.782139296822344</v>
      </c>
      <c r="K9">
        <f>Sheet1!N10</f>
        <v>10471</v>
      </c>
      <c r="L9">
        <f>MIN(Sheet1!O10:S10)</f>
        <v>836</v>
      </c>
      <c r="M9">
        <f>MAX(Sheet1!Q10:S10)</f>
        <v>966</v>
      </c>
      <c r="N9">
        <f>AVERAGE(Sheet1!Q10:S10)</f>
        <v>895.33333333333337</v>
      </c>
      <c r="O9">
        <f>_xlfn.STDEV.P(Sheet1!Q10:S10)</f>
        <v>53.673912554320921</v>
      </c>
      <c r="P9">
        <f>Sheet1!U10</f>
        <v>1341</v>
      </c>
    </row>
    <row r="10" spans="1:16">
      <c r="A10" t="s">
        <v>14</v>
      </c>
      <c r="B10">
        <f>MIN(Sheet1!C11:G11)</f>
        <v>676</v>
      </c>
      <c r="C10">
        <f>MAX(Sheet1!C11:G11)</f>
        <v>790</v>
      </c>
      <c r="D10">
        <f>AVERAGE(Sheet1!C11:G11)</f>
        <v>742</v>
      </c>
      <c r="E10">
        <f>_xlfn.STDEV.P(Sheet1!C11:G11)</f>
        <v>41.914198071775154</v>
      </c>
      <c r="F10">
        <f>Sheet1!H11</f>
        <v>8806</v>
      </c>
      <c r="G10">
        <f>MIN(Sheet1!I11:M11)</f>
        <v>778</v>
      </c>
      <c r="H10">
        <f>MAX(Sheet1!I11:M11)</f>
        <v>903</v>
      </c>
      <c r="I10">
        <f>AVERAGE(Sheet1!I11:M11)</f>
        <v>853.4</v>
      </c>
      <c r="J10">
        <f>_xlfn.STDEV.P(Sheet1!I11:M11)</f>
        <v>41.141706333111657</v>
      </c>
      <c r="K10">
        <f>Sheet1!N11</f>
        <v>11177</v>
      </c>
      <c r="L10">
        <f>MIN(Sheet1!O11:S11)</f>
        <v>661</v>
      </c>
      <c r="M10">
        <f>MAX(Sheet1!Q11:S11)</f>
        <v>730</v>
      </c>
      <c r="N10">
        <f>AVERAGE(Sheet1!Q11:S11)</f>
        <v>689</v>
      </c>
      <c r="O10">
        <f>_xlfn.STDEV.P(Sheet1!Q11:S11)</f>
        <v>29.631064780058107</v>
      </c>
      <c r="P10">
        <f>Sheet1!U11</f>
        <v>896</v>
      </c>
    </row>
    <row r="11" spans="1:16">
      <c r="A11" t="s">
        <v>15</v>
      </c>
      <c r="B11">
        <f>MIN(Sheet1!C12:G12)</f>
        <v>705</v>
      </c>
      <c r="C11">
        <f>MAX(Sheet1!C12:G12)</f>
        <v>961</v>
      </c>
      <c r="D11">
        <f>AVERAGE(Sheet1!C12:G12)</f>
        <v>858.2</v>
      </c>
      <c r="E11">
        <f>_xlfn.STDEV.P(Sheet1!C12:G12)</f>
        <v>85.255850239147804</v>
      </c>
      <c r="F11">
        <f>Sheet1!H12</f>
        <v>8367</v>
      </c>
      <c r="G11">
        <f>MIN(Sheet1!I12:M12)</f>
        <v>955</v>
      </c>
      <c r="H11">
        <f>MAX(Sheet1!I12:M12)</f>
        <v>1194</v>
      </c>
      <c r="I11">
        <f>AVERAGE(Sheet1!I12:M12)</f>
        <v>1096.4000000000001</v>
      </c>
      <c r="J11">
        <f>_xlfn.STDEV.P(Sheet1!I12:M12)</f>
        <v>86.11294908432761</v>
      </c>
      <c r="K11">
        <f>Sheet1!N12</f>
        <v>10564</v>
      </c>
      <c r="L11">
        <f>MIN(Sheet1!O12:S12)</f>
        <v>745</v>
      </c>
      <c r="M11">
        <f>MAX(Sheet1!Q12:S12)</f>
        <v>923</v>
      </c>
      <c r="N11">
        <f>AVERAGE(Sheet1!Q12:S12)</f>
        <v>828</v>
      </c>
      <c r="O11">
        <f>_xlfn.STDEV.P(Sheet1!Q12:S12)</f>
        <v>73.161920878737646</v>
      </c>
      <c r="P11">
        <f>Sheet1!U12</f>
        <v>794</v>
      </c>
    </row>
    <row r="12" spans="1:16">
      <c r="A12" t="s">
        <v>16</v>
      </c>
      <c r="B12">
        <f>MIN(Sheet1!C13:G13)</f>
        <v>880</v>
      </c>
      <c r="C12">
        <f>MAX(Sheet1!C13:G13)</f>
        <v>1146</v>
      </c>
      <c r="D12">
        <f>AVERAGE(Sheet1!C13:G13)</f>
        <v>1020.8</v>
      </c>
      <c r="E12">
        <f>_xlfn.STDEV.P(Sheet1!C13:G13)</f>
        <v>94.611627192433374</v>
      </c>
      <c r="F12">
        <f>Sheet1!H13</f>
        <v>9153</v>
      </c>
      <c r="G12">
        <f>MIN(Sheet1!I13:M13)</f>
        <v>1145</v>
      </c>
      <c r="H12">
        <f>MAX(Sheet1!I13:M13)</f>
        <v>1328</v>
      </c>
      <c r="I12">
        <f>AVERAGE(Sheet1!I13:M13)</f>
        <v>1235.8</v>
      </c>
      <c r="J12">
        <f>_xlfn.STDEV.P(Sheet1!I13:M13)</f>
        <v>61.440703120976735</v>
      </c>
      <c r="K12">
        <f>Sheet1!N13</f>
        <v>11596</v>
      </c>
      <c r="L12">
        <f>MIN(Sheet1!O13:S13)</f>
        <v>844</v>
      </c>
      <c r="M12">
        <f>MAX(Sheet1!Q13:S13)</f>
        <v>952</v>
      </c>
      <c r="N12">
        <f>AVERAGE(Sheet1!Q13:S13)</f>
        <v>880</v>
      </c>
      <c r="O12">
        <f>_xlfn.STDEV.P(Sheet1!Q13:S13)</f>
        <v>50.911688245431421</v>
      </c>
      <c r="P12">
        <f>Sheet1!U13</f>
        <v>1602</v>
      </c>
    </row>
    <row r="13" spans="1:16">
      <c r="A13" t="s">
        <v>17</v>
      </c>
      <c r="B13">
        <f>MIN(Sheet1!C14:G14)</f>
        <v>1607</v>
      </c>
      <c r="C13">
        <f>MAX(Sheet1!C14:G14)</f>
        <v>1922</v>
      </c>
      <c r="D13">
        <f>AVERAGE(Sheet1!C14:G14)</f>
        <v>1768.8</v>
      </c>
      <c r="E13">
        <f>_xlfn.STDEV.P(Sheet1!C14:G14)</f>
        <v>123.28081764816454</v>
      </c>
      <c r="F13">
        <f>Sheet1!H14</f>
        <v>141733</v>
      </c>
      <c r="G13">
        <f>MIN(Sheet1!I14:M14)</f>
        <v>2093</v>
      </c>
      <c r="H13">
        <f>MAX(Sheet1!I14:M14)</f>
        <v>2214</v>
      </c>
      <c r="I13">
        <f>AVERAGE(Sheet1!I14:M14)</f>
        <v>2142.8000000000002</v>
      </c>
      <c r="J13">
        <f>_xlfn.STDEV.P(Sheet1!I14:M14)</f>
        <v>39.382229495040022</v>
      </c>
      <c r="K13">
        <f>Sheet1!N14</f>
        <v>188428</v>
      </c>
      <c r="L13">
        <f>MIN(Sheet1!O14:S14)</f>
        <v>1164</v>
      </c>
      <c r="M13">
        <f>MAX(Sheet1!Q14:S14)</f>
        <v>1325</v>
      </c>
      <c r="N13">
        <f>AVERAGE(Sheet1!Q14:S14)</f>
        <v>1230</v>
      </c>
      <c r="O13">
        <f>_xlfn.STDEV.P(Sheet1!Q14:S14)</f>
        <v>68.852499349454746</v>
      </c>
      <c r="P13">
        <f>Sheet1!U14</f>
        <v>1491</v>
      </c>
    </row>
    <row r="14" spans="1:16">
      <c r="A14" t="s">
        <v>18</v>
      </c>
      <c r="B14">
        <f>MIN(Sheet1!C15:G15)</f>
        <v>1591</v>
      </c>
      <c r="C14">
        <f>MAX(Sheet1!C15:G15)</f>
        <v>1838</v>
      </c>
      <c r="D14">
        <f>AVERAGE(Sheet1!C15:G15)</f>
        <v>1663.2</v>
      </c>
      <c r="E14">
        <f>_xlfn.STDEV.P(Sheet1!C15:G15)</f>
        <v>88.659799232797724</v>
      </c>
      <c r="F14">
        <f>Sheet1!H15</f>
        <v>144452</v>
      </c>
      <c r="G14">
        <f>MIN(Sheet1!I15:M15)</f>
        <v>1888</v>
      </c>
      <c r="H14">
        <f>MAX(Sheet1!I15:M15)</f>
        <v>2177</v>
      </c>
      <c r="I14">
        <f>AVERAGE(Sheet1!I15:M15)</f>
        <v>2055.6</v>
      </c>
      <c r="J14">
        <f>_xlfn.STDEV.P(Sheet1!I15:M15)</f>
        <v>97.911388510223887</v>
      </c>
      <c r="K14">
        <f>Sheet1!N15</f>
        <v>162168</v>
      </c>
      <c r="L14">
        <f>MIN(Sheet1!O15:S15)</f>
        <v>983</v>
      </c>
      <c r="M14">
        <f>MAX(Sheet1!Q15:S15)</f>
        <v>1113</v>
      </c>
      <c r="N14">
        <f>AVERAGE(Sheet1!Q15:S15)</f>
        <v>1069</v>
      </c>
      <c r="O14">
        <f>_xlfn.STDEV.P(Sheet1!Q15:S15)</f>
        <v>41.158231254513353</v>
      </c>
      <c r="P14">
        <f>Sheet1!U15</f>
        <v>1352</v>
      </c>
    </row>
    <row r="15" spans="1:16">
      <c r="A15" t="s">
        <v>19</v>
      </c>
      <c r="B15">
        <f>MIN(Sheet1!C16:G16)</f>
        <v>1474</v>
      </c>
      <c r="C15">
        <f>MAX(Sheet1!C16:G16)</f>
        <v>1621</v>
      </c>
      <c r="D15">
        <f>AVERAGE(Sheet1!C16:G16)</f>
        <v>1534.8</v>
      </c>
      <c r="E15">
        <f>_xlfn.STDEV.P(Sheet1!C16:G16)</f>
        <v>62.184885623437474</v>
      </c>
      <c r="F15">
        <f>Sheet1!H16</f>
        <v>50374</v>
      </c>
      <c r="G15">
        <f>MIN(Sheet1!I16:M16)</f>
        <v>1813</v>
      </c>
      <c r="H15">
        <f>MAX(Sheet1!I16:M16)</f>
        <v>2270</v>
      </c>
      <c r="I15">
        <f>AVERAGE(Sheet1!I16:M16)</f>
        <v>1989.8</v>
      </c>
      <c r="J15">
        <f>_xlfn.STDEV.P(Sheet1!I16:M16)</f>
        <v>165.40544126479031</v>
      </c>
      <c r="K15">
        <f>Sheet1!N16</f>
        <v>67339</v>
      </c>
      <c r="L15">
        <f>MIN(Sheet1!O16:S16)</f>
        <v>938</v>
      </c>
      <c r="M15">
        <f>MAX(Sheet1!Q16:S16)</f>
        <v>1103</v>
      </c>
      <c r="N15">
        <f>AVERAGE(Sheet1!Q16:S16)</f>
        <v>1027</v>
      </c>
      <c r="O15">
        <f>_xlfn.STDEV.P(Sheet1!Q16:S16)</f>
        <v>67.985292527134135</v>
      </c>
      <c r="P15">
        <f>Sheet1!U16</f>
        <v>1324</v>
      </c>
    </row>
    <row r="16" spans="1:16">
      <c r="A16" t="s">
        <v>20</v>
      </c>
      <c r="B16">
        <f>MIN(Sheet1!C17:G17)</f>
        <v>1582</v>
      </c>
      <c r="C16">
        <f>MAX(Sheet1!C17:G17)</f>
        <v>1842</v>
      </c>
      <c r="D16">
        <f>AVERAGE(Sheet1!C17:G17)</f>
        <v>1706</v>
      </c>
      <c r="E16">
        <f>_xlfn.STDEV.P(Sheet1!C17:G17)</f>
        <v>91.89776928739893</v>
      </c>
      <c r="F16">
        <f>Sheet1!H17</f>
        <v>50331</v>
      </c>
      <c r="G16">
        <f>MIN(Sheet1!I17:M17)</f>
        <v>1842</v>
      </c>
      <c r="H16">
        <f>MAX(Sheet1!I17:M17)</f>
        <v>2064</v>
      </c>
      <c r="I16">
        <f>AVERAGE(Sheet1!I17:M17)</f>
        <v>1977.8</v>
      </c>
      <c r="J16">
        <f>_xlfn.STDEV.P(Sheet1!I17:M17)</f>
        <v>74.287010977693797</v>
      </c>
      <c r="K16">
        <f>Sheet1!N17</f>
        <v>66544</v>
      </c>
      <c r="L16">
        <f>MIN(Sheet1!O17:S17)</f>
        <v>1153</v>
      </c>
      <c r="M16">
        <f>MAX(Sheet1!Q17:S17)</f>
        <v>1175</v>
      </c>
      <c r="N16">
        <f>AVERAGE(Sheet1!Q17:S17)</f>
        <v>1160.6666666666667</v>
      </c>
      <c r="O16">
        <f>_xlfn.STDEV.P(Sheet1!Q17:S17)</f>
        <v>10.143416036468626</v>
      </c>
      <c r="P16">
        <f>Sheet1!U17</f>
        <v>1625</v>
      </c>
    </row>
    <row r="17" spans="1:16">
      <c r="A17" t="s">
        <v>21</v>
      </c>
      <c r="B17">
        <f>MIN(Sheet1!C18:G18)</f>
        <v>1304</v>
      </c>
      <c r="C17">
        <f>MAX(Sheet1!C18:G18)</f>
        <v>1511</v>
      </c>
      <c r="D17">
        <f>AVERAGE(Sheet1!C18:G18)</f>
        <v>1415.2</v>
      </c>
      <c r="E17">
        <f>_xlfn.STDEV.P(Sheet1!C18:G18)</f>
        <v>76.324046014345967</v>
      </c>
      <c r="F17">
        <f>Sheet1!H18</f>
        <v>47400</v>
      </c>
      <c r="G17">
        <f>MIN(Sheet1!I18:M18)</f>
        <v>1771</v>
      </c>
      <c r="H17">
        <f>MAX(Sheet1!I18:M18)</f>
        <v>2115</v>
      </c>
      <c r="I17">
        <f>AVERAGE(Sheet1!I18:M18)</f>
        <v>1873.6</v>
      </c>
      <c r="J17">
        <f>_xlfn.STDEV.P(Sheet1!I18:M18)</f>
        <v>129.37016657637881</v>
      </c>
      <c r="K17">
        <f>Sheet1!N18</f>
        <v>63794</v>
      </c>
      <c r="L17">
        <f>MIN(Sheet1!O18:S18)</f>
        <v>870</v>
      </c>
      <c r="M17">
        <f>MAX(Sheet1!Q18:S18)</f>
        <v>1057</v>
      </c>
      <c r="N17">
        <f>AVERAGE(Sheet1!Q18:S18)</f>
        <v>963.33333333333337</v>
      </c>
      <c r="O17">
        <f>_xlfn.STDEV.P(Sheet1!Q18:S18)</f>
        <v>66.384402451847748</v>
      </c>
      <c r="P17">
        <f>Sheet1!U18</f>
        <v>1370</v>
      </c>
    </row>
    <row r="20" spans="1:16">
      <c r="A20" s="5" t="s">
        <v>30</v>
      </c>
      <c r="B20" s="5" t="s">
        <v>31</v>
      </c>
      <c r="C20" s="5" t="s">
        <v>32</v>
      </c>
      <c r="D20" s="5"/>
      <c r="E20" s="6" t="s">
        <v>33</v>
      </c>
      <c r="F20" s="6"/>
      <c r="G20" s="6" t="s">
        <v>34</v>
      </c>
      <c r="H20" s="6"/>
      <c r="I20" s="7" t="s">
        <v>35</v>
      </c>
      <c r="J20" s="7" t="s">
        <v>36</v>
      </c>
    </row>
    <row r="21" spans="1:16">
      <c r="A21" s="5"/>
      <c r="B21" s="5"/>
      <c r="C21" s="7" t="s">
        <v>6</v>
      </c>
      <c r="D21" s="7" t="s">
        <v>0</v>
      </c>
      <c r="E21" s="7" t="s">
        <v>6</v>
      </c>
      <c r="F21" s="7" t="s">
        <v>0</v>
      </c>
      <c r="G21" s="7" t="s">
        <v>6</v>
      </c>
      <c r="H21" s="7" t="s">
        <v>0</v>
      </c>
      <c r="I21" s="7" t="s">
        <v>6</v>
      </c>
      <c r="J21" s="7" t="s">
        <v>6</v>
      </c>
    </row>
    <row r="22" spans="1:16">
      <c r="A22" s="1" t="s">
        <v>7</v>
      </c>
      <c r="B22" s="1" t="s">
        <v>37</v>
      </c>
      <c r="C22" s="1">
        <v>991</v>
      </c>
      <c r="D22" s="1">
        <v>1012</v>
      </c>
      <c r="E22" s="1">
        <v>991</v>
      </c>
      <c r="F22" s="1">
        <v>119</v>
      </c>
      <c r="G22" s="1">
        <v>991</v>
      </c>
      <c r="H22" s="8">
        <v>22165</v>
      </c>
      <c r="I22" s="3">
        <v>1273</v>
      </c>
      <c r="J22">
        <v>1316</v>
      </c>
    </row>
    <row r="23" spans="1:16">
      <c r="A23" s="1" t="s">
        <v>8</v>
      </c>
      <c r="B23" s="1" t="s">
        <v>37</v>
      </c>
      <c r="C23" s="1">
        <v>1086</v>
      </c>
      <c r="D23" s="1">
        <v>1348</v>
      </c>
      <c r="E23" s="1">
        <v>1086</v>
      </c>
      <c r="F23" s="1">
        <v>76</v>
      </c>
      <c r="G23" s="1">
        <v>1086</v>
      </c>
      <c r="H23" s="8">
        <v>18950</v>
      </c>
      <c r="I23" s="3">
        <v>1424</v>
      </c>
      <c r="J23">
        <v>1968</v>
      </c>
    </row>
    <row r="24" spans="1:16">
      <c r="A24" s="1" t="s">
        <v>9</v>
      </c>
      <c r="B24" s="1" t="s">
        <v>37</v>
      </c>
      <c r="C24" s="1">
        <v>1029</v>
      </c>
      <c r="D24" s="1">
        <v>2581</v>
      </c>
      <c r="E24" s="1">
        <v>1029</v>
      </c>
      <c r="F24" s="1">
        <v>79</v>
      </c>
      <c r="G24" s="1">
        <v>1029</v>
      </c>
      <c r="H24" s="8">
        <v>12534</v>
      </c>
      <c r="I24" s="3">
        <v>2913</v>
      </c>
      <c r="J24">
        <v>1656</v>
      </c>
    </row>
    <row r="25" spans="1:16">
      <c r="A25" s="1" t="s">
        <v>10</v>
      </c>
      <c r="B25" s="1" t="s">
        <v>37</v>
      </c>
      <c r="C25" s="1">
        <v>1083</v>
      </c>
      <c r="D25" s="1">
        <v>2733</v>
      </c>
      <c r="E25" s="1">
        <v>1083</v>
      </c>
      <c r="F25" s="1">
        <v>87</v>
      </c>
      <c r="G25" s="1">
        <v>1083</v>
      </c>
      <c r="H25" s="8">
        <v>15040</v>
      </c>
      <c r="I25" s="3">
        <v>1711</v>
      </c>
      <c r="J25">
        <v>1526</v>
      </c>
    </row>
    <row r="26" spans="1:16">
      <c r="A26" s="1" t="s">
        <v>11</v>
      </c>
      <c r="B26" s="1" t="s">
        <v>37</v>
      </c>
      <c r="C26" s="1">
        <v>1508</v>
      </c>
      <c r="D26" s="1">
        <v>1134</v>
      </c>
      <c r="E26" s="1">
        <v>1508</v>
      </c>
      <c r="F26" s="1">
        <v>83</v>
      </c>
      <c r="G26" s="1">
        <v>1508</v>
      </c>
      <c r="H26" s="8">
        <v>36893</v>
      </c>
      <c r="I26" s="3">
        <v>2234</v>
      </c>
      <c r="J26">
        <v>1559</v>
      </c>
    </row>
  </sheetData>
  <mergeCells count="8">
    <mergeCell ref="B1:F1"/>
    <mergeCell ref="G1:K1"/>
    <mergeCell ref="A1:A2"/>
    <mergeCell ref="A20:A21"/>
    <mergeCell ref="B20:B21"/>
    <mergeCell ref="C20:D20"/>
    <mergeCell ref="E20:F20"/>
    <mergeCell ref="G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2023-02-20T15:50:58Z</dcterms:created>
  <dcterms:modified xsi:type="dcterms:W3CDTF">2023-02-23T11:34:32Z</dcterms:modified>
</cp:coreProperties>
</file>