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860BB95-297C-EC43-AB06-2F613C7D9C29}" xr6:coauthVersionLast="47" xr6:coauthVersionMax="47" xr10:uidLastSave="{00000000-0000-0000-0000-000000000000}"/>
  <bookViews>
    <workbookView xWindow="0" yWindow="500" windowWidth="28560" windowHeight="20500" firstSheet="30" activeTab="36" xr2:uid="{360FB051-2420-3E49-AAF6-CD5C2BC7BA3E}"/>
    <workbookView xWindow="8380" yWindow="2000" windowWidth="22440" windowHeight="16940" firstSheet="23" activeTab="29" xr2:uid="{58786023-626A-2B4E-BA66-46DB9DCEE17B}"/>
    <workbookView xWindow="13700" yWindow="-22460" windowWidth="17320" windowHeight="16440" firstSheet="29" activeTab="35" xr2:uid="{F9DCB1FB-AEB1-3144-9950-69EF8B1DFE8C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53" i="82" l="1"/>
  <c r="BI53" i="82"/>
  <c r="BH53" i="82"/>
  <c r="BG53" i="82"/>
  <c r="BF53" i="82"/>
  <c r="BE53" i="82"/>
  <c r="BD53" i="82"/>
  <c r="BC53" i="82"/>
  <c r="BB53" i="82"/>
  <c r="BA53" i="82"/>
  <c r="AZ53" i="82"/>
  <c r="AY53" i="82"/>
  <c r="BJ52" i="82"/>
  <c r="BI52" i="82"/>
  <c r="BH52" i="82"/>
  <c r="BG52" i="82"/>
  <c r="BF52" i="82"/>
  <c r="BE52" i="82"/>
  <c r="BD52" i="82"/>
  <c r="BC52" i="82"/>
  <c r="BB52" i="82"/>
  <c r="BA52" i="82"/>
  <c r="AZ52" i="82"/>
  <c r="AY52" i="82"/>
  <c r="BJ51" i="82"/>
  <c r="BI51" i="82"/>
  <c r="BH51" i="82"/>
  <c r="BG51" i="82"/>
  <c r="BF51" i="82"/>
  <c r="BE51" i="82"/>
  <c r="BD51" i="82"/>
  <c r="BC51" i="82"/>
  <c r="BB51" i="82"/>
  <c r="BA51" i="82"/>
  <c r="AZ51" i="82"/>
  <c r="AY51" i="82"/>
  <c r="BJ47" i="82"/>
  <c r="BI47" i="82"/>
  <c r="BH47" i="82"/>
  <c r="BG47" i="82"/>
  <c r="BG27" i="82" s="1"/>
  <c r="BF47" i="82"/>
  <c r="BF46" i="82" s="1"/>
  <c r="BF19" i="82" s="1"/>
  <c r="BE47" i="82"/>
  <c r="BE46" i="82" s="1"/>
  <c r="BE19" i="82" s="1"/>
  <c r="BD47" i="82"/>
  <c r="BD46" i="82" s="1"/>
  <c r="BD19" i="82" s="1"/>
  <c r="BD35" i="82" s="1"/>
  <c r="BC47" i="82"/>
  <c r="BB47" i="82"/>
  <c r="BA47" i="82"/>
  <c r="AZ47" i="82"/>
  <c r="AY47" i="82"/>
  <c r="AY27" i="82" s="1"/>
  <c r="BJ46" i="82"/>
  <c r="BJ19" i="82" s="1"/>
  <c r="BJ35" i="82" s="1"/>
  <c r="BI46" i="82"/>
  <c r="BI19" i="82" s="1"/>
  <c r="BI35" i="82" s="1"/>
  <c r="BH46" i="82"/>
  <c r="BH19" i="82" s="1"/>
  <c r="BH35" i="82" s="1"/>
  <c r="BC46" i="82"/>
  <c r="BB46" i="82"/>
  <c r="BB19" i="82" s="1"/>
  <c r="BB35" i="82" s="1"/>
  <c r="BA46" i="82"/>
  <c r="BA19" i="82" s="1"/>
  <c r="BA35" i="82" s="1"/>
  <c r="AZ46" i="82"/>
  <c r="AZ19" i="82" s="1"/>
  <c r="AZ35" i="82" s="1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7" i="82"/>
  <c r="AW87" i="82"/>
  <c r="AV87" i="82"/>
  <c r="AU87" i="82"/>
  <c r="AT87" i="82"/>
  <c r="AS87" i="82"/>
  <c r="AR87" i="82"/>
  <c r="AQ87" i="82"/>
  <c r="AP87" i="82"/>
  <c r="AO87" i="82"/>
  <c r="AN87" i="82"/>
  <c r="AM87" i="82"/>
  <c r="AX82" i="82"/>
  <c r="AW82" i="82"/>
  <c r="AV82" i="82"/>
  <c r="AU82" i="82"/>
  <c r="AT82" i="82"/>
  <c r="AS82" i="82"/>
  <c r="AR82" i="82"/>
  <c r="AQ82" i="82"/>
  <c r="AP82" i="82"/>
  <c r="AO82" i="82"/>
  <c r="AN82" i="82"/>
  <c r="AX80" i="82"/>
  <c r="AW80" i="82"/>
  <c r="AV80" i="82"/>
  <c r="AU80" i="82"/>
  <c r="AT80" i="82"/>
  <c r="AS80" i="82"/>
  <c r="AR80" i="82"/>
  <c r="AQ80" i="82"/>
  <c r="AP80" i="82"/>
  <c r="AO80" i="82"/>
  <c r="AN80" i="82"/>
  <c r="BJ82" i="82"/>
  <c r="BI82" i="82"/>
  <c r="BH82" i="82"/>
  <c r="BG82" i="82"/>
  <c r="BF82" i="82"/>
  <c r="BE82" i="82"/>
  <c r="BD82" i="82"/>
  <c r="BC82" i="82"/>
  <c r="BB82" i="82"/>
  <c r="BA82" i="82"/>
  <c r="AZ82" i="82"/>
  <c r="AY82" i="82"/>
  <c r="AM82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U51" i="82"/>
  <c r="AU61" i="82" s="1"/>
  <c r="AT51" i="82"/>
  <c r="AT61" i="82" s="1"/>
  <c r="AS51" i="82"/>
  <c r="AS62" i="82" s="1"/>
  <c r="AM51" i="82"/>
  <c r="AM63" i="82" s="1"/>
  <c r="AX47" i="82"/>
  <c r="AX46" i="82" s="1"/>
  <c r="AW47" i="82"/>
  <c r="AW46" i="82" s="1"/>
  <c r="AV47" i="82"/>
  <c r="AV46" i="82" s="1"/>
  <c r="AU47" i="82"/>
  <c r="AU46" i="82" s="1"/>
  <c r="AU19" i="82" s="1"/>
  <c r="AT47" i="82"/>
  <c r="AT46" i="82" s="1"/>
  <c r="AT19" i="82" s="1"/>
  <c r="AS47" i="82"/>
  <c r="AS46" i="82" s="1"/>
  <c r="AS19" i="82" s="1"/>
  <c r="AR47" i="82"/>
  <c r="AR27" i="82" s="1"/>
  <c r="AQ47" i="82"/>
  <c r="AQ92" i="82" s="1"/>
  <c r="AP47" i="82"/>
  <c r="AP92" i="82" s="1"/>
  <c r="AO47" i="82"/>
  <c r="AO27" i="82" s="1"/>
  <c r="AN47" i="82"/>
  <c r="AN27" i="82" s="1"/>
  <c r="AM47" i="82"/>
  <c r="AM46" i="82" s="1"/>
  <c r="AM19" i="82" s="1"/>
  <c r="AQ46" i="82"/>
  <c r="AQ19" i="82" s="1"/>
  <c r="AP46" i="82"/>
  <c r="AP19" i="82" s="1"/>
  <c r="AO46" i="82"/>
  <c r="AO51" i="82" s="1"/>
  <c r="AN46" i="82"/>
  <c r="AN51" i="82" s="1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BJ27" i="82"/>
  <c r="BI27" i="82"/>
  <c r="BH27" i="82"/>
  <c r="BD27" i="82"/>
  <c r="BC27" i="82"/>
  <c r="BC35" i="82" s="1"/>
  <c r="BB27" i="82"/>
  <c r="BA27" i="82"/>
  <c r="AZ27" i="82"/>
  <c r="AV27" i="82"/>
  <c r="AU27" i="82"/>
  <c r="AT27" i="82"/>
  <c r="AQ27" i="82"/>
  <c r="AM27" i="82"/>
  <c r="BC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J116" i="82" s="1"/>
  <c r="BJ115" i="82" s="1"/>
  <c r="BI114" i="82"/>
  <c r="BI116" i="82" s="1"/>
  <c r="BI115" i="82" s="1"/>
  <c r="BH114" i="82"/>
  <c r="BH116" i="82" s="1"/>
  <c r="BH126" i="82" s="1"/>
  <c r="BH128" i="82" s="1"/>
  <c r="BG114" i="82"/>
  <c r="BG116" i="82" s="1"/>
  <c r="BG126" i="82" s="1"/>
  <c r="BG128" i="82" s="1"/>
  <c r="BF114" i="82"/>
  <c r="BE114" i="82"/>
  <c r="BD114" i="82"/>
  <c r="BD116" i="82" s="1"/>
  <c r="BC114" i="82"/>
  <c r="BB114" i="82"/>
  <c r="BA114" i="82"/>
  <c r="BA116" i="82" s="1"/>
  <c r="BA115" i="82" s="1"/>
  <c r="AZ114" i="82"/>
  <c r="AZ116" i="82" s="1"/>
  <c r="AZ115" i="82" s="1"/>
  <c r="AY114" i="82"/>
  <c r="AY116" i="82" s="1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C97" i="82" s="1"/>
  <c r="BB92" i="82"/>
  <c r="BB93" i="82"/>
  <c r="BB97" i="82" s="1"/>
  <c r="BA92" i="82"/>
  <c r="BA96" i="82"/>
  <c r="BA28" i="82" s="1"/>
  <c r="AZ92" i="82"/>
  <c r="AZ96" i="82"/>
  <c r="AZ28" i="82" s="1"/>
  <c r="AY92" i="82"/>
  <c r="AY10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C108" i="82"/>
  <c r="BD108" i="82"/>
  <c r="BB108" i="82"/>
  <c r="BJ108" i="82"/>
  <c r="AY108" i="82"/>
  <c r="BG108" i="82"/>
  <c r="BE108" i="82"/>
  <c r="BF108" i="82"/>
  <c r="AZ108" i="82"/>
  <c r="AZ29" i="82" s="1"/>
  <c r="BH108" i="82"/>
  <c r="BH29" i="82" s="1"/>
  <c r="BA108" i="82"/>
  <c r="BA29" i="82" s="1"/>
  <c r="BI108" i="82"/>
  <c r="BI29" i="82" s="1"/>
  <c r="BE103" i="82"/>
  <c r="BJ93" i="82"/>
  <c r="BJ97" i="82" s="1"/>
  <c r="BC96" i="82"/>
  <c r="BI96" i="82"/>
  <c r="BI28" i="82" s="1"/>
  <c r="BD93" i="82"/>
  <c r="BD97" i="82"/>
  <c r="AY96" i="82"/>
  <c r="BE93" i="82"/>
  <c r="BE97" i="82" s="1"/>
  <c r="BF103" i="82"/>
  <c r="BH96" i="82"/>
  <c r="BH28" i="82" s="1"/>
  <c r="BK122" i="82"/>
  <c r="BB96" i="82"/>
  <c r="BB28" i="82" s="1"/>
  <c r="BJ96" i="82"/>
  <c r="BJ28" i="82" s="1"/>
  <c r="BD96" i="82"/>
  <c r="BC103" i="82"/>
  <c r="BE96" i="82"/>
  <c r="BG103" i="82"/>
  <c r="BG104" i="82"/>
  <c r="BG93" i="82"/>
  <c r="BG97" i="82" s="1"/>
  <c r="BG101" i="82"/>
  <c r="AZ103" i="82"/>
  <c r="AZ93" i="82"/>
  <c r="AZ97" i="82" s="1"/>
  <c r="BA103" i="82"/>
  <c r="BA104" i="82"/>
  <c r="BA93" i="82"/>
  <c r="BA97" i="82" s="1"/>
  <c r="BI103" i="82"/>
  <c r="BI126" i="82"/>
  <c r="BI128" i="82" s="1"/>
  <c r="BI93" i="82"/>
  <c r="BI97" i="82" s="1"/>
  <c r="BB101" i="82"/>
  <c r="BI104" i="82"/>
  <c r="AY101" i="82"/>
  <c r="BH103" i="82"/>
  <c r="BH93" i="82"/>
  <c r="BH97" i="82"/>
  <c r="BH104" i="82"/>
  <c r="AZ101" i="82"/>
  <c r="AY103" i="82"/>
  <c r="AY93" i="82"/>
  <c r="AY97" i="82" s="1"/>
  <c r="BB104" i="82"/>
  <c r="BB103" i="82"/>
  <c r="BB116" i="82"/>
  <c r="BB126" i="82" s="1"/>
  <c r="BB128" i="82" s="1"/>
  <c r="BJ104" i="82"/>
  <c r="BJ103" i="82"/>
  <c r="BA101" i="82"/>
  <c r="AZ104" i="82"/>
  <c r="BF116" i="82"/>
  <c r="BF126" i="82" s="1"/>
  <c r="BF128" i="82" s="1"/>
  <c r="BK127" i="82"/>
  <c r="BF93" i="82"/>
  <c r="BC104" i="82"/>
  <c r="BC116" i="82"/>
  <c r="BC126" i="82"/>
  <c r="BC128" i="82" s="1"/>
  <c r="BC101" i="82"/>
  <c r="BD104" i="82"/>
  <c r="BD101" i="82"/>
  <c r="BF104" i="82"/>
  <c r="BE116" i="82"/>
  <c r="BE126" i="82" s="1"/>
  <c r="BE128" i="82" s="1"/>
  <c r="BE104" i="82"/>
  <c r="BF101" i="82"/>
  <c r="BF115" i="82"/>
  <c r="BE115" i="82"/>
  <c r="BC115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8" i="46" s="1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58" i="46" s="1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E250" i="46" s="1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D239" i="46" s="1"/>
  <c r="D241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B200" i="46" s="1"/>
  <c r="A198" i="46"/>
  <c r="F196" i="46"/>
  <c r="F195" i="46"/>
  <c r="G195" i="46" s="1"/>
  <c r="D194" i="46"/>
  <c r="D198" i="46" s="1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 s="1"/>
  <c r="D200" i="46" s="1"/>
  <c r="A175" i="46"/>
  <c r="E173" i="46"/>
  <c r="B173" i="46"/>
  <c r="B175" i="46" s="1"/>
  <c r="A173" i="46"/>
  <c r="F171" i="46"/>
  <c r="F170" i="46"/>
  <c r="G170" i="46" s="1"/>
  <c r="D169" i="46"/>
  <c r="D173" i="46" s="1"/>
  <c r="D175" i="46" s="1"/>
  <c r="A166" i="46"/>
  <c r="E164" i="46"/>
  <c r="B164" i="46"/>
  <c r="A164" i="46"/>
  <c r="D163" i="46"/>
  <c r="F163" i="46" s="1"/>
  <c r="F162" i="46"/>
  <c r="D161" i="46"/>
  <c r="F161" i="46" s="1"/>
  <c r="G161" i="46" s="1"/>
  <c r="E158" i="46"/>
  <c r="E175" i="46" s="1"/>
  <c r="B158" i="46"/>
  <c r="B166" i="46" s="1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E116" i="46" s="1"/>
  <c r="B108" i="46"/>
  <c r="A108" i="46"/>
  <c r="F107" i="46"/>
  <c r="F106" i="46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AM67" i="49"/>
  <c r="AO67" i="49"/>
  <c r="B191" i="46"/>
  <c r="E191" i="46"/>
  <c r="E241" i="46"/>
  <c r="F228" i="46"/>
  <c r="G219" i="46"/>
  <c r="F248" i="46"/>
  <c r="G244" i="46"/>
  <c r="F236" i="46"/>
  <c r="G236" i="46" s="1"/>
  <c r="D223" i="46"/>
  <c r="D248" i="46"/>
  <c r="D250" i="46" s="1"/>
  <c r="F186" i="46"/>
  <c r="D123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B98" i="46"/>
  <c r="A98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F72" i="48" s="1"/>
  <c r="BF81" i="48" s="1"/>
  <c r="BE70" i="48"/>
  <c r="BD70" i="48"/>
  <c r="BD72" i="48" s="1"/>
  <c r="BD81" i="48" s="1"/>
  <c r="BC70" i="48"/>
  <c r="BC72" i="48" s="1"/>
  <c r="BB70" i="48"/>
  <c r="BB72" i="48" s="1"/>
  <c r="BB81" i="48" s="1"/>
  <c r="BA70" i="48"/>
  <c r="BA72" i="48" s="1"/>
  <c r="BA81" i="48" s="1"/>
  <c r="AZ70" i="48"/>
  <c r="AZ72" i="48" s="1"/>
  <c r="AZ81" i="48" s="1"/>
  <c r="AY70" i="48"/>
  <c r="AY72" i="48" s="1"/>
  <c r="AX70" i="48"/>
  <c r="AX72" i="48" s="1"/>
  <c r="AW70" i="48"/>
  <c r="AV70" i="48"/>
  <c r="AU70" i="48"/>
  <c r="AU72" i="48" s="1"/>
  <c r="AU81" i="48" s="1"/>
  <c r="AT70" i="48"/>
  <c r="AT72" i="48" s="1"/>
  <c r="AS70" i="48"/>
  <c r="AS72" i="48" s="1"/>
  <c r="AS71" i="48" s="1"/>
  <c r="AS75" i="48" s="1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N72" i="48" s="1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N54" i="48" s="1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X54" i="48" s="1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E41" i="46" s="1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F33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S59" i="48"/>
  <c r="BI72" i="48"/>
  <c r="BI81" i="48" s="1"/>
  <c r="AO51" i="48"/>
  <c r="BI58" i="48"/>
  <c r="AS54" i="48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BH61" i="48"/>
  <c r="AP72" i="48"/>
  <c r="AP71" i="48" s="1"/>
  <c r="AP75" i="48" s="1"/>
  <c r="AP77" i="48" s="1"/>
  <c r="AP59" i="48"/>
  <c r="AP58" i="48"/>
  <c r="BF60" i="48"/>
  <c r="BF51" i="48"/>
  <c r="BF54" i="48" s="1"/>
  <c r="AX59" i="48"/>
  <c r="AX61" i="48"/>
  <c r="AQ61" i="48"/>
  <c r="AQ51" i="48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63" i="48" s="1"/>
  <c r="AM58" i="48"/>
  <c r="AM51" i="48"/>
  <c r="BC61" i="48"/>
  <c r="BC58" i="48"/>
  <c r="BC51" i="48"/>
  <c r="BB51" i="48"/>
  <c r="BB54" i="48" s="1"/>
  <c r="AO58" i="48"/>
  <c r="AN59" i="48"/>
  <c r="AN61" i="48"/>
  <c r="AN58" i="48"/>
  <c r="AN51" i="48"/>
  <c r="AV72" i="48"/>
  <c r="AV81" i="48" s="1"/>
  <c r="AV59" i="48"/>
  <c r="AV61" i="48"/>
  <c r="AV58" i="48"/>
  <c r="AV63" i="48" s="1"/>
  <c r="AV65" i="48" s="1"/>
  <c r="AV51" i="48"/>
  <c r="AV54" i="48" s="1"/>
  <c r="BD61" i="48"/>
  <c r="BD58" i="48"/>
  <c r="BD51" i="48"/>
  <c r="BE51" i="48"/>
  <c r="BE54" i="48" s="1"/>
  <c r="BE60" i="48"/>
  <c r="AW61" i="48"/>
  <c r="AZ61" i="48"/>
  <c r="AS61" i="48"/>
  <c r="BA61" i="48"/>
  <c r="BA60" i="48"/>
  <c r="BI61" i="48"/>
  <c r="BI60" i="48"/>
  <c r="D48" i="46"/>
  <c r="BH71" i="48"/>
  <c r="BH75" i="48" s="1"/>
  <c r="BH77" i="48" s="1"/>
  <c r="BG71" i="48"/>
  <c r="BG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X39" i="48"/>
  <c r="H43" i="51"/>
  <c r="AW39" i="48"/>
  <c r="AG39" i="48"/>
  <c r="AH39" i="48"/>
  <c r="AO39" i="48"/>
  <c r="AI39" i="48"/>
  <c r="AP39" i="48"/>
  <c r="AJ39" i="48"/>
  <c r="AS39" i="48"/>
  <c r="AC39" i="48"/>
  <c r="AK39" i="48"/>
  <c r="X27" i="50"/>
  <c r="BC39" i="48"/>
  <c r="AQ39" i="48"/>
  <c r="AR39" i="48"/>
  <c r="AT39" i="48"/>
  <c r="AD39" i="48"/>
  <c r="AL39" i="48"/>
  <c r="G43" i="51" s="1"/>
  <c r="P27" i="50"/>
  <c r="AM39" i="48"/>
  <c r="AU39" i="48"/>
  <c r="AE39" i="48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BH333" i="6"/>
  <c r="G96" i="68"/>
  <c r="O323" i="6"/>
  <c r="K131" i="91" s="1"/>
  <c r="K132" i="91" s="1"/>
  <c r="AS333" i="6"/>
  <c r="AN131" i="91"/>
  <c r="AN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 s="1"/>
  <c r="X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R60" i="48"/>
  <c r="AX60" i="48"/>
  <c r="AX63" i="48" s="1"/>
  <c r="AP60" i="48"/>
  <c r="AP63" i="48" s="1"/>
  <c r="AP65" i="48" s="1"/>
  <c r="AP66" i="48" s="1"/>
  <c r="AW60" i="48"/>
  <c r="AT60" i="48"/>
  <c r="AT63" i="48" s="1"/>
  <c r="AN60" i="48"/>
  <c r="AV60" i="48"/>
  <c r="AQ60" i="48"/>
  <c r="AM60" i="48"/>
  <c r="AS60" i="48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BD28" i="82" l="1"/>
  <c r="BD29" i="82"/>
  <c r="AY46" i="82"/>
  <c r="AY19" i="82" s="1"/>
  <c r="AY35" i="82" s="1"/>
  <c r="BG46" i="82"/>
  <c r="BG19" i="82" s="1"/>
  <c r="BG35" i="82" s="1"/>
  <c r="BC29" i="82"/>
  <c r="BC28" i="82"/>
  <c r="BG29" i="82"/>
  <c r="BE27" i="82"/>
  <c r="BE35" i="82" s="1"/>
  <c r="AY29" i="82"/>
  <c r="BF27" i="82"/>
  <c r="BF35" i="82" s="1"/>
  <c r="BE28" i="82"/>
  <c r="BJ29" i="82"/>
  <c r="AY28" i="82"/>
  <c r="BB29" i="82"/>
  <c r="BG28" i="82"/>
  <c r="AV19" i="82"/>
  <c r="AV35" i="82" s="1"/>
  <c r="AV51" i="82"/>
  <c r="AW51" i="82"/>
  <c r="AW19" i="82"/>
  <c r="AW35" i="82" s="1"/>
  <c r="AP101" i="82"/>
  <c r="AP104" i="82"/>
  <c r="AP103" i="82"/>
  <c r="AP116" i="82"/>
  <c r="AP102" i="82"/>
  <c r="AP93" i="82"/>
  <c r="AX19" i="82"/>
  <c r="AX51" i="82"/>
  <c r="AN61" i="82"/>
  <c r="AN63" i="82"/>
  <c r="AN60" i="82"/>
  <c r="AN62" i="82"/>
  <c r="AN52" i="82"/>
  <c r="AQ101" i="82"/>
  <c r="AQ104" i="82"/>
  <c r="AQ103" i="82"/>
  <c r="AQ116" i="82"/>
  <c r="AQ126" i="82" s="1"/>
  <c r="AQ128" i="82" s="1"/>
  <c r="AQ102" i="82"/>
  <c r="AQ93" i="82"/>
  <c r="AQ97" i="82" s="1"/>
  <c r="AQ96" i="82" s="1"/>
  <c r="AQ28" i="82" s="1"/>
  <c r="AO63" i="82"/>
  <c r="AO60" i="82"/>
  <c r="AO62" i="82"/>
  <c r="AO52" i="82"/>
  <c r="AO61" i="82"/>
  <c r="AP27" i="82"/>
  <c r="AP35" i="82" s="1"/>
  <c r="AM35" i="82"/>
  <c r="AU35" i="82"/>
  <c r="AQ51" i="82"/>
  <c r="AM52" i="82"/>
  <c r="AT52" i="82"/>
  <c r="AM60" i="82"/>
  <c r="AT62" i="82"/>
  <c r="AM92" i="82"/>
  <c r="AU92" i="82"/>
  <c r="AU52" i="82"/>
  <c r="AM61" i="82"/>
  <c r="AS60" i="82"/>
  <c r="AU62" i="82"/>
  <c r="AN92" i="82"/>
  <c r="AV92" i="82"/>
  <c r="AM62" i="82"/>
  <c r="AT60" i="82"/>
  <c r="AS63" i="82"/>
  <c r="AO92" i="82"/>
  <c r="AW92" i="82"/>
  <c r="AU60" i="82"/>
  <c r="AT63" i="82"/>
  <c r="AX92" i="82"/>
  <c r="AQ35" i="82"/>
  <c r="AS61" i="82"/>
  <c r="AU63" i="82"/>
  <c r="AN19" i="82"/>
  <c r="AN35" i="82" s="1"/>
  <c r="AW27" i="82"/>
  <c r="AR92" i="82"/>
  <c r="AO19" i="82"/>
  <c r="AO35" i="82" s="1"/>
  <c r="AX27" i="82"/>
  <c r="AS92" i="82"/>
  <c r="AT35" i="82"/>
  <c r="AP51" i="82"/>
  <c r="AS52" i="82"/>
  <c r="AT92" i="82"/>
  <c r="AT116" i="82"/>
  <c r="AS27" i="82"/>
  <c r="AS35" i="82" s="1"/>
  <c r="AR46" i="82"/>
  <c r="F204" i="46"/>
  <c r="D225" i="46"/>
  <c r="B250" i="46"/>
  <c r="B241" i="46"/>
  <c r="F233" i="46"/>
  <c r="G233" i="46" s="1"/>
  <c r="AX81" i="48"/>
  <c r="AX71" i="48"/>
  <c r="AX75" i="48" s="1"/>
  <c r="AX77" i="48" s="1"/>
  <c r="AS63" i="48"/>
  <c r="AS65" i="48" s="1"/>
  <c r="AS66" i="48" s="1"/>
  <c r="AG67" i="49"/>
  <c r="AX65" i="48"/>
  <c r="AK96" i="68"/>
  <c r="AQ54" i="48"/>
  <c r="AN67" i="49"/>
  <c r="AO63" i="48"/>
  <c r="BD54" i="48"/>
  <c r="AL67" i="49"/>
  <c r="B125" i="46"/>
  <c r="D150" i="46"/>
  <c r="AY126" i="82"/>
  <c r="AY128" i="82" s="1"/>
  <c r="AY115" i="82"/>
  <c r="AY81" i="48"/>
  <c r="AY71" i="48"/>
  <c r="AY75" i="48" s="1"/>
  <c r="AY77" i="48" s="1"/>
  <c r="AY88" i="48" s="1"/>
  <c r="BE71" i="48"/>
  <c r="BE75" i="48" s="1"/>
  <c r="BE77" i="48" s="1"/>
  <c r="F178" i="46"/>
  <c r="BA119" i="82"/>
  <c r="BA121" i="82" s="1"/>
  <c r="BA123" i="82" s="1"/>
  <c r="E200" i="46"/>
  <c r="F154" i="46"/>
  <c r="G154" i="46" s="1"/>
  <c r="E166" i="46"/>
  <c r="BA126" i="82"/>
  <c r="BA128" i="82" s="1"/>
  <c r="D189" i="46"/>
  <c r="AP106" i="82"/>
  <c r="AP97" i="82"/>
  <c r="BF97" i="82"/>
  <c r="BC81" i="48"/>
  <c r="BC71" i="48"/>
  <c r="BC75" i="48" s="1"/>
  <c r="BC77" i="48" s="1"/>
  <c r="AN81" i="48"/>
  <c r="AN71" i="48"/>
  <c r="AN75" i="48" s="1"/>
  <c r="AN77" i="48" s="1"/>
  <c r="AQ115" i="82"/>
  <c r="BD115" i="82"/>
  <c r="BD126" i="82"/>
  <c r="BD128" i="82" s="1"/>
  <c r="AU71" i="48"/>
  <c r="AU75" i="48" s="1"/>
  <c r="AU77" i="48" s="1"/>
  <c r="BI71" i="48"/>
  <c r="BI75" i="48" s="1"/>
  <c r="BI77" i="48" s="1"/>
  <c r="F96" i="46"/>
  <c r="F194" i="46"/>
  <c r="F198" i="46" s="1"/>
  <c r="AY119" i="82"/>
  <c r="AY121" i="82" s="1"/>
  <c r="AY123" i="82" s="1"/>
  <c r="AY30" i="82" s="1"/>
  <c r="BH115" i="82"/>
  <c r="BG115" i="82"/>
  <c r="Y96" i="68"/>
  <c r="D191" i="46"/>
  <c r="F108" i="46"/>
  <c r="F238" i="46"/>
  <c r="F239" i="46" s="1"/>
  <c r="BF71" i="48"/>
  <c r="BF75" i="48" s="1"/>
  <c r="BF77" i="48" s="1"/>
  <c r="D33" i="46"/>
  <c r="D50" i="46" s="1"/>
  <c r="F48" i="46"/>
  <c r="D69" i="46"/>
  <c r="D73" i="46" s="1"/>
  <c r="D164" i="46"/>
  <c r="D166" i="46" s="1"/>
  <c r="F223" i="46"/>
  <c r="G223" i="46" s="1"/>
  <c r="E150" i="46"/>
  <c r="F144" i="46"/>
  <c r="G144" i="46" s="1"/>
  <c r="AT115" i="82"/>
  <c r="G33" i="46"/>
  <c r="G228" i="46"/>
  <c r="AR71" i="48"/>
  <c r="AR75" i="48" s="1"/>
  <c r="AR77" i="48" s="1"/>
  <c r="AR88" i="48" s="1"/>
  <c r="F78" i="46"/>
  <c r="G78" i="46" s="1"/>
  <c r="AX88" i="48"/>
  <c r="G119" i="46"/>
  <c r="E225" i="46"/>
  <c r="BB115" i="82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AZ54" i="48"/>
  <c r="AS81" i="48"/>
  <c r="F136" i="46"/>
  <c r="E141" i="46"/>
  <c r="BF59" i="48" s="1"/>
  <c r="BF63" i="48" s="1"/>
  <c r="BF65" i="48" s="1"/>
  <c r="BG77" i="48"/>
  <c r="BA54" i="48"/>
  <c r="F128" i="46"/>
  <c r="F133" i="46" s="1"/>
  <c r="G133" i="46" s="1"/>
  <c r="AW71" i="48"/>
  <c r="AW75" i="48" s="1"/>
  <c r="AW77" i="48" s="1"/>
  <c r="BH54" i="48"/>
  <c r="BH88" i="48" s="1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83" i="46"/>
  <c r="BA131" i="91"/>
  <c r="BA132" i="91" s="1"/>
  <c r="BE324" i="6"/>
  <c r="F50" i="46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AW54" i="48"/>
  <c r="AW88" i="48" s="1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I88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AW63" i="48"/>
  <c r="AQ63" i="48"/>
  <c r="AQ65" i="48" s="1"/>
  <c r="BL96" i="68"/>
  <c r="AQ138" i="91"/>
  <c r="AQ139" i="91" s="1"/>
  <c r="BD332" i="6"/>
  <c r="B116" i="46"/>
  <c r="BJ96" i="68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V66" i="48"/>
  <c r="AX66" i="48"/>
  <c r="AX89" i="48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BJ59" i="48"/>
  <c r="BJ63" i="48" s="1"/>
  <c r="BJ65" i="48" s="1"/>
  <c r="BA59" i="48"/>
  <c r="BA63" i="48" s="1"/>
  <c r="BA65" i="48" s="1"/>
  <c r="BA66" i="48" s="1"/>
  <c r="AY59" i="48"/>
  <c r="AY63" i="48" s="1"/>
  <c r="AY65" i="48" s="1"/>
  <c r="BB59" i="48"/>
  <c r="BB63" i="48" s="1"/>
  <c r="BB65" i="48" s="1"/>
  <c r="V324" i="6"/>
  <c r="R131" i="91"/>
  <c r="R132" i="91" s="1"/>
  <c r="R324" i="6"/>
  <c r="N131" i="91"/>
  <c r="N132" i="91" s="1"/>
  <c r="T332" i="6"/>
  <c r="R96" i="68"/>
  <c r="BF88" i="48"/>
  <c r="BG88" i="4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B141" i="46"/>
  <c r="B150" i="46"/>
  <c r="B225" i="46"/>
  <c r="Y131" i="91"/>
  <c r="Y132" i="91" s="1"/>
  <c r="P333" i="6"/>
  <c r="AI323" i="6"/>
  <c r="B47" i="51"/>
  <c r="F125" i="46"/>
  <c r="B216" i="46"/>
  <c r="BD71" i="48"/>
  <c r="BD75" i="48" s="1"/>
  <c r="BD77" i="48" s="1"/>
  <c r="BD88" i="48" s="1"/>
  <c r="A61" i="82"/>
  <c r="B28" i="51"/>
  <c r="AU54" i="48"/>
  <c r="AQ81" i="48"/>
  <c r="AQ88" i="48" s="1"/>
  <c r="D108" i="46"/>
  <c r="F111" i="46"/>
  <c r="E125" i="46"/>
  <c r="F169" i="46"/>
  <c r="BG102" i="82"/>
  <c r="BG106" i="82" s="1"/>
  <c r="BG109" i="82" s="1"/>
  <c r="BG110" i="82" s="1"/>
  <c r="BI102" i="82"/>
  <c r="BI106" i="82" s="1"/>
  <c r="AZ102" i="82"/>
  <c r="AZ106" i="82" s="1"/>
  <c r="AZ109" i="82" s="1"/>
  <c r="AZ110" i="82" s="1"/>
  <c r="BC102" i="82"/>
  <c r="BC106" i="82" s="1"/>
  <c r="BC109" i="82" s="1"/>
  <c r="BC110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BH109" i="82" s="1"/>
  <c r="BH110" i="82" s="1"/>
  <c r="A49" i="82"/>
  <c r="A86" i="48"/>
  <c r="G186" i="46"/>
  <c r="F189" i="46"/>
  <c r="D116" i="46"/>
  <c r="F214" i="46"/>
  <c r="G211" i="46"/>
  <c r="A70" i="48"/>
  <c r="A114" i="82" s="1"/>
  <c r="A73" i="82"/>
  <c r="BI109" i="82"/>
  <c r="BI110" i="82" s="1"/>
  <c r="W96" i="68"/>
  <c r="AM54" i="48"/>
  <c r="D58" i="46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BJ119" i="82"/>
  <c r="BJ121" i="82" s="1"/>
  <c r="BJ123" i="82" s="1"/>
  <c r="AZ119" i="82"/>
  <c r="AZ121" i="82" s="1"/>
  <c r="AZ123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F67" i="49"/>
  <c r="BI119" i="82"/>
  <c r="BI121" i="82" s="1"/>
  <c r="BI123" i="82" s="1"/>
  <c r="BI30" i="82" s="1"/>
  <c r="AZ126" i="82"/>
  <c r="AZ128" i="82" s="1"/>
  <c r="BJ126" i="82"/>
  <c r="BJ128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Q106" i="82"/>
  <c r="AQ109" i="82" s="1"/>
  <c r="AQ110" i="82" s="1"/>
  <c r="BD119" i="82"/>
  <c r="BD121" i="82" s="1"/>
  <c r="BD123" i="82" s="1"/>
  <c r="BD30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BF29" i="82" l="1"/>
  <c r="BF28" i="82"/>
  <c r="BE29" i="82"/>
  <c r="AP63" i="82"/>
  <c r="AP60" i="82"/>
  <c r="AP62" i="82"/>
  <c r="AP52" i="82"/>
  <c r="AP61" i="82"/>
  <c r="AO102" i="82"/>
  <c r="AO93" i="82"/>
  <c r="AO97" i="82" s="1"/>
  <c r="AO96" i="82" s="1"/>
  <c r="AO28" i="82" s="1"/>
  <c r="AO101" i="82"/>
  <c r="AO106" i="82" s="1"/>
  <c r="AO109" i="82" s="1"/>
  <c r="AO110" i="82" s="1"/>
  <c r="AO104" i="82"/>
  <c r="AO103" i="82"/>
  <c r="AO116" i="82"/>
  <c r="AO126" i="82" s="1"/>
  <c r="AO128" i="82" s="1"/>
  <c r="AQ60" i="82"/>
  <c r="AQ62" i="82"/>
  <c r="AQ52" i="82"/>
  <c r="AQ61" i="82"/>
  <c r="AQ63" i="82"/>
  <c r="AP115" i="82"/>
  <c r="AP119" i="82" s="1"/>
  <c r="AP121" i="82" s="1"/>
  <c r="AP123" i="82" s="1"/>
  <c r="AP126" i="82"/>
  <c r="AP128" i="82" s="1"/>
  <c r="AP30" i="82" s="1"/>
  <c r="AS104" i="82"/>
  <c r="AS103" i="82"/>
  <c r="AS102" i="82"/>
  <c r="AS93" i="82"/>
  <c r="AS97" i="82" s="1"/>
  <c r="AS101" i="82"/>
  <c r="AS106" i="82" s="1"/>
  <c r="AS109" i="82" s="1"/>
  <c r="AS110" i="82" s="1"/>
  <c r="AS116" i="82"/>
  <c r="AU116" i="82"/>
  <c r="AU103" i="82"/>
  <c r="AU102" i="82"/>
  <c r="AU93" i="82"/>
  <c r="AU97" i="82" s="1"/>
  <c r="AU101" i="82"/>
  <c r="AU104" i="82"/>
  <c r="AU96" i="82"/>
  <c r="AU28" i="82" s="1"/>
  <c r="AQ121" i="82"/>
  <c r="AQ123" i="82" s="1"/>
  <c r="AQ30" i="82" s="1"/>
  <c r="AQ119" i="82"/>
  <c r="AR19" i="82"/>
  <c r="AR35" i="82" s="1"/>
  <c r="AR51" i="82"/>
  <c r="AT126" i="82"/>
  <c r="AT128" i="82" s="1"/>
  <c r="AX104" i="82"/>
  <c r="AX103" i="82"/>
  <c r="AX102" i="82"/>
  <c r="AX101" i="82"/>
  <c r="AX93" i="82"/>
  <c r="AX97" i="82" s="1"/>
  <c r="AX116" i="82"/>
  <c r="AM93" i="82"/>
  <c r="AM97" i="82" s="1"/>
  <c r="AM96" i="82" s="1"/>
  <c r="AM28" i="82" s="1"/>
  <c r="AM116" i="82"/>
  <c r="AM104" i="82"/>
  <c r="AM103" i="82"/>
  <c r="AM102" i="82"/>
  <c r="AM101" i="82"/>
  <c r="AV102" i="82"/>
  <c r="AV93" i="82"/>
  <c r="AV97" i="82" s="1"/>
  <c r="AV96" i="82" s="1"/>
  <c r="AV28" i="82" s="1"/>
  <c r="AV116" i="82"/>
  <c r="AV101" i="82"/>
  <c r="AV104" i="82"/>
  <c r="AV103" i="82"/>
  <c r="AX63" i="82"/>
  <c r="AX60" i="82"/>
  <c r="AX62" i="82"/>
  <c r="AX52" i="82"/>
  <c r="AX61" i="82"/>
  <c r="AT119" i="82"/>
  <c r="AT121" i="82" s="1"/>
  <c r="AT123" i="82" s="1"/>
  <c r="AT30" i="82" s="1"/>
  <c r="AR104" i="82"/>
  <c r="AR103" i="82"/>
  <c r="AR106" i="82" s="1"/>
  <c r="AR102" i="82"/>
  <c r="AR93" i="82"/>
  <c r="AR97" i="82" s="1"/>
  <c r="AR96" i="82" s="1"/>
  <c r="AR28" i="82" s="1"/>
  <c r="AR101" i="82"/>
  <c r="AN116" i="82"/>
  <c r="AN102" i="82"/>
  <c r="AN93" i="82"/>
  <c r="AN97" i="82" s="1"/>
  <c r="AN96" i="82" s="1"/>
  <c r="AN28" i="82" s="1"/>
  <c r="AN101" i="82"/>
  <c r="AN106" i="82" s="1"/>
  <c r="AN108" i="82" s="1"/>
  <c r="AN29" i="82" s="1"/>
  <c r="AN104" i="82"/>
  <c r="AN103" i="82"/>
  <c r="AX35" i="82"/>
  <c r="AW63" i="82"/>
  <c r="AW60" i="82"/>
  <c r="AW62" i="82"/>
  <c r="AW52" i="82"/>
  <c r="AW61" i="82"/>
  <c r="AT103" i="82"/>
  <c r="AT102" i="82"/>
  <c r="AT93" i="82"/>
  <c r="AT97" i="82" s="1"/>
  <c r="AT96" i="82" s="1"/>
  <c r="AT28" i="82" s="1"/>
  <c r="AT101" i="82"/>
  <c r="AT104" i="82"/>
  <c r="AV61" i="82"/>
  <c r="AV63" i="82"/>
  <c r="AV60" i="82"/>
  <c r="AV62" i="82"/>
  <c r="AV52" i="82"/>
  <c r="AO115" i="82"/>
  <c r="AR116" i="82"/>
  <c r="AW102" i="82"/>
  <c r="AW93" i="82"/>
  <c r="AW97" i="82" s="1"/>
  <c r="AW96" i="82" s="1"/>
  <c r="AW28" i="82" s="1"/>
  <c r="AW101" i="82"/>
  <c r="AW104" i="82"/>
  <c r="AW116" i="82"/>
  <c r="AW103" i="82"/>
  <c r="AX96" i="82"/>
  <c r="AX28" i="82" s="1"/>
  <c r="AO108" i="82"/>
  <c r="AO29" i="82" s="1"/>
  <c r="AS96" i="82"/>
  <c r="AS28" i="82" s="1"/>
  <c r="AQ108" i="82"/>
  <c r="AQ29" i="82" s="1"/>
  <c r="AP108" i="82"/>
  <c r="AP29" i="82" s="1"/>
  <c r="AP31" i="82" s="1"/>
  <c r="AP16" i="82" s="1"/>
  <c r="AP30" i="52" s="1"/>
  <c r="AP96" i="82"/>
  <c r="AP28" i="82" s="1"/>
  <c r="G204" i="46"/>
  <c r="F208" i="46"/>
  <c r="G208" i="46" s="1"/>
  <c r="BD59" i="48"/>
  <c r="BD63" i="48" s="1"/>
  <c r="BD65" i="48" s="1"/>
  <c r="AZ88" i="48"/>
  <c r="AN88" i="48"/>
  <c r="AP109" i="82"/>
  <c r="AP110" i="82" s="1"/>
  <c r="F183" i="46"/>
  <c r="G183" i="46" s="1"/>
  <c r="G178" i="46"/>
  <c r="BA30" i="82"/>
  <c r="AY31" i="82"/>
  <c r="AY16" i="82" s="1"/>
  <c r="AY32" i="82"/>
  <c r="BL128" i="82"/>
  <c r="BE59" i="48"/>
  <c r="BE63" i="48" s="1"/>
  <c r="BE65" i="48" s="1"/>
  <c r="BE89" i="48" s="1"/>
  <c r="BI59" i="48"/>
  <c r="BI63" i="48" s="1"/>
  <c r="AS88" i="48"/>
  <c r="G50" i="46"/>
  <c r="G41" i="46"/>
  <c r="F25" i="46"/>
  <c r="G25" i="46" s="1"/>
  <c r="BG59" i="48"/>
  <c r="BG63" i="48" s="1"/>
  <c r="BG65" i="48" s="1"/>
  <c r="BH59" i="48"/>
  <c r="BH63" i="48" s="1"/>
  <c r="BH65" i="48" s="1"/>
  <c r="AW65" i="48"/>
  <c r="AW89" i="48" s="1"/>
  <c r="D41" i="46"/>
  <c r="D75" i="46"/>
  <c r="G194" i="46"/>
  <c r="G108" i="46"/>
  <c r="BC59" i="48"/>
  <c r="BC63" i="48" s="1"/>
  <c r="AZ59" i="48"/>
  <c r="AZ63" i="48" s="1"/>
  <c r="AZ65" i="48" s="1"/>
  <c r="AZ30" i="82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BI65" i="48"/>
  <c r="BI89" i="48" s="1"/>
  <c r="AQ89" i="48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73" i="46"/>
  <c r="G73" i="46" s="1"/>
  <c r="F41" i="68"/>
  <c r="F42" i="68" s="1"/>
  <c r="BM43" i="50"/>
  <c r="N333" i="6"/>
  <c r="G41" i="68"/>
  <c r="G42" i="68" s="1"/>
  <c r="AV89" i="48"/>
  <c r="AV88" i="48"/>
  <c r="AT88" i="48"/>
  <c r="AQ66" i="48"/>
  <c r="AE333" i="6"/>
  <c r="C35" i="64"/>
  <c r="D208" i="59"/>
  <c r="C43" i="71" s="1"/>
  <c r="C56" i="71" s="1"/>
  <c r="D103" i="59"/>
  <c r="C42" i="71"/>
  <c r="AW66" i="48"/>
  <c r="AS89" i="48"/>
  <c r="AR89" i="48"/>
  <c r="AR66" i="48"/>
  <c r="AZ138" i="91"/>
  <c r="AZ139" i="91" s="1"/>
  <c r="BD333" i="6"/>
  <c r="AN66" i="48"/>
  <c r="AN89" i="48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G86" i="46"/>
  <c r="F89" i="46"/>
  <c r="BJ66" i="48"/>
  <c r="BJ89" i="48"/>
  <c r="D66" i="46"/>
  <c r="BG66" i="48"/>
  <c r="BG89" i="48"/>
  <c r="AT324" i="6"/>
  <c r="AP131" i="91"/>
  <c r="AP132" i="91" s="1"/>
  <c r="BF32" i="82"/>
  <c r="BF31" i="82"/>
  <c r="BF16" i="82" s="1"/>
  <c r="BF30" i="52" s="1"/>
  <c r="G214" i="46"/>
  <c r="F216" i="46"/>
  <c r="G216" i="46" s="1"/>
  <c r="F173" i="46"/>
  <c r="G169" i="46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G164" i="46"/>
  <c r="F166" i="46"/>
  <c r="G166" i="46" s="1"/>
  <c r="BD66" i="48"/>
  <c r="BD89" i="48"/>
  <c r="AT66" i="48"/>
  <c r="AT89" i="48"/>
  <c r="AY66" i="48"/>
  <c r="AY89" i="48"/>
  <c r="BC31" i="82"/>
  <c r="BC16" i="82" s="1"/>
  <c r="BC30" i="52" s="1"/>
  <c r="BC32" i="82"/>
  <c r="BJ30" i="82"/>
  <c r="G189" i="46"/>
  <c r="F191" i="46"/>
  <c r="G191" i="46" s="1"/>
  <c r="D125" i="46"/>
  <c r="G125" i="46" s="1"/>
  <c r="AH131" i="91"/>
  <c r="AH132" i="91" s="1"/>
  <c r="AL324" i="6"/>
  <c r="BD31" i="82"/>
  <c r="BD16" i="82" s="1"/>
  <c r="BD30" i="52" s="1"/>
  <c r="BD32" i="82"/>
  <c r="G111" i="46"/>
  <c r="F114" i="46"/>
  <c r="BG32" i="82"/>
  <c r="BG31" i="82"/>
  <c r="BG16" i="82" s="1"/>
  <c r="BG30" i="52" s="1"/>
  <c r="G139" i="46"/>
  <c r="F141" i="46"/>
  <c r="G141" i="46" s="1"/>
  <c r="D91" i="46"/>
  <c r="BH66" i="48"/>
  <c r="BH89" i="48"/>
  <c r="BI66" i="48"/>
  <c r="BG131" i="91"/>
  <c r="BG132" i="91" s="1"/>
  <c r="BK324" i="6"/>
  <c r="BN96" i="68"/>
  <c r="AZ32" i="82"/>
  <c r="AZ31" i="82"/>
  <c r="AZ16" i="82" s="1"/>
  <c r="AZ30" i="52" s="1"/>
  <c r="J41" i="68"/>
  <c r="J42" i="68" s="1"/>
  <c r="AU88" i="48"/>
  <c r="AU65" i="48"/>
  <c r="AE131" i="91"/>
  <c r="AE132" i="91" s="1"/>
  <c r="AI324" i="6"/>
  <c r="G58" i="46"/>
  <c r="T333" i="6"/>
  <c r="P138" i="91"/>
  <c r="P139" i="91" s="1"/>
  <c r="BB89" i="48"/>
  <c r="BB66" i="48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AW126" i="82" l="1"/>
  <c r="AW128" i="82" s="1"/>
  <c r="AW115" i="82"/>
  <c r="AS115" i="82"/>
  <c r="AS119" i="82" s="1"/>
  <c r="AS121" i="82" s="1"/>
  <c r="AS123" i="82" s="1"/>
  <c r="AS126" i="82"/>
  <c r="AS128" i="82" s="1"/>
  <c r="AW106" i="82"/>
  <c r="AS108" i="82"/>
  <c r="AS29" i="82" s="1"/>
  <c r="AN109" i="82"/>
  <c r="AN110" i="82" s="1"/>
  <c r="AV106" i="82"/>
  <c r="AM126" i="82"/>
  <c r="AM128" i="82" s="1"/>
  <c r="AM115" i="82"/>
  <c r="AU106" i="82"/>
  <c r="AN126" i="82"/>
  <c r="AN128" i="82" s="1"/>
  <c r="AN115" i="82"/>
  <c r="AV115" i="82"/>
  <c r="AV126" i="82"/>
  <c r="AV128" i="82" s="1"/>
  <c r="AR115" i="82"/>
  <c r="AR126" i="82"/>
  <c r="AR128" i="82" s="1"/>
  <c r="AT106" i="82"/>
  <c r="AX126" i="82"/>
  <c r="AX128" i="82" s="1"/>
  <c r="AX115" i="82"/>
  <c r="AR62" i="82"/>
  <c r="AR52" i="82"/>
  <c r="AR61" i="82"/>
  <c r="AR63" i="82"/>
  <c r="AR60" i="82"/>
  <c r="AW108" i="82"/>
  <c r="AW29" i="82" s="1"/>
  <c r="AO119" i="82"/>
  <c r="AO121" i="82" s="1"/>
  <c r="AO123" i="82" s="1"/>
  <c r="AO30" i="82" s="1"/>
  <c r="AW109" i="82"/>
  <c r="AW110" i="82" s="1"/>
  <c r="AM106" i="82"/>
  <c r="AX106" i="82"/>
  <c r="AU115" i="82"/>
  <c r="AU126" i="82"/>
  <c r="AU128" i="82" s="1"/>
  <c r="AP32" i="82"/>
  <c r="AR109" i="82"/>
  <c r="AR110" i="82" s="1"/>
  <c r="AR108" i="82"/>
  <c r="AR29" i="82" s="1"/>
  <c r="F225" i="46"/>
  <c r="G225" i="46" s="1"/>
  <c r="BA32" i="82"/>
  <c r="BA31" i="82"/>
  <c r="BA16" i="82" s="1"/>
  <c r="BA30" i="52" s="1"/>
  <c r="AQ31" i="82"/>
  <c r="AQ16" i="82" s="1"/>
  <c r="AQ30" i="52" s="1"/>
  <c r="AQ32" i="82"/>
  <c r="K7" i="82"/>
  <c r="G39" i="52" s="1"/>
  <c r="AY30" i="52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AM66" i="48"/>
  <c r="G66" i="46"/>
  <c r="BC66" i="48"/>
  <c r="BC89" i="48"/>
  <c r="F175" i="46"/>
  <c r="G175" i="46" s="1"/>
  <c r="G173" i="46"/>
  <c r="F116" i="46"/>
  <c r="G116" i="46" s="1"/>
  <c r="G114" i="46"/>
  <c r="G89" i="46"/>
  <c r="F91" i="46"/>
  <c r="G91" i="46" s="1"/>
  <c r="BJ32" i="82"/>
  <c r="BL30" i="82"/>
  <c r="BL29" i="82"/>
  <c r="BJ31" i="82"/>
  <c r="BJ16" i="82" s="1"/>
  <c r="BJ30" i="52" s="1"/>
  <c r="AU66" i="48"/>
  <c r="AU89" i="48"/>
  <c r="BB13" i="48"/>
  <c r="F76" i="52"/>
  <c r="F6" i="48"/>
  <c r="O9" i="48"/>
  <c r="O50" i="48" s="1"/>
  <c r="BF13" i="48"/>
  <c r="J76" i="52"/>
  <c r="AC60" i="48"/>
  <c r="AC61" i="48"/>
  <c r="AC51" i="48"/>
  <c r="AC54" i="48" s="1"/>
  <c r="AC72" i="48"/>
  <c r="AC81" i="48" s="1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AJ72" i="48"/>
  <c r="AJ81" i="48" s="1"/>
  <c r="K76" i="52"/>
  <c r="BG13" i="48"/>
  <c r="Q9" i="48"/>
  <c r="Q50" i="48" s="1"/>
  <c r="BH13" i="48"/>
  <c r="L76" i="52"/>
  <c r="K6" i="48"/>
  <c r="M6" i="48"/>
  <c r="Z59" i="48"/>
  <c r="Z60" i="48"/>
  <c r="Z51" i="48"/>
  <c r="Z54" i="48" s="1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T61" i="48"/>
  <c r="L6" i="48"/>
  <c r="D38" i="47"/>
  <c r="W9" i="48"/>
  <c r="W50" i="48" s="1"/>
  <c r="BE13" i="48"/>
  <c r="I76" i="52"/>
  <c r="J6" i="48"/>
  <c r="D28" i="47"/>
  <c r="AK9" i="48"/>
  <c r="AK50" i="48" s="1"/>
  <c r="AO31" i="82" l="1"/>
  <c r="AO16" i="82" s="1"/>
  <c r="AO30" i="52" s="1"/>
  <c r="AO32" i="82"/>
  <c r="AV119" i="82"/>
  <c r="AV121" i="82" s="1"/>
  <c r="AV123" i="82" s="1"/>
  <c r="AV30" i="82" s="1"/>
  <c r="AS31" i="82"/>
  <c r="AS16" i="82" s="1"/>
  <c r="AS30" i="52" s="1"/>
  <c r="AT109" i="82"/>
  <c r="AT110" i="82" s="1"/>
  <c r="AT108" i="82"/>
  <c r="AT29" i="82" s="1"/>
  <c r="AT31" i="82" s="1"/>
  <c r="AS30" i="82"/>
  <c r="AU109" i="82"/>
  <c r="AU110" i="82" s="1"/>
  <c r="AU108" i="82"/>
  <c r="AU29" i="82" s="1"/>
  <c r="AX119" i="82"/>
  <c r="AX121" i="82" s="1"/>
  <c r="AX123" i="82" s="1"/>
  <c r="AX30" i="82" s="1"/>
  <c r="AU119" i="82"/>
  <c r="AU121" i="82" s="1"/>
  <c r="AU123" i="82" s="1"/>
  <c r="AU30" i="82" s="1"/>
  <c r="AR121" i="82"/>
  <c r="AR123" i="82" s="1"/>
  <c r="AR30" i="82" s="1"/>
  <c r="AR31" i="82" s="1"/>
  <c r="AR16" i="82" s="1"/>
  <c r="AR30" i="52" s="1"/>
  <c r="AR119" i="82"/>
  <c r="AM119" i="82"/>
  <c r="AM121" i="82" s="1"/>
  <c r="AM123" i="82" s="1"/>
  <c r="AM30" i="82" s="1"/>
  <c r="AW119" i="82"/>
  <c r="AW121" i="82" s="1"/>
  <c r="AW123" i="82" s="1"/>
  <c r="AW30" i="82" s="1"/>
  <c r="AX109" i="82"/>
  <c r="AX110" i="82" s="1"/>
  <c r="AX108" i="82"/>
  <c r="AX29" i="82" s="1"/>
  <c r="AN121" i="82"/>
  <c r="AN123" i="82" s="1"/>
  <c r="AN30" i="82" s="1"/>
  <c r="AN119" i="82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Z61" i="48"/>
  <c r="AJ61" i="48"/>
  <c r="AJ8" i="48"/>
  <c r="AJ13" i="48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BL31" i="82"/>
  <c r="T58" i="48"/>
  <c r="T63" i="48" s="1"/>
  <c r="T65" i="48" s="1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O44" i="82"/>
  <c r="W47" i="82"/>
  <c r="V47" i="82"/>
  <c r="U47" i="82"/>
  <c r="S47" i="82"/>
  <c r="R47" i="82"/>
  <c r="Z47" i="82"/>
  <c r="P47" i="82"/>
  <c r="X47" i="82"/>
  <c r="X46" i="82" s="1"/>
  <c r="V46" i="82"/>
  <c r="Q47" i="82"/>
  <c r="Q46" i="82" s="1"/>
  <c r="Y47" i="82"/>
  <c r="Y46" i="82" s="1"/>
  <c r="W46" i="82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S8" i="48"/>
  <c r="S13" i="48" s="1"/>
  <c r="X8" i="48"/>
  <c r="X13" i="48" s="1"/>
  <c r="AB8" i="48"/>
  <c r="AB13" i="48" s="1"/>
  <c r="R8" i="48"/>
  <c r="R13" i="48" s="1"/>
  <c r="R22" i="48" s="1"/>
  <c r="W8" i="48"/>
  <c r="W13" i="48" s="1"/>
  <c r="Z71" i="48"/>
  <c r="Z75" i="48" s="1"/>
  <c r="Z77" i="48" s="1"/>
  <c r="Z88" i="48" s="1"/>
  <c r="U63" i="48"/>
  <c r="U65" i="48" s="1"/>
  <c r="Q8" i="48"/>
  <c r="Q13" i="48" s="1"/>
  <c r="S111" i="59" s="1"/>
  <c r="BI63" i="82"/>
  <c r="BI60" i="82"/>
  <c r="BI61" i="82"/>
  <c r="BI75" i="82"/>
  <c r="BI86" i="82" s="1"/>
  <c r="BI62" i="82"/>
  <c r="BI56" i="82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AZ61" i="82"/>
  <c r="AZ63" i="82"/>
  <c r="AZ75" i="82"/>
  <c r="AZ86" i="82" s="1"/>
  <c r="AZ62" i="82"/>
  <c r="AZ56" i="82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6" i="82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F9" i="48"/>
  <c r="F50" i="48" s="1"/>
  <c r="J47" i="82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Q35" i="48"/>
  <c r="Q34" i="48" s="1"/>
  <c r="Q23" i="48"/>
  <c r="R38" i="50"/>
  <c r="R39" i="50" s="1"/>
  <c r="R51" i="52" s="1"/>
  <c r="R15" i="92"/>
  <c r="R25" i="50"/>
  <c r="Q21" i="71"/>
  <c r="Q22" i="48"/>
  <c r="Q24" i="48"/>
  <c r="N47" i="82"/>
  <c r="N46" i="82" s="1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K9" i="48"/>
  <c r="K50" i="48" s="1"/>
  <c r="E30" i="47"/>
  <c r="AC63" i="48"/>
  <c r="AC65" i="48" s="1"/>
  <c r="F47" i="82"/>
  <c r="H9" i="48"/>
  <c r="H50" i="48" s="1"/>
  <c r="N9" i="48"/>
  <c r="N50" i="48" s="1"/>
  <c r="AJ63" i="48"/>
  <c r="AJ65" i="48" s="1"/>
  <c r="BE56" i="82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56" i="82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61" i="82"/>
  <c r="BC63" i="82"/>
  <c r="BC75" i="82"/>
  <c r="BC86" i="82" s="1"/>
  <c r="BC56" i="82"/>
  <c r="BC55" i="82" s="1"/>
  <c r="BC20" i="82" s="1"/>
  <c r="BC60" i="82"/>
  <c r="BC62" i="82"/>
  <c r="AY61" i="82"/>
  <c r="AY63" i="82"/>
  <c r="AY60" i="82"/>
  <c r="AY56" i="82"/>
  <c r="AY55" i="82" s="1"/>
  <c r="AY20" i="82" s="1"/>
  <c r="AY62" i="82"/>
  <c r="AY75" i="82"/>
  <c r="AY86" i="82" s="1"/>
  <c r="Z63" i="48"/>
  <c r="Z65" i="48" s="1"/>
  <c r="K47" i="82"/>
  <c r="K46" i="82" s="1"/>
  <c r="BA75" i="82"/>
  <c r="BA86" i="82" s="1"/>
  <c r="BA61" i="82"/>
  <c r="BA56" i="82"/>
  <c r="BA55" i="82" s="1"/>
  <c r="BA20" i="82" s="1"/>
  <c r="BA60" i="82"/>
  <c r="BA62" i="82"/>
  <c r="BA63" i="82"/>
  <c r="BB60" i="82"/>
  <c r="BB62" i="82"/>
  <c r="BB75" i="82"/>
  <c r="BB86" i="82" s="1"/>
  <c r="BB61" i="82"/>
  <c r="BB63" i="82"/>
  <c r="BB56" i="82"/>
  <c r="BB55" i="82" s="1"/>
  <c r="BB20" i="8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6" i="82"/>
  <c r="BG55" i="82" s="1"/>
  <c r="BG20" i="82" s="1"/>
  <c r="BG63" i="82"/>
  <c r="BG62" i="82"/>
  <c r="BJ62" i="82"/>
  <c r="BJ75" i="82"/>
  <c r="BJ86" i="82" s="1"/>
  <c r="BJ61" i="82"/>
  <c r="BJ56" i="82"/>
  <c r="BJ60" i="82"/>
  <c r="BJ63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D6" i="48"/>
  <c r="BJ15" i="92"/>
  <c r="BK111" i="59"/>
  <c r="BI21" i="48"/>
  <c r="BI24" i="48"/>
  <c r="BI21" i="71"/>
  <c r="BI14" i="48"/>
  <c r="BI17" i="48" s="1"/>
  <c r="BI23" i="48"/>
  <c r="BI35" i="48"/>
  <c r="BI34" i="48" s="1"/>
  <c r="BI22" i="48"/>
  <c r="BJ25" i="50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61" i="82"/>
  <c r="BH75" i="82"/>
  <c r="BH86" i="82" s="1"/>
  <c r="BH56" i="82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AW31" i="82" l="1"/>
  <c r="AW16" i="82" s="1"/>
  <c r="AW30" i="52" s="1"/>
  <c r="AW32" i="82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N32" i="82"/>
  <c r="AU31" i="82"/>
  <c r="AU16" i="82" s="1"/>
  <c r="AU30" i="52" s="1"/>
  <c r="AH8" i="48"/>
  <c r="AH13" i="48" s="1"/>
  <c r="AI8" i="48"/>
  <c r="AI13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T23" i="48"/>
  <c r="T21" i="71"/>
  <c r="Q51" i="82"/>
  <c r="Q19" i="82"/>
  <c r="X51" i="82"/>
  <c r="X19" i="82"/>
  <c r="Q21" i="48"/>
  <c r="Y92" i="82"/>
  <c r="Y27" i="82"/>
  <c r="P92" i="82"/>
  <c r="P27" i="82"/>
  <c r="AM23" i="48"/>
  <c r="AN25" i="50"/>
  <c r="AM35" i="48"/>
  <c r="AN38" i="50"/>
  <c r="H20" i="51"/>
  <c r="AM22" i="48"/>
  <c r="AN15" i="92"/>
  <c r="AM24" i="48"/>
  <c r="AM21" i="48"/>
  <c r="AO111" i="59"/>
  <c r="AM14" i="48"/>
  <c r="AM21" i="71"/>
  <c r="AI27" i="82"/>
  <c r="AI92" i="82"/>
  <c r="AD92" i="82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48"/>
  <c r="AO22" i="48"/>
  <c r="AO21" i="71"/>
  <c r="AP15" i="92"/>
  <c r="AO24" i="48"/>
  <c r="AP25" i="50"/>
  <c r="AP38" i="50"/>
  <c r="AP39" i="50" s="1"/>
  <c r="AP51" i="52" s="1"/>
  <c r="AQ111" i="59"/>
  <c r="AO14" i="48"/>
  <c r="AO17" i="48" s="1"/>
  <c r="AO23" i="48"/>
  <c r="AO35" i="48"/>
  <c r="Q92" i="82"/>
  <c r="Q27" i="82"/>
  <c r="Z46" i="82"/>
  <c r="AH21" i="48"/>
  <c r="AH21" i="71"/>
  <c r="AI38" i="50"/>
  <c r="AI39" i="50" s="1"/>
  <c r="AI51" i="52" s="1"/>
  <c r="AH14" i="48"/>
  <c r="AH17" i="48" s="1"/>
  <c r="AH24" i="48"/>
  <c r="AJ111" i="59"/>
  <c r="AH22" i="48"/>
  <c r="AI15" i="92"/>
  <c r="AH23" i="48"/>
  <c r="AH35" i="48"/>
  <c r="AH34" i="48" s="1"/>
  <c r="AI25" i="50"/>
  <c r="AM56" i="82"/>
  <c r="AM55" i="82" s="1"/>
  <c r="AM20" i="82" s="1"/>
  <c r="AM36" i="82" s="1"/>
  <c r="AM75" i="82"/>
  <c r="AS23" i="48"/>
  <c r="AS21" i="71"/>
  <c r="AT15" i="92"/>
  <c r="AS35" i="48"/>
  <c r="AS21" i="48"/>
  <c r="AS24" i="48"/>
  <c r="AT25" i="50"/>
  <c r="AT38" i="50"/>
  <c r="AT39" i="50" s="1"/>
  <c r="AT51" i="52" s="1"/>
  <c r="AS22" i="48"/>
  <c r="AU111" i="59"/>
  <c r="AS14" i="48"/>
  <c r="AS17" i="48" s="1"/>
  <c r="AB27" i="82"/>
  <c r="AB92" i="82"/>
  <c r="AI19" i="82"/>
  <c r="AI51" i="82"/>
  <c r="AV25" i="50"/>
  <c r="AU21" i="48"/>
  <c r="AW111" i="59"/>
  <c r="AV38" i="50"/>
  <c r="AV39" i="50" s="1"/>
  <c r="AV51" i="52" s="1"/>
  <c r="AU23" i="48"/>
  <c r="AU21" i="71"/>
  <c r="AU14" i="48"/>
  <c r="AU17" i="48" s="1"/>
  <c r="AV15" i="92"/>
  <c r="AU22" i="48"/>
  <c r="AU24" i="48"/>
  <c r="AU35" i="48"/>
  <c r="AP21" i="71"/>
  <c r="AQ38" i="50"/>
  <c r="AQ39" i="50" s="1"/>
  <c r="AQ51" i="52" s="1"/>
  <c r="AR111" i="59"/>
  <c r="AP14" i="48"/>
  <c r="AP17" i="48" s="1"/>
  <c r="AQ15" i="92"/>
  <c r="AQ25" i="50"/>
  <c r="AP23" i="48"/>
  <c r="AP21" i="48"/>
  <c r="AP24" i="48"/>
  <c r="AP22" i="48"/>
  <c r="AP35" i="48"/>
  <c r="V19" i="82"/>
  <c r="V35" i="82" s="1"/>
  <c r="V51" i="82"/>
  <c r="R92" i="82"/>
  <c r="R27" i="82"/>
  <c r="AH72" i="48"/>
  <c r="AH81" i="48" s="1"/>
  <c r="AH58" i="48"/>
  <c r="AH51" i="48"/>
  <c r="AH54" i="48" s="1"/>
  <c r="AH60" i="48"/>
  <c r="AH59" i="48"/>
  <c r="AH71" i="48"/>
  <c r="AH75" i="48" s="1"/>
  <c r="AH77" i="48" s="1"/>
  <c r="AH61" i="48"/>
  <c r="AA8" i="48"/>
  <c r="AA13" i="48" s="1"/>
  <c r="AK111" i="59"/>
  <c r="AI35" i="48"/>
  <c r="AI21" i="48"/>
  <c r="AI22" i="48"/>
  <c r="AJ38" i="50"/>
  <c r="AJ39" i="50" s="1"/>
  <c r="AJ51" i="52" s="1"/>
  <c r="AI24" i="48"/>
  <c r="AI21" i="71"/>
  <c r="AI14" i="48"/>
  <c r="AI17" i="48" s="1"/>
  <c r="AJ25" i="50"/>
  <c r="AI23" i="48"/>
  <c r="AJ15" i="92"/>
  <c r="AJ27" i="82"/>
  <c r="AJ92" i="82"/>
  <c r="AE27" i="82"/>
  <c r="AE92" i="82"/>
  <c r="AV24" i="48"/>
  <c r="AV21" i="71"/>
  <c r="AW25" i="50"/>
  <c r="AV21" i="48"/>
  <c r="AV14" i="48"/>
  <c r="AV17" i="48" s="1"/>
  <c r="AV22" i="48"/>
  <c r="AW15" i="92"/>
  <c r="AW38" i="50"/>
  <c r="AW39" i="50" s="1"/>
  <c r="AW51" i="52" s="1"/>
  <c r="AV23" i="48"/>
  <c r="AX111" i="59"/>
  <c r="AV35" i="48"/>
  <c r="AV34" i="48"/>
  <c r="Y51" i="82"/>
  <c r="Y19" i="82"/>
  <c r="Y35" i="82" s="1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O38" i="50"/>
  <c r="AO39" i="50" s="1"/>
  <c r="AO51" i="52" s="1"/>
  <c r="AN21" i="48"/>
  <c r="AO25" i="50"/>
  <c r="AN47" i="50" s="1"/>
  <c r="AN22" i="48"/>
  <c r="AN23" i="48"/>
  <c r="AN21" i="71"/>
  <c r="AO15" i="92"/>
  <c r="AN14" i="48"/>
  <c r="AN17" i="48" s="1"/>
  <c r="AN24" i="48"/>
  <c r="AP111" i="59"/>
  <c r="AU56" i="82"/>
  <c r="AU55" i="82" s="1"/>
  <c r="AU20" i="82" s="1"/>
  <c r="AU75" i="82"/>
  <c r="Q14" i="48"/>
  <c r="Q17" i="48" s="1"/>
  <c r="T92" i="82"/>
  <c r="T27" i="82"/>
  <c r="U46" i="82"/>
  <c r="U92" i="82"/>
  <c r="U27" i="82"/>
  <c r="AX23" i="48"/>
  <c r="AZ111" i="59"/>
  <c r="AX22" i="48"/>
  <c r="AY15" i="92"/>
  <c r="AX21" i="71"/>
  <c r="AY38" i="50"/>
  <c r="AY39" i="50" s="1"/>
  <c r="AY51" i="52" s="1"/>
  <c r="AX35" i="48"/>
  <c r="AX14" i="48"/>
  <c r="AX17" i="48" s="1"/>
  <c r="AY25" i="50"/>
  <c r="AW47" i="50" s="1"/>
  <c r="AX21" i="48"/>
  <c r="AX24" i="48"/>
  <c r="AE46" i="82"/>
  <c r="AC92" i="82"/>
  <c r="AC27" i="82"/>
  <c r="AF46" i="82"/>
  <c r="AF92" i="82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R22" i="48"/>
  <c r="AS15" i="92"/>
  <c r="AS25" i="50"/>
  <c r="AR23" i="48"/>
  <c r="AR21" i="48"/>
  <c r="AR24" i="48"/>
  <c r="AR35" i="48"/>
  <c r="AR14" i="48"/>
  <c r="AR17" i="48" s="1"/>
  <c r="AS38" i="50"/>
  <c r="AS39" i="50" s="1"/>
  <c r="AS51" i="52" s="1"/>
  <c r="AR34" i="48"/>
  <c r="AX56" i="82"/>
  <c r="AX75" i="82"/>
  <c r="AX74" i="82"/>
  <c r="AX65" i="82"/>
  <c r="AX55" i="82"/>
  <c r="AX20" i="82" s="1"/>
  <c r="AQ75" i="82"/>
  <c r="AQ56" i="82"/>
  <c r="AL46" i="82"/>
  <c r="AK27" i="82"/>
  <c r="AK92" i="82"/>
  <c r="AK46" i="82"/>
  <c r="AT56" i="82"/>
  <c r="AT75" i="82"/>
  <c r="BD74" i="82"/>
  <c r="BD79" i="82" s="1"/>
  <c r="BD81" i="82" s="1"/>
  <c r="W19" i="82"/>
  <c r="W51" i="82"/>
  <c r="T46" i="82"/>
  <c r="W27" i="82"/>
  <c r="W92" i="82"/>
  <c r="AW24" i="48"/>
  <c r="AW23" i="48"/>
  <c r="AW35" i="48"/>
  <c r="AW14" i="48"/>
  <c r="AW17" i="48" s="1"/>
  <c r="AX38" i="50"/>
  <c r="AX39" i="50" s="1"/>
  <c r="AX51" i="52" s="1"/>
  <c r="AW21" i="71"/>
  <c r="AY111" i="59"/>
  <c r="AW21" i="48"/>
  <c r="AX15" i="92"/>
  <c r="AX25" i="50"/>
  <c r="AW22" i="48"/>
  <c r="AR15" i="92"/>
  <c r="AR38" i="50"/>
  <c r="AR39" i="50" s="1"/>
  <c r="AR51" i="52" s="1"/>
  <c r="AQ21" i="71"/>
  <c r="AQ24" i="48"/>
  <c r="AQ22" i="48"/>
  <c r="AS111" i="59"/>
  <c r="AQ21" i="48"/>
  <c r="AQ14" i="48"/>
  <c r="AQ17" i="48" s="1"/>
  <c r="AR25" i="50"/>
  <c r="AQ23" i="48"/>
  <c r="AQ35" i="48"/>
  <c r="AQ34" i="48" s="1"/>
  <c r="AH46" i="82"/>
  <c r="AH92" i="82"/>
  <c r="AH27" i="82"/>
  <c r="AD46" i="82"/>
  <c r="AG46" i="82"/>
  <c r="AG27" i="82"/>
  <c r="AG92" i="82"/>
  <c r="AT14" i="48"/>
  <c r="AT17" i="48" s="1"/>
  <c r="AV111" i="59"/>
  <c r="AT22" i="48"/>
  <c r="AT21" i="71"/>
  <c r="AU15" i="92"/>
  <c r="AU25" i="50"/>
  <c r="AT47" i="50" s="1"/>
  <c r="AU30" i="50" s="1"/>
  <c r="AT21" i="48"/>
  <c r="AT23" i="48"/>
  <c r="AT35" i="48"/>
  <c r="AU38" i="50"/>
  <c r="AU39" i="50" s="1"/>
  <c r="AU51" i="52" s="1"/>
  <c r="AT24" i="48"/>
  <c r="AK71" i="48"/>
  <c r="AK75" i="48" s="1"/>
  <c r="AK77" i="48" s="1"/>
  <c r="Z25" i="50"/>
  <c r="T47" i="50"/>
  <c r="U30" i="50" s="1"/>
  <c r="Y14" i="48"/>
  <c r="Y17" i="48" s="1"/>
  <c r="Z15" i="92"/>
  <c r="R24" i="48"/>
  <c r="Z38" i="50"/>
  <c r="Z39" i="50" s="1"/>
  <c r="Z51" i="52" s="1"/>
  <c r="Y35" i="48"/>
  <c r="Y34" i="48" s="1"/>
  <c r="R21" i="48"/>
  <c r="Y24" i="48"/>
  <c r="Y26" i="48" s="1"/>
  <c r="AA115" i="59" s="1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D93" i="49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M8" i="48"/>
  <c r="M13" i="48" s="1"/>
  <c r="M22" i="48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X30" i="50" s="1"/>
  <c r="BE74" i="82"/>
  <c r="BE79" i="82" s="1"/>
  <c r="BE81" i="82" s="1"/>
  <c r="K8" i="48"/>
  <c r="K13" i="48" s="1"/>
  <c r="K14" i="48" s="1"/>
  <c r="K17" i="48" s="1"/>
  <c r="AD71" i="48"/>
  <c r="AD75" i="48" s="1"/>
  <c r="AD77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G20" i="51"/>
  <c r="F3" i="91" s="1"/>
  <c r="BF74" i="82"/>
  <c r="BF79" i="82" s="1"/>
  <c r="BF81" i="82" s="1"/>
  <c r="AZ74" i="82"/>
  <c r="AZ79" i="82" s="1"/>
  <c r="AZ81" i="82" s="1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S47" i="50"/>
  <c r="T30" i="50" s="1"/>
  <c r="T34" i="50" s="1"/>
  <c r="T111" i="59"/>
  <c r="BH74" i="82"/>
  <c r="BH79" i="82" s="1"/>
  <c r="BH81" i="82" s="1"/>
  <c r="BJ26" i="48"/>
  <c r="BL115" i="59" s="1"/>
  <c r="BC74" i="82"/>
  <c r="BC79" i="82" s="1"/>
  <c r="BC81" i="82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38" i="48"/>
  <c r="BD40" i="48" s="1"/>
  <c r="D58" i="49"/>
  <c r="BG58" i="49" s="1"/>
  <c r="BN58" i="49" s="1"/>
  <c r="AZ36" i="52"/>
  <c r="AZ36" i="82"/>
  <c r="G19" i="82"/>
  <c r="G51" i="82"/>
  <c r="D30" i="49"/>
  <c r="AB38" i="48"/>
  <c r="BB36" i="52"/>
  <c r="BB36" i="82"/>
  <c r="I19" i="82"/>
  <c r="I51" i="82"/>
  <c r="D26" i="49"/>
  <c r="X38" i="48"/>
  <c r="X40" i="48" s="1"/>
  <c r="BG38" i="48"/>
  <c r="BG40" i="48" s="1"/>
  <c r="D61" i="49"/>
  <c r="BJ61" i="49" s="1"/>
  <c r="BN61" i="49" s="1"/>
  <c r="D31" i="49"/>
  <c r="AC38" i="48"/>
  <c r="AC40" i="48" s="1"/>
  <c r="AY38" i="48"/>
  <c r="D53" i="49"/>
  <c r="BB53" i="49" s="1"/>
  <c r="BN53" i="4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M59" i="48"/>
  <c r="M72" i="48"/>
  <c r="M81" i="48" s="1"/>
  <c r="M60" i="48"/>
  <c r="M61" i="48"/>
  <c r="M51" i="48"/>
  <c r="M54" i="48" s="1"/>
  <c r="M58" i="48"/>
  <c r="L15" i="92"/>
  <c r="K23" i="48"/>
  <c r="BJ44" i="48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D47" i="82"/>
  <c r="D46" i="82" s="1"/>
  <c r="BE44" i="48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AY79" i="82" s="1"/>
  <c r="AY81" i="82" s="1"/>
  <c r="N60" i="48"/>
  <c r="N72" i="48"/>
  <c r="N81" i="48" s="1"/>
  <c r="N59" i="48"/>
  <c r="N61" i="48"/>
  <c r="N51" i="48"/>
  <c r="N54" i="48" s="1"/>
  <c r="N58" i="48"/>
  <c r="AJ89" i="48"/>
  <c r="AJ66" i="48"/>
  <c r="U47" i="50"/>
  <c r="V26" i="48"/>
  <c r="X115" i="59" s="1"/>
  <c r="N92" i="82"/>
  <c r="N27" i="82"/>
  <c r="D133" i="49"/>
  <c r="BI133" i="49" s="1"/>
  <c r="BN133" i="49" s="1"/>
  <c r="BF44" i="48"/>
  <c r="BF47" i="50"/>
  <c r="O88" i="48"/>
  <c r="S63" i="48"/>
  <c r="AF63" i="48"/>
  <c r="I61" i="48"/>
  <c r="I60" i="48"/>
  <c r="I72" i="48"/>
  <c r="I81" i="48" s="1"/>
  <c r="I58" i="48"/>
  <c r="I59" i="48"/>
  <c r="I51" i="48"/>
  <c r="I54" i="48" s="1"/>
  <c r="BD44" i="48"/>
  <c r="D131" i="49"/>
  <c r="BG131" i="49" s="1"/>
  <c r="BN131" i="49" s="1"/>
  <c r="O25" i="50"/>
  <c r="N21" i="71"/>
  <c r="N14" i="48"/>
  <c r="N17" i="48" s="1"/>
  <c r="O38" i="50"/>
  <c r="O39" i="50" s="1"/>
  <c r="O51" i="52" s="1"/>
  <c r="O15" i="92"/>
  <c r="BE114" i="59"/>
  <c r="BC7" i="52"/>
  <c r="AB26" i="48"/>
  <c r="D99" i="49"/>
  <c r="X44" i="48"/>
  <c r="X114" i="59"/>
  <c r="V7" i="52"/>
  <c r="N51" i="82"/>
  <c r="N19" i="82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BB44" i="48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R47" i="50"/>
  <c r="BF26" i="48"/>
  <c r="BH115" i="59" s="1"/>
  <c r="AD88" i="48"/>
  <c r="BB34" i="48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BC114" i="59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BC44" i="48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D54" i="49"/>
  <c r="BC54" i="49" s="1"/>
  <c r="BN54" i="49" s="1"/>
  <c r="AZ38" i="48"/>
  <c r="AZ40" i="48" s="1"/>
  <c r="G8" i="48"/>
  <c r="G13" i="48" s="1"/>
  <c r="BE30" i="50"/>
  <c r="BE34" i="50" s="1"/>
  <c r="D136" i="49"/>
  <c r="BL136" i="49" s="1"/>
  <c r="BN136" i="49" s="1"/>
  <c r="BI44" i="48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AJ44" i="48"/>
  <c r="BE65" i="82"/>
  <c r="BE67" i="82" s="1"/>
  <c r="BE21" i="82" s="1"/>
  <c r="BC34" i="48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U114" i="59"/>
  <c r="S7" i="52"/>
  <c r="S34" i="48"/>
  <c r="D134" i="49"/>
  <c r="BJ134" i="49" s="1"/>
  <c r="BN134" i="49" s="1"/>
  <c r="BG44" i="48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BI47" i="50"/>
  <c r="BD30" i="50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AB63" i="48"/>
  <c r="AB65" i="48" s="1"/>
  <c r="AH47" i="50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J34" i="48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F24" i="48"/>
  <c r="H111" i="59"/>
  <c r="G15" i="92"/>
  <c r="F22" i="48"/>
  <c r="F23" i="48"/>
  <c r="AZ44" i="48"/>
  <c r="D127" i="49"/>
  <c r="BC127" i="49" s="1"/>
  <c r="BN127" i="49" s="1"/>
  <c r="L51" i="82"/>
  <c r="L19" i="82"/>
  <c r="BB26" i="48"/>
  <c r="BD115" i="59" s="1"/>
  <c r="O35" i="48"/>
  <c r="Q111" i="59"/>
  <c r="F7" i="59" s="1"/>
  <c r="O14" i="48"/>
  <c r="O23" i="48"/>
  <c r="F29" i="51" s="1"/>
  <c r="O24" i="48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R26" i="48"/>
  <c r="T115" i="59" s="1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N15" i="92"/>
  <c r="M21" i="48"/>
  <c r="M23" i="48"/>
  <c r="O111" i="5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O30" i="50"/>
  <c r="AM36" i="52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G79" i="82" s="1"/>
  <c r="BG81" i="82" s="1"/>
  <c r="BJ7" i="52"/>
  <c r="BL114" i="59"/>
  <c r="BL116" i="59" s="1"/>
  <c r="BJ28" i="48"/>
  <c r="R63" i="48"/>
  <c r="R65" i="48" s="1"/>
  <c r="W7" i="52"/>
  <c r="W28" i="48"/>
  <c r="Y114" i="59"/>
  <c r="W34" i="48"/>
  <c r="V47" i="50"/>
  <c r="S114" i="59"/>
  <c r="S116" i="59" s="1"/>
  <c r="Q7" i="52"/>
  <c r="Q28" i="48"/>
  <c r="S26" i="48"/>
  <c r="U115" i="59" s="1"/>
  <c r="F72" i="48"/>
  <c r="F81" i="48" s="1"/>
  <c r="F51" i="48"/>
  <c r="F54" i="48" s="1"/>
  <c r="F61" i="48"/>
  <c r="F59" i="48"/>
  <c r="F60" i="48"/>
  <c r="F5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BI79" i="82" s="1"/>
  <c r="BI81" i="82" s="1"/>
  <c r="AZ67" i="82" l="1"/>
  <c r="AZ21" i="82" s="1"/>
  <c r="BA68" i="82"/>
  <c r="AO86" i="82"/>
  <c r="AO88" i="82" s="1"/>
  <c r="AX32" i="82"/>
  <c r="AX79" i="82"/>
  <c r="AX81" i="82" s="1"/>
  <c r="AX83" i="82" s="1"/>
  <c r="AS86" i="82"/>
  <c r="AS88" i="82" s="1"/>
  <c r="AV32" i="82"/>
  <c r="AN86" i="82"/>
  <c r="AN88" i="82" s="1"/>
  <c r="AW86" i="82"/>
  <c r="AW88" i="82" s="1"/>
  <c r="AU32" i="82"/>
  <c r="AP86" i="82"/>
  <c r="AP88" i="82" s="1"/>
  <c r="AN36" i="52"/>
  <c r="AM30" i="52"/>
  <c r="I7" i="82"/>
  <c r="F39" i="52" s="1"/>
  <c r="AM32" i="82"/>
  <c r="AM86" i="82"/>
  <c r="AM88" i="82" s="1"/>
  <c r="AR86" i="82"/>
  <c r="AR88" i="82" s="1"/>
  <c r="AQ88" i="82"/>
  <c r="AQ86" i="82"/>
  <c r="AT86" i="82"/>
  <c r="AT88" i="82" s="1"/>
  <c r="AU86" i="82"/>
  <c r="AU88" i="82" s="1"/>
  <c r="AX86" i="82"/>
  <c r="AX88" i="82" s="1"/>
  <c r="AX132" i="82" s="1"/>
  <c r="AX12" i="82" s="1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I26" i="48"/>
  <c r="AK115" i="59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0" i="50"/>
  <c r="AX37" i="52"/>
  <c r="AX37" i="82"/>
  <c r="D45" i="49"/>
  <c r="AQ38" i="48"/>
  <c r="AQ40" i="48" s="1"/>
  <c r="AH38" i="48"/>
  <c r="AH40" i="48" s="1"/>
  <c r="D36" i="49"/>
  <c r="Y116" i="59"/>
  <c r="M21" i="71"/>
  <c r="F21" i="71"/>
  <c r="Y44" i="48"/>
  <c r="AN68" i="82"/>
  <c r="BA28" i="48"/>
  <c r="BE116" i="59"/>
  <c r="BF68" i="82"/>
  <c r="BD68" i="82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T115" i="82"/>
  <c r="T119" i="82" s="1"/>
  <c r="T121" i="82" s="1"/>
  <c r="T123" i="82" s="1"/>
  <c r="T30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K116" i="59" s="1"/>
  <c r="AA21" i="71"/>
  <c r="AA24" i="48"/>
  <c r="AA14" i="48"/>
  <c r="AA17" i="48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H7" i="52"/>
  <c r="AJ114" i="59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AO34" i="50"/>
  <c r="M14" i="48"/>
  <c r="M17" i="48" s="1"/>
  <c r="F30" i="51"/>
  <c r="F21" i="48"/>
  <c r="BG67" i="82"/>
  <c r="BG21" i="82" s="1"/>
  <c r="BD34" i="50"/>
  <c r="D100" i="49"/>
  <c r="AT34" i="48"/>
  <c r="D121" i="49"/>
  <c r="AT44" i="48"/>
  <c r="AV114" i="59"/>
  <c r="AT7" i="52"/>
  <c r="AT12" i="52" s="1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X115" i="82"/>
  <c r="X119" i="82" s="1"/>
  <c r="X121" i="82" s="1"/>
  <c r="X123" i="82" s="1"/>
  <c r="X30" i="82" s="1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O12" i="52" s="1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AQ44" i="48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61" i="82"/>
  <c r="AI75" i="82"/>
  <c r="AI86" i="82" s="1"/>
  <c r="AI55" i="82"/>
  <c r="AI20" i="82" s="1"/>
  <c r="AI36" i="52" s="1"/>
  <c r="AS47" i="50"/>
  <c r="AT30" i="50" s="1"/>
  <c r="AT34" i="50" s="1"/>
  <c r="D109" i="49"/>
  <c r="AH44" i="48"/>
  <c r="AV67" i="82"/>
  <c r="AV21" i="82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AW67" i="82"/>
  <c r="AW21" i="82" s="1"/>
  <c r="G3" i="91"/>
  <c r="G3" i="97"/>
  <c r="Y101" i="82"/>
  <c r="Y106" i="82" s="1"/>
  <c r="Y104" i="82"/>
  <c r="Y93" i="82"/>
  <c r="Y97" i="82" s="1"/>
  <c r="Y96" i="82" s="1"/>
  <c r="Y28" i="82" s="1"/>
  <c r="Y102" i="82"/>
  <c r="Y103" i="82"/>
  <c r="Y116" i="82"/>
  <c r="Y126" i="82" s="1"/>
  <c r="Y128" i="82" s="1"/>
  <c r="AV116" i="59"/>
  <c r="W61" i="82"/>
  <c r="W62" i="82"/>
  <c r="W52" i="82"/>
  <c r="W56" i="82" s="1"/>
  <c r="W75" i="82"/>
  <c r="W86" i="82" s="1"/>
  <c r="W63" i="82"/>
  <c r="W60" i="82"/>
  <c r="W74" i="82"/>
  <c r="W79" i="82" s="1"/>
  <c r="W81" i="82" s="1"/>
  <c r="AQ55" i="82"/>
  <c r="AQ20" i="82" s="1"/>
  <c r="AX36" i="52"/>
  <c r="AX36" i="82"/>
  <c r="D46" i="49"/>
  <c r="AR38" i="48"/>
  <c r="AR40" i="48" s="1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P12" i="52" s="1"/>
  <c r="AW114" i="59"/>
  <c r="AU28" i="48"/>
  <c r="AU29" i="48" s="1"/>
  <c r="AW117" i="59" s="1"/>
  <c r="AU7" i="52"/>
  <c r="AU12" i="52" s="1"/>
  <c r="AH26" i="48"/>
  <c r="AJ115" i="59" s="1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Y116" i="59" s="1"/>
  <c r="AW7" i="52"/>
  <c r="AW12" i="52" s="1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F115" i="82"/>
  <c r="AX7" i="52"/>
  <c r="AX12" i="52" s="1"/>
  <c r="AZ114" i="59"/>
  <c r="AZ116" i="59" s="1"/>
  <c r="AU65" i="82"/>
  <c r="AU67" i="82" s="1"/>
  <c r="AU21" i="82" s="1"/>
  <c r="AA63" i="48"/>
  <c r="AA65" i="48" s="1"/>
  <c r="AX114" i="59"/>
  <c r="AX116" i="59" s="1"/>
  <c r="AV7" i="52"/>
  <c r="AV12" i="52" s="1"/>
  <c r="AP34" i="48"/>
  <c r="D117" i="49"/>
  <c r="AP44" i="48"/>
  <c r="AB93" i="82"/>
  <c r="AB97" i="82" s="1"/>
  <c r="AB96" i="82" s="1"/>
  <c r="AB28" i="82" s="1"/>
  <c r="AB102" i="82"/>
  <c r="AB104" i="82"/>
  <c r="AB103" i="82"/>
  <c r="AB116" i="82"/>
  <c r="AB126" i="82" s="1"/>
  <c r="AB128" i="82" s="1"/>
  <c r="AB115" i="82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D114" i="49"/>
  <c r="H39" i="51"/>
  <c r="AM44" i="48"/>
  <c r="X35" i="82"/>
  <c r="AD19" i="82"/>
  <c r="AD35" i="82" s="1"/>
  <c r="AD51" i="82"/>
  <c r="AQ7" i="52"/>
  <c r="AQ12" i="52" s="1"/>
  <c r="AS114" i="59"/>
  <c r="AS116" i="59" s="1"/>
  <c r="AQ28" i="48"/>
  <c r="AQ29" i="48" s="1"/>
  <c r="AS117" i="59" s="1"/>
  <c r="AW34" i="48"/>
  <c r="D124" i="49"/>
  <c r="AW44" i="48"/>
  <c r="AT114" i="59"/>
  <c r="AT116" i="59" s="1"/>
  <c r="AR7" i="52"/>
  <c r="AR12" i="52" s="1"/>
  <c r="AR28" i="48"/>
  <c r="AR29" i="48" s="1"/>
  <c r="AT117" i="59" s="1"/>
  <c r="AF19" i="82"/>
  <c r="AF35" i="82" s="1"/>
  <c r="AF51" i="82"/>
  <c r="AX34" i="48"/>
  <c r="AX44" i="48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12" i="52" s="1"/>
  <c r="AN34" i="48"/>
  <c r="D115" i="49"/>
  <c r="AN44" i="48"/>
  <c r="AI63" i="48"/>
  <c r="AI65" i="48" s="1"/>
  <c r="D50" i="49"/>
  <c r="AV38" i="48"/>
  <c r="AV40" i="48" s="1"/>
  <c r="AV26" i="48"/>
  <c r="AX115" i="59" s="1"/>
  <c r="AH88" i="48"/>
  <c r="AS34" i="48"/>
  <c r="D120" i="49"/>
  <c r="AS44" i="48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M26" i="48" s="1"/>
  <c r="O115" i="59" s="1"/>
  <c r="G38" i="50"/>
  <c r="G39" i="50" s="1"/>
  <c r="G51" i="52" s="1"/>
  <c r="G25" i="50"/>
  <c r="R44" i="48"/>
  <c r="BC28" i="48"/>
  <c r="AW28" i="48"/>
  <c r="AK19" i="82"/>
  <c r="AK35" i="82" s="1"/>
  <c r="AK51" i="82"/>
  <c r="AR44" i="48"/>
  <c r="D119" i="49"/>
  <c r="U19" i="82"/>
  <c r="U35" i="82" s="1"/>
  <c r="U51" i="82"/>
  <c r="AJ51" i="82"/>
  <c r="AJ19" i="82"/>
  <c r="AJ35" i="82" s="1"/>
  <c r="AV44" i="48"/>
  <c r="D123" i="49"/>
  <c r="AV47" i="50"/>
  <c r="AW30" i="50" s="1"/>
  <c r="AW34" i="50" s="1"/>
  <c r="AI34" i="48"/>
  <c r="D110" i="49"/>
  <c r="AI44" i="48"/>
  <c r="AH63" i="48"/>
  <c r="AH65" i="48" s="1"/>
  <c r="AS7" i="52"/>
  <c r="AS12" i="52" s="1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H27" i="51"/>
  <c r="AM26" i="48"/>
  <c r="H29" i="51"/>
  <c r="Q35" i="82"/>
  <c r="BF28" i="48"/>
  <c r="BF29" i="48" s="1"/>
  <c r="BH117" i="59" s="1"/>
  <c r="F14" i="48"/>
  <c r="F17" i="48" s="1"/>
  <c r="BC116" i="59"/>
  <c r="AI28" i="48"/>
  <c r="AI29" i="48" s="1"/>
  <c r="AK117" i="59" s="1"/>
  <c r="AH103" i="82"/>
  <c r="AH93" i="82"/>
  <c r="AH97" i="82" s="1"/>
  <c r="AH96" i="82" s="1"/>
  <c r="AH28" i="82" s="1"/>
  <c r="AH102" i="82"/>
  <c r="AH104" i="82"/>
  <c r="AH106" i="82"/>
  <c r="AH109" i="82" s="1"/>
  <c r="AH110" i="82" s="1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S115" i="82"/>
  <c r="S119" i="82" s="1"/>
  <c r="S121" i="82" s="1"/>
  <c r="S123" i="82" s="1"/>
  <c r="S30" i="82" s="1"/>
  <c r="AP26" i="48"/>
  <c r="AR115" i="59" s="1"/>
  <c r="AU34" i="48"/>
  <c r="AU44" i="48"/>
  <c r="D122" i="49"/>
  <c r="AO34" i="48"/>
  <c r="D116" i="49"/>
  <c r="AO44" i="48"/>
  <c r="AV74" i="82"/>
  <c r="AV88" i="82"/>
  <c r="AO74" i="82"/>
  <c r="H30" i="51"/>
  <c r="Q75" i="82"/>
  <c r="Q86" i="82" s="1"/>
  <c r="Q63" i="82"/>
  <c r="Q60" i="82"/>
  <c r="Q52" i="82"/>
  <c r="Q56" i="82" s="1"/>
  <c r="Q61" i="82"/>
  <c r="Q62" i="82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G30" i="51"/>
  <c r="M47" i="50"/>
  <c r="BD28" i="48"/>
  <c r="BD29" i="48" s="1"/>
  <c r="BF117" i="59" s="1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F12" i="50"/>
  <c r="BD116" i="59"/>
  <c r="N47" i="50"/>
  <c r="O30" i="50" s="1"/>
  <c r="M63" i="48"/>
  <c r="V66" i="48"/>
  <c r="V89" i="48"/>
  <c r="BB69" i="82"/>
  <c r="D16" i="49"/>
  <c r="BG69" i="82"/>
  <c r="AB89" i="48"/>
  <c r="AB66" i="48"/>
  <c r="AL89" i="48"/>
  <c r="AL66" i="48"/>
  <c r="AE89" i="48"/>
  <c r="AE66" i="48"/>
  <c r="BI37" i="52"/>
  <c r="BI37" i="82"/>
  <c r="X89" i="48"/>
  <c r="X66" i="48"/>
  <c r="BD35" i="50"/>
  <c r="BD42" i="50"/>
  <c r="AJ30" i="50"/>
  <c r="AD66" i="48"/>
  <c r="AD89" i="48"/>
  <c r="R89" i="48"/>
  <c r="R66" i="48"/>
  <c r="AY69" i="82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H34" i="50" s="1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35" i="48"/>
  <c r="E34" i="48" s="1"/>
  <c r="E22" i="48"/>
  <c r="E21" i="48"/>
  <c r="E14" i="48"/>
  <c r="E17" i="48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AN69" i="82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38" i="48"/>
  <c r="AL40" i="48" s="1"/>
  <c r="Y29" i="48"/>
  <c r="AA117" i="59" s="1"/>
  <c r="D56" i="49"/>
  <c r="BE56" i="49" s="1"/>
  <c r="BN56" i="49" s="1"/>
  <c r="BB38" i="48"/>
  <c r="BB40" i="48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AH30" i="50"/>
  <c r="AH34" i="50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X22" i="82" l="1"/>
  <c r="AQ83" i="82"/>
  <c r="AQ79" i="82"/>
  <c r="AQ81" i="82" s="1"/>
  <c r="AO79" i="82"/>
  <c r="AO81" i="82" s="1"/>
  <c r="AO83" i="82" s="1"/>
  <c r="AU83" i="82"/>
  <c r="AU22" i="82" s="1"/>
  <c r="AU38" i="82" s="1"/>
  <c r="AU79" i="82"/>
  <c r="AU81" i="82" s="1"/>
  <c r="AM79" i="82"/>
  <c r="AM81" i="82" s="1"/>
  <c r="AM83" i="82" s="1"/>
  <c r="AV83" i="82"/>
  <c r="AV22" i="82" s="1"/>
  <c r="AV38" i="82" s="1"/>
  <c r="AV79" i="82"/>
  <c r="AV81" i="82" s="1"/>
  <c r="AT79" i="82"/>
  <c r="AT81" i="82" s="1"/>
  <c r="AT83" i="82" s="1"/>
  <c r="AP83" i="82"/>
  <c r="AP22" i="82" s="1"/>
  <c r="AP38" i="82" s="1"/>
  <c r="AP79" i="82"/>
  <c r="AP81" i="82" s="1"/>
  <c r="AS79" i="82"/>
  <c r="AS81" i="82" s="1"/>
  <c r="AS83" i="82" s="1"/>
  <c r="AW83" i="82"/>
  <c r="AW79" i="82"/>
  <c r="AW81" i="82" s="1"/>
  <c r="AR79" i="82"/>
  <c r="AR81" i="82" s="1"/>
  <c r="AR83" i="82" s="1"/>
  <c r="AN37" i="52"/>
  <c r="AN79" i="82"/>
  <c r="AN81" i="82" s="1"/>
  <c r="AN83" i="82" s="1"/>
  <c r="AU68" i="82"/>
  <c r="AW133" i="82"/>
  <c r="AW13" i="82" s="1"/>
  <c r="AW28" i="52" s="1"/>
  <c r="AR68" i="82"/>
  <c r="AQ67" i="82"/>
  <c r="AQ21" i="82" s="1"/>
  <c r="AQ37" i="52" s="1"/>
  <c r="AR37" i="82"/>
  <c r="AH28" i="48"/>
  <c r="AH29" i="48" s="1"/>
  <c r="AJ117" i="59" s="1"/>
  <c r="AC74" i="82"/>
  <c r="AD28" i="48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N28" i="48"/>
  <c r="AN29" i="48" s="1"/>
  <c r="AP117" i="59" s="1"/>
  <c r="V115" i="59"/>
  <c r="T28" i="48"/>
  <c r="T29" i="48" s="1"/>
  <c r="V117" i="59" s="1"/>
  <c r="AC65" i="82"/>
  <c r="AC67" i="82" s="1"/>
  <c r="AC21" i="82" s="1"/>
  <c r="F15" i="92"/>
  <c r="AC115" i="82"/>
  <c r="AP116" i="59"/>
  <c r="AI74" i="82"/>
  <c r="V74" i="82"/>
  <c r="V79" i="82" s="1"/>
  <c r="V81" i="82" s="1"/>
  <c r="AG115" i="82"/>
  <c r="V125" i="59"/>
  <c r="T10" i="52"/>
  <c r="Q65" i="82"/>
  <c r="Q67" i="82" s="1"/>
  <c r="Q21" i="8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Y108" i="82"/>
  <c r="Y29" i="82" s="1"/>
  <c r="AI106" i="82"/>
  <c r="AI109" i="82" s="1"/>
  <c r="AI110" i="82" s="1"/>
  <c r="AJ116" i="59"/>
  <c r="D22" i="49"/>
  <c r="T38" i="48"/>
  <c r="T40" i="48" s="1"/>
  <c r="F25" i="50"/>
  <c r="Z108" i="82"/>
  <c r="Z29" i="82" s="1"/>
  <c r="U115" i="82"/>
  <c r="U119" i="82" s="1"/>
  <c r="U121" i="82" s="1"/>
  <c r="U123" i="82" s="1"/>
  <c r="U30" i="82" s="1"/>
  <c r="U32" i="82" s="1"/>
  <c r="Y65" i="82"/>
  <c r="Y67" i="82" s="1"/>
  <c r="Y21" i="82" s="1"/>
  <c r="Y37" i="52" s="1"/>
  <c r="W65" i="82"/>
  <c r="W67" i="82" s="1"/>
  <c r="W21" i="82" s="1"/>
  <c r="V116" i="59"/>
  <c r="AF116" i="59"/>
  <c r="G38" i="51"/>
  <c r="E21" i="71"/>
  <c r="Z115" i="82"/>
  <c r="Z119" i="82" s="1"/>
  <c r="Z121" i="82" s="1"/>
  <c r="Z123" i="82" s="1"/>
  <c r="Z30" i="82" s="1"/>
  <c r="Z31" i="82" s="1"/>
  <c r="AB74" i="82"/>
  <c r="AX28" i="48"/>
  <c r="AX29" i="48" s="1"/>
  <c r="AZ117" i="59" s="1"/>
  <c r="AE115" i="82"/>
  <c r="AT28" i="48"/>
  <c r="AT29" i="48" s="1"/>
  <c r="AV117" i="59" s="1"/>
  <c r="AW35" i="50"/>
  <c r="AW42" i="50"/>
  <c r="D86" i="49"/>
  <c r="AV132" i="82"/>
  <c r="AV12" i="82" s="1"/>
  <c r="AU38" i="48"/>
  <c r="AU40" i="48" s="1"/>
  <c r="D49" i="49"/>
  <c r="S96" i="82"/>
  <c r="S28" i="82" s="1"/>
  <c r="AH108" i="82"/>
  <c r="AH29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U31" i="82" s="1"/>
  <c r="U16" i="82" s="1"/>
  <c r="U30" i="5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Y109" i="82"/>
  <c r="Y110" i="82" s="1"/>
  <c r="AL115" i="82"/>
  <c r="AV37" i="82"/>
  <c r="AV37" i="52"/>
  <c r="AI68" i="82"/>
  <c r="AI69" i="82" s="1"/>
  <c r="T61" i="82"/>
  <c r="T60" i="82"/>
  <c r="T63" i="82"/>
  <c r="T75" i="82"/>
  <c r="T86" i="82" s="1"/>
  <c r="T62" i="82"/>
  <c r="T52" i="82"/>
  <c r="T56" i="82" s="1"/>
  <c r="AS67" i="82"/>
  <c r="AS21" i="82" s="1"/>
  <c r="AS68" i="82"/>
  <c r="AR69" i="82"/>
  <c r="AD115" i="82"/>
  <c r="AO67" i="82"/>
  <c r="AO21" i="82" s="1"/>
  <c r="AO68" i="82"/>
  <c r="D102" i="49"/>
  <c r="AA44" i="48"/>
  <c r="T106" i="82"/>
  <c r="T108" i="82" s="1"/>
  <c r="T29" i="82" s="1"/>
  <c r="T31" i="82" s="1"/>
  <c r="T16" i="82" s="1"/>
  <c r="T30" i="5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Q68" i="82"/>
  <c r="Q69" i="82" s="1"/>
  <c r="AC106" i="82"/>
  <c r="AP37" i="52"/>
  <c r="AP37" i="82"/>
  <c r="AP23" i="82"/>
  <c r="AP24" i="82" s="1"/>
  <c r="AP38" i="52" s="1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H10" i="52"/>
  <c r="AJ125" i="59"/>
  <c r="AQ115" i="59"/>
  <c r="AQ116" i="59" s="1"/>
  <c r="AO28" i="48"/>
  <c r="AO29" i="48" s="1"/>
  <c r="AQ117" i="59" s="1"/>
  <c r="AR36" i="82"/>
  <c r="AR36" i="52"/>
  <c r="AP69" i="82"/>
  <c r="AU39" i="52"/>
  <c r="Q37" i="52"/>
  <c r="AO10" i="52"/>
  <c r="AQ125" i="59"/>
  <c r="AQ127" i="59" s="1"/>
  <c r="AC37" i="52"/>
  <c r="D37" i="49"/>
  <c r="AI38" i="48"/>
  <c r="AI40" i="48" s="1"/>
  <c r="AB79" i="82"/>
  <c r="AB81" i="82" s="1"/>
  <c r="AS10" i="52"/>
  <c r="AU125" i="59"/>
  <c r="AU127" i="59" s="1"/>
  <c r="AP125" i="59"/>
  <c r="AP127" i="59" s="1"/>
  <c r="AN10" i="52"/>
  <c r="AZ125" i="59"/>
  <c r="AZ127" i="59" s="1"/>
  <c r="AX10" i="52"/>
  <c r="AW10" i="52"/>
  <c r="AY125" i="59"/>
  <c r="AY127" i="59" s="1"/>
  <c r="AU115" i="59"/>
  <c r="AS28" i="48"/>
  <c r="AS29" i="48" s="1"/>
  <c r="AU117" i="59" s="1"/>
  <c r="AR8" i="52"/>
  <c r="AT120" i="59"/>
  <c r="AT122" i="59" s="1"/>
  <c r="W37" i="52"/>
  <c r="AW109" i="49"/>
  <c r="BI109" i="49"/>
  <c r="BN109" i="49" s="1"/>
  <c r="AK109" i="49"/>
  <c r="V55" i="82"/>
  <c r="V20" i="82" s="1"/>
  <c r="V36" i="52" s="1"/>
  <c r="AQ10" i="52"/>
  <c r="AS125" i="59"/>
  <c r="AS127" i="59" s="1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38" i="48"/>
  <c r="AX40" i="48" s="1"/>
  <c r="BL124" i="49"/>
  <c r="BN124" i="49" s="1"/>
  <c r="AZ124" i="49"/>
  <c r="AO125" i="59"/>
  <c r="AM10" i="52"/>
  <c r="H47" i="51"/>
  <c r="H13" i="51" s="1"/>
  <c r="H15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Y31" i="82" s="1"/>
  <c r="Y16" i="82" s="1"/>
  <c r="Y30" i="52" s="1"/>
  <c r="AU69" i="82"/>
  <c r="BF118" i="49"/>
  <c r="BN118" i="49" s="1"/>
  <c r="AT118" i="49"/>
  <c r="AV125" i="59"/>
  <c r="AV127" i="59" s="1"/>
  <c r="AT10" i="52"/>
  <c r="D29" i="49"/>
  <c r="AA38" i="48"/>
  <c r="AA40" i="48" s="1"/>
  <c r="AO38" i="48"/>
  <c r="AO40" i="48" s="1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38" i="48"/>
  <c r="AS40" i="48" s="1"/>
  <c r="D42" i="49"/>
  <c r="AN38" i="48"/>
  <c r="AN40" i="48" s="1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38" i="48"/>
  <c r="AW40" i="48" s="1"/>
  <c r="AB119" i="82"/>
  <c r="AB121" i="82" s="1"/>
  <c r="AB123" i="82" s="1"/>
  <c r="AB30" i="82" s="1"/>
  <c r="AP10" i="52"/>
  <c r="AR125" i="59"/>
  <c r="AR127" i="59" s="1"/>
  <c r="AR30" i="50"/>
  <c r="AR34" i="50" s="1"/>
  <c r="AQ34" i="50"/>
  <c r="AP28" i="48"/>
  <c r="AP29" i="48" s="1"/>
  <c r="AR117" i="59" s="1"/>
  <c r="AI79" i="82"/>
  <c r="AI81" i="82" s="1"/>
  <c r="AG119" i="82"/>
  <c r="AG121" i="82" s="1"/>
  <c r="AG123" i="82" s="1"/>
  <c r="AG30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N42" i="50"/>
  <c r="AM34" i="50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U116" i="59"/>
  <c r="AV10" i="52"/>
  <c r="AX125" i="59"/>
  <c r="AX127" i="59" s="1"/>
  <c r="AR10" i="52"/>
  <c r="AT125" i="59"/>
  <c r="AT127" i="59" s="1"/>
  <c r="BB114" i="49"/>
  <c r="BN114" i="49" s="1"/>
  <c r="AP114" i="49"/>
  <c r="BE117" i="49"/>
  <c r="BN117" i="49" s="1"/>
  <c r="AS117" i="49"/>
  <c r="AF106" i="82"/>
  <c r="W55" i="82"/>
  <c r="W20" i="82" s="1"/>
  <c r="W36" i="52" s="1"/>
  <c r="W68" i="82"/>
  <c r="W69" i="82" s="1"/>
  <c r="Y36" i="82"/>
  <c r="AL106" i="82"/>
  <c r="AL109" i="82" s="1"/>
  <c r="AL110" i="82" s="1"/>
  <c r="AS34" i="50"/>
  <c r="R108" i="82"/>
  <c r="R29" i="82" s="1"/>
  <c r="R31" i="82" s="1"/>
  <c r="AE119" i="82"/>
  <c r="AE121" i="82" s="1"/>
  <c r="AE123" i="82" s="1"/>
  <c r="AE30" i="82" s="1"/>
  <c r="AL62" i="82"/>
  <c r="AL52" i="82"/>
  <c r="AL56" i="82" s="1"/>
  <c r="AL61" i="82"/>
  <c r="AL63" i="82"/>
  <c r="AL60" i="82"/>
  <c r="AL75" i="82"/>
  <c r="AL86" i="82" s="1"/>
  <c r="AT38" i="48"/>
  <c r="AT40" i="48" s="1"/>
  <c r="D48" i="49"/>
  <c r="AD106" i="82"/>
  <c r="AD109" i="82" s="1"/>
  <c r="AD110" i="82" s="1"/>
  <c r="AW116" i="59"/>
  <c r="AX32" i="52"/>
  <c r="AJ120" i="59"/>
  <c r="AH8" i="52"/>
  <c r="Q74" i="82"/>
  <c r="Q79" i="82" s="1"/>
  <c r="Q81" i="82" s="1"/>
  <c r="BJ122" i="49"/>
  <c r="BN122" i="49" s="1"/>
  <c r="AX122" i="49"/>
  <c r="V96" i="82"/>
  <c r="V28" i="82" s="1"/>
  <c r="V36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AM38" i="48"/>
  <c r="D41" i="49"/>
  <c r="H38" i="51"/>
  <c r="AV133" i="82"/>
  <c r="AV13" i="82" s="1"/>
  <c r="AV28" i="52" s="1"/>
  <c r="D44" i="49"/>
  <c r="AP38" i="48"/>
  <c r="AP40" i="48" s="1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133" i="82"/>
  <c r="AQ13" i="82" s="1"/>
  <c r="AQ28" i="52" s="1"/>
  <c r="AQ69" i="82"/>
  <c r="AW37" i="82"/>
  <c r="AW37" i="52"/>
  <c r="AX133" i="82"/>
  <c r="AX13" i="82" s="1"/>
  <c r="AX28" i="52" s="1"/>
  <c r="AX69" i="82"/>
  <c r="AE96" i="82"/>
  <c r="AE28" i="82" s="1"/>
  <c r="X106" i="82"/>
  <c r="X108" i="82" s="1"/>
  <c r="X29" i="82" s="1"/>
  <c r="X31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S122" i="59" s="1"/>
  <c r="AS129" i="59" s="1"/>
  <c r="AQ8" i="52"/>
  <c r="Y34" i="50"/>
  <c r="Y42" i="50" s="1"/>
  <c r="K44" i="48"/>
  <c r="M125" i="59" s="1"/>
  <c r="D13" i="49"/>
  <c r="F38" i="50"/>
  <c r="F39" i="50" s="1"/>
  <c r="F51" i="52" s="1"/>
  <c r="AU10" i="52"/>
  <c r="AW125" i="59"/>
  <c r="AW127" i="59" s="1"/>
  <c r="S106" i="82"/>
  <c r="S108" i="82" s="1"/>
  <c r="S29" i="82" s="1"/>
  <c r="S31" i="82" s="1"/>
  <c r="AC68" i="82"/>
  <c r="AC6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X68" i="82"/>
  <c r="X69" i="82" s="1"/>
  <c r="AA35" i="82"/>
  <c r="AB65" i="82"/>
  <c r="AB67" i="82" s="1"/>
  <c r="AB21" i="82" s="1"/>
  <c r="AX120" i="59"/>
  <c r="AX122" i="59" s="1"/>
  <c r="AV8" i="52"/>
  <c r="AO114" i="59"/>
  <c r="AM28" i="48"/>
  <c r="H24" i="51"/>
  <c r="AM7" i="52"/>
  <c r="AP34" i="50"/>
  <c r="AU37" i="82"/>
  <c r="AU37" i="52"/>
  <c r="AJ108" i="82"/>
  <c r="AJ29" i="82" s="1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P36" i="82" s="1"/>
  <c r="AA7" i="52"/>
  <c r="AA28" i="48"/>
  <c r="AA29" i="48" s="1"/>
  <c r="AC117" i="59" s="1"/>
  <c r="AC114" i="59"/>
  <c r="AC116" i="59" s="1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L34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D80" i="49"/>
  <c r="E44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O66" i="50"/>
  <c r="AQ68" i="50" s="1"/>
  <c r="AO50" i="52"/>
  <c r="AO43" i="50"/>
  <c r="AO40" i="64" s="1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R22" i="82" l="1"/>
  <c r="AR132" i="82"/>
  <c r="AR12" i="82" s="1"/>
  <c r="AR32" i="52" s="1"/>
  <c r="AR133" i="82"/>
  <c r="AR13" i="82" s="1"/>
  <c r="AR28" i="52" s="1"/>
  <c r="AM22" i="82"/>
  <c r="AM132" i="82"/>
  <c r="AM12" i="82" s="1"/>
  <c r="AS22" i="82"/>
  <c r="AS132" i="82"/>
  <c r="AS12" i="82" s="1"/>
  <c r="AN22" i="82"/>
  <c r="AN133" i="82"/>
  <c r="AN13" i="82" s="1"/>
  <c r="AN28" i="52" s="1"/>
  <c r="AN132" i="82"/>
  <c r="AN12" i="82" s="1"/>
  <c r="AT22" i="82"/>
  <c r="AT132" i="82"/>
  <c r="AT12" i="82" s="1"/>
  <c r="AT32" i="52" s="1"/>
  <c r="AT133" i="82"/>
  <c r="AT13" i="82" s="1"/>
  <c r="AT28" i="52" s="1"/>
  <c r="AO22" i="82"/>
  <c r="AO132" i="82"/>
  <c r="AO12" i="82" s="1"/>
  <c r="AU132" i="82"/>
  <c r="AU12" i="82" s="1"/>
  <c r="AU32" i="52" s="1"/>
  <c r="AP133" i="82"/>
  <c r="AP13" i="82" s="1"/>
  <c r="AP28" i="52" s="1"/>
  <c r="AP132" i="82"/>
  <c r="AP12" i="82" s="1"/>
  <c r="AP32" i="52" s="1"/>
  <c r="AU23" i="82"/>
  <c r="AU24" i="82" s="1"/>
  <c r="AU38" i="52" s="1"/>
  <c r="AP39" i="52"/>
  <c r="AU133" i="82"/>
  <c r="AU13" i="82" s="1"/>
  <c r="AU28" i="52" s="1"/>
  <c r="AW132" i="82"/>
  <c r="AW12" i="82" s="1"/>
  <c r="AW32" i="52" s="1"/>
  <c r="AW22" i="82"/>
  <c r="AQ22" i="82"/>
  <c r="AQ132" i="82"/>
  <c r="AQ12" i="82" s="1"/>
  <c r="AQ32" i="52" s="1"/>
  <c r="AX23" i="82"/>
  <c r="AX39" i="52"/>
  <c r="AX24" i="82"/>
  <c r="AX38" i="52" s="1"/>
  <c r="AX38" i="82"/>
  <c r="AE108" i="82"/>
  <c r="AE29" i="82" s="1"/>
  <c r="AW14" i="82"/>
  <c r="AW31" i="52" s="1"/>
  <c r="AR14" i="82"/>
  <c r="AR31" i="52" s="1"/>
  <c r="AX14" i="82"/>
  <c r="AX31" i="52" s="1"/>
  <c r="AQ14" i="82"/>
  <c r="AQ31" i="52" s="1"/>
  <c r="AP14" i="82"/>
  <c r="AP31" i="52" s="1"/>
  <c r="AV23" i="82"/>
  <c r="AV42" i="52" s="1"/>
  <c r="AQ37" i="82"/>
  <c r="Y35" i="50"/>
  <c r="AI108" i="82"/>
  <c r="AI29" i="82" s="1"/>
  <c r="AI37" i="82" s="1"/>
  <c r="AA34" i="50"/>
  <c r="AL74" i="82"/>
  <c r="AL79" i="82" s="1"/>
  <c r="AL81" i="82" s="1"/>
  <c r="Z16" i="82"/>
  <c r="Z30" i="52" s="1"/>
  <c r="Z32" i="82"/>
  <c r="AJ74" i="82"/>
  <c r="AK74" i="82"/>
  <c r="AE31" i="82"/>
  <c r="AE16" i="82" s="1"/>
  <c r="AE30" i="5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S68" i="82"/>
  <c r="S69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BG22" i="49"/>
  <c r="BN22" i="49" s="1"/>
  <c r="AI22" i="49"/>
  <c r="W22" i="49"/>
  <c r="AU22" i="49"/>
  <c r="K28" i="48"/>
  <c r="AX129" i="59"/>
  <c r="U109" i="82"/>
  <c r="U110" i="82" s="1"/>
  <c r="Y37" i="82"/>
  <c r="P74" i="82"/>
  <c r="P79" i="82" s="1"/>
  <c r="P81" i="82" s="1"/>
  <c r="AV39" i="52"/>
  <c r="Y68" i="82"/>
  <c r="Y69" i="82" s="1"/>
  <c r="Z65" i="82"/>
  <c r="Z67" i="82" s="1"/>
  <c r="Z21" i="82" s="1"/>
  <c r="S16" i="82"/>
  <c r="S30" i="52" s="1"/>
  <c r="S32" i="82"/>
  <c r="AJ36" i="52"/>
  <c r="AJ36" i="82"/>
  <c r="R16" i="82"/>
  <c r="R30" i="52" s="1"/>
  <c r="R32" i="82"/>
  <c r="L109" i="82"/>
  <c r="L110" i="82" s="1"/>
  <c r="AB37" i="52"/>
  <c r="AY120" i="59"/>
  <c r="AY122" i="59" s="1"/>
  <c r="AY129" i="59" s="1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O32" i="52"/>
  <c r="AU35" i="50"/>
  <c r="AU42" i="50"/>
  <c r="AS32" i="52"/>
  <c r="AZ51" i="49"/>
  <c r="BL51" i="49"/>
  <c r="BN51" i="49" s="1"/>
  <c r="AE55" i="82"/>
  <c r="AE20" i="82" s="1"/>
  <c r="AE36" i="52" s="1"/>
  <c r="V67" i="82"/>
  <c r="V21" i="82" s="1"/>
  <c r="W37" i="82"/>
  <c r="Z37" i="82"/>
  <c r="Z37" i="52"/>
  <c r="AO133" i="82"/>
  <c r="AO13" i="82" s="1"/>
  <c r="AO28" i="52" s="1"/>
  <c r="AO69" i="82"/>
  <c r="T55" i="82"/>
  <c r="T20" i="82" s="1"/>
  <c r="T36" i="52" s="1"/>
  <c r="I3" i="82"/>
  <c r="AM32" i="52"/>
  <c r="U37" i="82"/>
  <c r="BJ49" i="49"/>
  <c r="BN49" i="49" s="1"/>
  <c r="AX49" i="49"/>
  <c r="P31" i="82"/>
  <c r="P16" i="82" s="1"/>
  <c r="P30" i="52" s="1"/>
  <c r="P32" i="82"/>
  <c r="AR120" i="59"/>
  <c r="AR122" i="59" s="1"/>
  <c r="AR129" i="59" s="1"/>
  <c r="AP8" i="52"/>
  <c r="AW48" i="49"/>
  <c r="BI48" i="49"/>
  <c r="BN48" i="49" s="1"/>
  <c r="AV42" i="50"/>
  <c r="AV35" i="50"/>
  <c r="AQ35" i="50"/>
  <c r="AQ42" i="50"/>
  <c r="Y32" i="82"/>
  <c r="AZ120" i="59"/>
  <c r="AZ122" i="59" s="1"/>
  <c r="AZ129" i="59" s="1"/>
  <c r="AX8" i="52"/>
  <c r="AK79" i="82"/>
  <c r="AK81" i="82" s="1"/>
  <c r="AH65" i="82"/>
  <c r="AH67" i="82" s="1"/>
  <c r="AH21" i="82" s="1"/>
  <c r="AO37" i="52"/>
  <c r="AO23" i="82"/>
  <c r="AO24" i="82" s="1"/>
  <c r="AO38" i="52" s="1"/>
  <c r="AO37" i="82"/>
  <c r="AU8" i="52"/>
  <c r="AW120" i="59"/>
  <c r="AW122" i="59" s="1"/>
  <c r="AW129" i="59" s="1"/>
  <c r="R55" i="82"/>
  <c r="R20" i="82" s="1"/>
  <c r="AX13" i="52"/>
  <c r="AM12" i="52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Q20" i="52"/>
  <c r="AR7" i="92"/>
  <c r="X16" i="82"/>
  <c r="X30" i="52" s="1"/>
  <c r="X32" i="82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V122" i="59" s="1"/>
  <c r="AV129" i="59" s="1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T32" i="82"/>
  <c r="AT129" i="59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V14" i="82"/>
  <c r="AV31" i="52" s="1"/>
  <c r="AV32" i="52"/>
  <c r="AM29" i="48"/>
  <c r="AO117" i="59" s="1"/>
  <c r="H33" i="51"/>
  <c r="H34" i="51" s="1"/>
  <c r="AA96" i="82"/>
  <c r="AA28" i="82" s="1"/>
  <c r="AA65" i="82"/>
  <c r="AA67" i="82" s="1"/>
  <c r="AA21" i="82" s="1"/>
  <c r="AE32" i="82"/>
  <c r="AN8" i="52"/>
  <c r="AP120" i="59"/>
  <c r="AP122" i="59" s="1"/>
  <c r="AE74" i="82"/>
  <c r="X36" i="82"/>
  <c r="AP15" i="82"/>
  <c r="AP29" i="52" s="1"/>
  <c r="AP39" i="82"/>
  <c r="AP42" i="52"/>
  <c r="U74" i="82"/>
  <c r="U79" i="82" s="1"/>
  <c r="U81" i="82" s="1"/>
  <c r="AD108" i="82"/>
  <c r="AD29" i="82" s="1"/>
  <c r="AJ81" i="82"/>
  <c r="AJ79" i="82"/>
  <c r="AF109" i="82"/>
  <c r="AF110" i="82" s="1"/>
  <c r="AF108" i="82"/>
  <c r="AF29" i="82" s="1"/>
  <c r="AF31" i="82" s="1"/>
  <c r="AF16" i="82" s="1"/>
  <c r="AF30" i="52" s="1"/>
  <c r="AW7" i="92"/>
  <c r="AV20" i="52"/>
  <c r="S67" i="82"/>
  <c r="S21" i="82" s="1"/>
  <c r="BC42" i="49"/>
  <c r="BN42" i="49" s="1"/>
  <c r="AQ42" i="49"/>
  <c r="BD43" i="49"/>
  <c r="BN43" i="49" s="1"/>
  <c r="AR43" i="49"/>
  <c r="AI8" i="52"/>
  <c r="AK120" i="59"/>
  <c r="Z68" i="82"/>
  <c r="Z69" i="82" s="1"/>
  <c r="AM133" i="82"/>
  <c r="AM13" i="82" s="1"/>
  <c r="AM14" i="82" s="1"/>
  <c r="AM31" i="52" s="1"/>
  <c r="AM69" i="82"/>
  <c r="W32" i="82"/>
  <c r="T65" i="82"/>
  <c r="T67" i="82" s="1"/>
  <c r="T21" i="82" s="1"/>
  <c r="AD55" i="82"/>
  <c r="AD20" i="82" s="1"/>
  <c r="AD68" i="82"/>
  <c r="AD69" i="82" s="1"/>
  <c r="AK108" i="82"/>
  <c r="AK29" i="82" s="1"/>
  <c r="AO116" i="59"/>
  <c r="H12" i="59" s="1"/>
  <c r="H10" i="59"/>
  <c r="G20" i="116" s="1"/>
  <c r="H68" i="82"/>
  <c r="AZ139" i="49"/>
  <c r="AZ141" i="49" s="1"/>
  <c r="AW45" i="48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U122" i="59" s="1"/>
  <c r="AU129" i="59" s="1"/>
  <c r="AS8" i="52"/>
  <c r="AO8" i="52"/>
  <c r="AQ120" i="59"/>
  <c r="AQ122" i="59" s="1"/>
  <c r="AQ129" i="59" s="1"/>
  <c r="AE65" i="82"/>
  <c r="AE67" i="82" s="1"/>
  <c r="AE21" i="82" s="1"/>
  <c r="AL37" i="49"/>
  <c r="AL66" i="49" s="1"/>
  <c r="AL68" i="49" s="1"/>
  <c r="AI82" i="82" s="1"/>
  <c r="AI83" i="82" s="1"/>
  <c r="AX37" i="49"/>
  <c r="AX66" i="49" s="1"/>
  <c r="AX68" i="49" s="1"/>
  <c r="AU41" i="48" s="1"/>
  <c r="BJ37" i="49"/>
  <c r="BN37" i="49" s="1"/>
  <c r="AM37" i="82"/>
  <c r="AM23" i="82"/>
  <c r="AM24" i="82" s="1"/>
  <c r="AM38" i="52" s="1"/>
  <c r="AM37" i="52"/>
  <c r="AH74" i="82"/>
  <c r="AS133" i="82"/>
  <c r="AS13" i="82" s="1"/>
  <c r="AS28" i="52" s="1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U15" i="82"/>
  <c r="AU29" i="52" s="1"/>
  <c r="AU39" i="82"/>
  <c r="AU42" i="52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AO127" i="59"/>
  <c r="H23" i="59" s="1"/>
  <c r="G33" i="116" s="1"/>
  <c r="AP129" i="59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S37" i="52"/>
  <c r="AS37" i="82"/>
  <c r="AS23" i="82"/>
  <c r="AS24" i="82" s="1"/>
  <c r="AS38" i="52" s="1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K82" i="82"/>
  <c r="K83" i="82" s="1"/>
  <c r="K41" i="48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Q38" i="82" l="1"/>
  <c r="AQ23" i="82"/>
  <c r="AQ39" i="52"/>
  <c r="AN38" i="82"/>
  <c r="AN39" i="52"/>
  <c r="AN23" i="82"/>
  <c r="AW38" i="82"/>
  <c r="AW23" i="82"/>
  <c r="AW39" i="52"/>
  <c r="AU14" i="82"/>
  <c r="AU31" i="52" s="1"/>
  <c r="AO38" i="82"/>
  <c r="AO39" i="52"/>
  <c r="AS38" i="82"/>
  <c r="AS39" i="52"/>
  <c r="AV24" i="82"/>
  <c r="AV38" i="52" s="1"/>
  <c r="AO14" i="82"/>
  <c r="AO31" i="52" s="1"/>
  <c r="AM39" i="52"/>
  <c r="AM38" i="82"/>
  <c r="AT14" i="82"/>
  <c r="AT31" i="52" s="1"/>
  <c r="AT38" i="82"/>
  <c r="AT39" i="52"/>
  <c r="AT23" i="82"/>
  <c r="AT24" i="82"/>
  <c r="AT38" i="52" s="1"/>
  <c r="AV39" i="82"/>
  <c r="AX42" i="52"/>
  <c r="AX39" i="82"/>
  <c r="AX15" i="82"/>
  <c r="AX29" i="52" s="1"/>
  <c r="AN14" i="82"/>
  <c r="AN31" i="52" s="1"/>
  <c r="AN32" i="52"/>
  <c r="AR23" i="82"/>
  <c r="AR39" i="52"/>
  <c r="AR38" i="82"/>
  <c r="AD37" i="82"/>
  <c r="AV15" i="82"/>
  <c r="AV29" i="52" s="1"/>
  <c r="AS14" i="82"/>
  <c r="AS31" i="52" s="1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AH68" i="82"/>
  <c r="AH69" i="82" s="1"/>
  <c r="AP41" i="48"/>
  <c r="AR121" i="59" s="1"/>
  <c r="V16" i="82"/>
  <c r="V30" i="52" s="1"/>
  <c r="V32" i="82"/>
  <c r="AH31" i="82"/>
  <c r="AH16" i="82" s="1"/>
  <c r="AH30" i="52" s="1"/>
  <c r="AV7" i="92"/>
  <c r="AU20" i="52"/>
  <c r="AQ7" i="92"/>
  <c r="AP20" i="52"/>
  <c r="L31" i="82"/>
  <c r="L16" i="82" s="1"/>
  <c r="L30" i="52" s="1"/>
  <c r="L32" i="82"/>
  <c r="AX7" i="92"/>
  <c r="AW20" i="52"/>
  <c r="AG79" i="82"/>
  <c r="AG81" i="82" s="1"/>
  <c r="T37" i="82"/>
  <c r="T37" i="52"/>
  <c r="AF79" i="82"/>
  <c r="AF81" i="82" s="1"/>
  <c r="AU7" i="92"/>
  <c r="AT20" i="52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M42" i="52"/>
  <c r="AM39" i="82"/>
  <c r="AM15" i="82"/>
  <c r="AY7" i="92"/>
  <c r="AX20" i="52"/>
  <c r="AR20" i="52"/>
  <c r="AS7" i="92"/>
  <c r="AS42" i="52"/>
  <c r="AS15" i="82"/>
  <c r="AS29" i="52" s="1"/>
  <c r="AS39" i="82"/>
  <c r="AB32" i="82"/>
  <c r="AS20" i="52"/>
  <c r="AT7" i="9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AM28" i="52"/>
  <c r="I4" i="82"/>
  <c r="S37" i="52"/>
  <c r="S37" i="82"/>
  <c r="AA37" i="82"/>
  <c r="AA37" i="52"/>
  <c r="H7" i="51"/>
  <c r="AQ50" i="52"/>
  <c r="AQ43" i="50"/>
  <c r="AQ40" i="64" s="1"/>
  <c r="G10" i="64" s="1"/>
  <c r="G125" i="116" s="1"/>
  <c r="AQ66" i="50"/>
  <c r="AS68" i="50" s="1"/>
  <c r="AP50" i="52"/>
  <c r="AP66" i="50"/>
  <c r="AR68" i="50" s="1"/>
  <c r="AP43" i="50"/>
  <c r="AP40" i="64" s="1"/>
  <c r="AK37" i="52"/>
  <c r="AK37" i="82"/>
  <c r="AG32" i="82"/>
  <c r="J7" i="82"/>
  <c r="F44" i="52" s="1"/>
  <c r="F36" i="5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O42" i="52"/>
  <c r="AO39" i="82"/>
  <c r="AO15" i="82"/>
  <c r="AO29" i="52" s="1"/>
  <c r="AL68" i="82"/>
  <c r="AL69" i="82" s="1"/>
  <c r="AB37" i="82"/>
  <c r="AO7" i="92"/>
  <c r="AN20" i="5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H11" i="51" s="1"/>
  <c r="H17" i="51" s="1"/>
  <c r="AH79" i="82"/>
  <c r="AH81" i="82" s="1"/>
  <c r="AE37" i="82"/>
  <c r="AE37" i="52"/>
  <c r="AA36" i="82"/>
  <c r="AP7" i="92"/>
  <c r="AO20" i="5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F133" i="82" s="1"/>
  <c r="F13" i="82" s="1"/>
  <c r="F28" i="52" s="1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Q49" i="68"/>
  <c r="O26" i="92"/>
  <c r="O28" i="92" s="1"/>
  <c r="E37" i="82"/>
  <c r="BL42" i="50"/>
  <c r="BL35" i="50"/>
  <c r="D13" i="50"/>
  <c r="D51" i="52"/>
  <c r="AP45" i="48"/>
  <c r="L87" i="82"/>
  <c r="L88" i="82" s="1"/>
  <c r="L45" i="48"/>
  <c r="K28" i="51"/>
  <c r="J82" i="82"/>
  <c r="J83" i="82" s="1"/>
  <c r="J41" i="48"/>
  <c r="BG139" i="49"/>
  <c r="BG141" i="49" s="1"/>
  <c r="BN83" i="49"/>
  <c r="AQ45" i="48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41" i="48"/>
  <c r="AI66" i="49"/>
  <c r="AI68" i="49" s="1"/>
  <c r="AP9" i="52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E22" i="116"/>
  <c r="F13" i="59"/>
  <c r="E23" i="116" s="1"/>
  <c r="BB83" i="82"/>
  <c r="BB41" i="48"/>
  <c r="M132" i="82"/>
  <c r="M12" i="82" s="1"/>
  <c r="BI83" i="82"/>
  <c r="BI41" i="48"/>
  <c r="AJ66" i="49"/>
  <c r="AJ68" i="49" s="1"/>
  <c r="N32" i="82"/>
  <c r="AC82" i="82"/>
  <c r="AC83" i="82" s="1"/>
  <c r="AC41" i="48"/>
  <c r="Q87" i="82"/>
  <c r="Q88" i="82" s="1"/>
  <c r="Q45" i="48"/>
  <c r="BJ83" i="82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1" i="48"/>
  <c r="AI87" i="48"/>
  <c r="AI93" i="48" s="1"/>
  <c r="AI86" i="48"/>
  <c r="AI92" i="48" s="1"/>
  <c r="V82" i="82"/>
  <c r="V83" i="82" s="1"/>
  <c r="V41" i="48"/>
  <c r="AR45" i="48"/>
  <c r="J87" i="82"/>
  <c r="J88" i="82" s="1"/>
  <c r="J45" i="48"/>
  <c r="J91" i="48" s="1"/>
  <c r="BD139" i="49"/>
  <c r="BD141" i="49" s="1"/>
  <c r="BN80" i="49"/>
  <c r="AW41" i="48"/>
  <c r="AW90" i="48" s="1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T45" i="48"/>
  <c r="E35" i="50"/>
  <c r="E42" i="50"/>
  <c r="BB87" i="82"/>
  <c r="BB88" i="82" s="1"/>
  <c r="BB45" i="48"/>
  <c r="AV45" i="48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F22" i="82"/>
  <c r="F23" i="82" s="1"/>
  <c r="T82" i="82"/>
  <c r="T83" i="82" s="1"/>
  <c r="T41" i="48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3" i="82"/>
  <c r="BG41" i="48"/>
  <c r="AX45" i="48"/>
  <c r="AR42" i="52" l="1"/>
  <c r="AR15" i="82"/>
  <c r="AR29" i="52" s="1"/>
  <c r="AR39" i="82"/>
  <c r="AT39" i="82"/>
  <c r="AT42" i="52"/>
  <c r="AT15" i="82"/>
  <c r="AT29" i="52" s="1"/>
  <c r="AN24" i="82"/>
  <c r="AN38" i="52" s="1"/>
  <c r="AN42" i="52"/>
  <c r="AN15" i="82"/>
  <c r="AN29" i="52" s="1"/>
  <c r="AN39" i="82"/>
  <c r="AQ42" i="52"/>
  <c r="AQ15" i="82"/>
  <c r="AQ29" i="52" s="1"/>
  <c r="AQ39" i="82"/>
  <c r="AR24" i="82"/>
  <c r="AR38" i="52" s="1"/>
  <c r="AQ24" i="82"/>
  <c r="AQ38" i="52" s="1"/>
  <c r="AW24" i="82"/>
  <c r="AW38" i="52" s="1"/>
  <c r="AW39" i="82"/>
  <c r="AW15" i="82"/>
  <c r="AW29" i="52" s="1"/>
  <c r="AW42" i="52"/>
  <c r="AI9" i="52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O122" i="59"/>
  <c r="G5" i="97"/>
  <c r="G5" i="91"/>
  <c r="AF37" i="52"/>
  <c r="AF37" i="82"/>
  <c r="AK32" i="82"/>
  <c r="AE83" i="82"/>
  <c r="AE133" i="82" s="1"/>
  <c r="AE13" i="82" s="1"/>
  <c r="AE28" i="52" s="1"/>
  <c r="J32" i="82"/>
  <c r="AH83" i="82"/>
  <c r="I6" i="82"/>
  <c r="AM29" i="52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I5" i="82"/>
  <c r="F42" i="52" s="1"/>
  <c r="F37" i="5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W20" i="5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3" i="82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3" i="82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3" i="82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41" i="48"/>
  <c r="AS90" i="48" s="1"/>
  <c r="AV41" i="48"/>
  <c r="AV90" i="48" s="1"/>
  <c r="AH22" i="82"/>
  <c r="AH133" i="82"/>
  <c r="AH13" i="82" s="1"/>
  <c r="AH28" i="52" s="1"/>
  <c r="J22" i="82"/>
  <c r="BL66" i="50"/>
  <c r="BN68" i="50" s="1"/>
  <c r="BL43" i="50"/>
  <c r="AD133" i="82" l="1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T12" i="52"/>
  <c r="J6" i="82"/>
  <c r="F43" i="52" s="1"/>
  <c r="F38" i="52"/>
  <c r="AA32" i="82"/>
  <c r="H18" i="59"/>
  <c r="G28" i="116" s="1"/>
  <c r="AO129" i="59"/>
  <c r="N39" i="82"/>
  <c r="AH14" i="82"/>
  <c r="AH31" i="52" s="1"/>
  <c r="AD14" i="82"/>
  <c r="AD31" i="52" s="1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V20" i="52" s="1"/>
  <c r="G14" i="82"/>
  <c r="G31" i="52" s="1"/>
  <c r="AE129" i="59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AZ41" i="48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BC14" i="82" l="1"/>
  <c r="BC31" i="52" s="1"/>
  <c r="AE14" i="82"/>
  <c r="AE31" i="52" s="1"/>
  <c r="H25" i="59"/>
  <c r="G35" i="116" s="1"/>
  <c r="AM20" i="52"/>
  <c r="AN7" i="92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3" i="82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BL90" i="48" l="1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BK13" i="52" l="1"/>
  <c r="H7" i="82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Q209" i="6" l="1"/>
  <c r="AM210" i="6"/>
  <c r="AK209" i="6"/>
  <c r="BN210" i="6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20" i="6"/>
  <c r="AK228" i="6"/>
  <c r="Z221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W150" i="59" l="1"/>
  <c r="Z219" i="6"/>
  <c r="Z214" i="6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I563" i="6" l="1"/>
  <c r="BI565" i="6" s="1"/>
  <c r="M164" i="91"/>
  <c r="M37" i="92" s="1"/>
  <c r="AH553" i="6"/>
  <c r="BJ223" i="6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AT21" i="52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H42" i="71" s="1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H35" i="64" l="1"/>
  <c r="U207" i="59"/>
  <c r="BC9" i="92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F69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A8" i="92" l="1"/>
  <c r="BC45" i="64"/>
  <c r="BB207" i="59"/>
  <c r="BD566" i="6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F13" i="9" l="1"/>
  <c r="AQ569" i="6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3" i="111" l="1"/>
  <c r="F42" i="111"/>
  <c r="F49" i="111" s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<sst xmlns="http://schemas.openxmlformats.org/spreadsheetml/2006/main" count="7631" uniqueCount="1247">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</sst>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259500</c:v>
                </c:pt>
                <c:pt idx="37">
                  <c:v>415000</c:v>
                </c:pt>
                <c:pt idx="38">
                  <c:v>465000</c:v>
                </c:pt>
                <c:pt idx="39">
                  <c:v>465000</c:v>
                </c:pt>
                <c:pt idx="40">
                  <c:v>515000</c:v>
                </c:pt>
                <c:pt idx="41">
                  <c:v>565000</c:v>
                </c:pt>
                <c:pt idx="42">
                  <c:v>465000</c:v>
                </c:pt>
                <c:pt idx="43">
                  <c:v>515000</c:v>
                </c:pt>
                <c:pt idx="44">
                  <c:v>415000</c:v>
                </c:pt>
                <c:pt idx="45">
                  <c:v>415000</c:v>
                </c:pt>
                <c:pt idx="46">
                  <c:v>415000</c:v>
                </c:pt>
                <c:pt idx="47">
                  <c:v>259500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95000</c:v>
                </c:pt>
                <c:pt idx="37">
                  <c:v>157500</c:v>
                </c:pt>
                <c:pt idx="38">
                  <c:v>176500</c:v>
                </c:pt>
                <c:pt idx="39">
                  <c:v>176500</c:v>
                </c:pt>
                <c:pt idx="40">
                  <c:v>195500</c:v>
                </c:pt>
                <c:pt idx="41">
                  <c:v>214500</c:v>
                </c:pt>
                <c:pt idx="42">
                  <c:v>176500</c:v>
                </c:pt>
                <c:pt idx="43">
                  <c:v>195500</c:v>
                </c:pt>
                <c:pt idx="44">
                  <c:v>157500</c:v>
                </c:pt>
                <c:pt idx="45">
                  <c:v>157500</c:v>
                </c:pt>
                <c:pt idx="46">
                  <c:v>157500</c:v>
                </c:pt>
                <c:pt idx="47">
                  <c:v>95000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164500</c:v>
                </c:pt>
                <c:pt idx="37">
                  <c:v>257500</c:v>
                </c:pt>
                <c:pt idx="38">
                  <c:v>288500</c:v>
                </c:pt>
                <c:pt idx="39">
                  <c:v>288500</c:v>
                </c:pt>
                <c:pt idx="40">
                  <c:v>319500</c:v>
                </c:pt>
                <c:pt idx="41">
                  <c:v>350500</c:v>
                </c:pt>
                <c:pt idx="42">
                  <c:v>288500</c:v>
                </c:pt>
                <c:pt idx="43">
                  <c:v>319500</c:v>
                </c:pt>
                <c:pt idx="44">
                  <c:v>257500</c:v>
                </c:pt>
                <c:pt idx="45">
                  <c:v>257500</c:v>
                </c:pt>
                <c:pt idx="46">
                  <c:v>257500</c:v>
                </c:pt>
                <c:pt idx="47">
                  <c:v>164500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6" sqref="B46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2500</v>
      </c>
      <c r="E6" s="372">
        <v>2500</v>
      </c>
      <c r="F6" s="372">
        <v>2500</v>
      </c>
      <c r="G6" s="372"/>
      <c r="H6" s="372"/>
      <c r="I6" s="372"/>
      <c r="J6" s="372"/>
      <c r="K6" s="372"/>
      <c r="L6" s="372"/>
      <c r="M6" s="372"/>
      <c r="N6" s="372"/>
      <c r="O6" s="37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72"/>
      <c r="D7" s="372">
        <v>250</v>
      </c>
      <c r="E7" s="372">
        <v>250</v>
      </c>
      <c r="F7" s="372">
        <v>250</v>
      </c>
      <c r="G7" s="372">
        <v>250</v>
      </c>
      <c r="H7" s="372">
        <v>250</v>
      </c>
      <c r="I7" s="372">
        <v>250</v>
      </c>
      <c r="J7" s="372">
        <v>250</v>
      </c>
      <c r="K7" s="372">
        <v>250</v>
      </c>
      <c r="L7" s="372">
        <v>250</v>
      </c>
      <c r="M7" s="372">
        <v>250</v>
      </c>
      <c r="N7" s="372">
        <v>250</v>
      </c>
      <c r="O7" s="372">
        <v>250</v>
      </c>
      <c r="P7" s="372">
        <v>350</v>
      </c>
      <c r="Q7" s="372">
        <v>350</v>
      </c>
      <c r="R7" s="372">
        <v>350</v>
      </c>
      <c r="S7" s="372">
        <v>350</v>
      </c>
      <c r="T7" s="372">
        <v>350</v>
      </c>
      <c r="U7" s="372">
        <v>350</v>
      </c>
      <c r="V7" s="372">
        <v>350</v>
      </c>
      <c r="W7" s="372">
        <v>350</v>
      </c>
      <c r="X7" s="372">
        <v>350</v>
      </c>
      <c r="Y7" s="372">
        <v>350</v>
      </c>
      <c r="Z7" s="372">
        <v>350</v>
      </c>
      <c r="AA7" s="37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2">
        <v>1000</v>
      </c>
      <c r="Q8" s="372">
        <v>1000</v>
      </c>
      <c r="R8" s="372">
        <v>1000</v>
      </c>
      <c r="S8" s="372">
        <v>1000</v>
      </c>
      <c r="T8" s="372">
        <v>1000</v>
      </c>
      <c r="U8" s="372">
        <v>1000</v>
      </c>
      <c r="V8" s="372">
        <v>1000</v>
      </c>
      <c r="W8" s="372">
        <v>1000</v>
      </c>
      <c r="X8" s="372">
        <v>1000</v>
      </c>
      <c r="Y8" s="372">
        <v>1000</v>
      </c>
      <c r="Z8" s="372">
        <v>1000</v>
      </c>
      <c r="AA8" s="37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72">
        <v>250</v>
      </c>
      <c r="D9" s="372">
        <v>250</v>
      </c>
      <c r="E9" s="372">
        <v>250</v>
      </c>
      <c r="F9" s="372">
        <v>250</v>
      </c>
      <c r="G9" s="372">
        <v>250</v>
      </c>
      <c r="H9" s="372">
        <v>250</v>
      </c>
      <c r="I9" s="372">
        <v>250</v>
      </c>
      <c r="J9" s="372">
        <v>250</v>
      </c>
      <c r="K9" s="372">
        <v>250</v>
      </c>
      <c r="L9" s="372">
        <v>250</v>
      </c>
      <c r="M9" s="372">
        <v>250</v>
      </c>
      <c r="N9" s="372">
        <v>250</v>
      </c>
      <c r="O9" s="372">
        <v>250</v>
      </c>
      <c r="P9" s="372">
        <v>250</v>
      </c>
      <c r="Q9" s="372">
        <v>250</v>
      </c>
      <c r="R9" s="372">
        <v>250</v>
      </c>
      <c r="S9" s="372">
        <v>250</v>
      </c>
      <c r="T9" s="372">
        <v>250</v>
      </c>
      <c r="U9" s="372">
        <v>250</v>
      </c>
      <c r="V9" s="372">
        <v>250</v>
      </c>
      <c r="W9" s="372">
        <v>250</v>
      </c>
      <c r="X9" s="372">
        <v>250</v>
      </c>
      <c r="Y9" s="372">
        <v>250</v>
      </c>
      <c r="Z9" s="372">
        <v>250</v>
      </c>
      <c r="AA9" s="37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72"/>
      <c r="D10" s="372"/>
      <c r="E10" s="372"/>
      <c r="F10" s="372">
        <v>2500</v>
      </c>
      <c r="G10" s="372">
        <v>2500</v>
      </c>
      <c r="H10" s="372">
        <v>250</v>
      </c>
      <c r="I10" s="372">
        <v>250</v>
      </c>
      <c r="J10" s="372">
        <v>250</v>
      </c>
      <c r="K10" s="372">
        <v>250</v>
      </c>
      <c r="L10" s="372">
        <v>250</v>
      </c>
      <c r="M10" s="372">
        <v>250</v>
      </c>
      <c r="N10" s="372">
        <v>250</v>
      </c>
      <c r="O10" s="372">
        <v>250</v>
      </c>
      <c r="P10" s="372">
        <v>250</v>
      </c>
      <c r="Q10" s="372">
        <v>250</v>
      </c>
      <c r="R10" s="372">
        <v>250</v>
      </c>
      <c r="S10" s="372">
        <v>250</v>
      </c>
      <c r="T10" s="372">
        <v>250</v>
      </c>
      <c r="U10" s="372">
        <v>250</v>
      </c>
      <c r="V10" s="372">
        <v>250</v>
      </c>
      <c r="W10" s="372">
        <v>250</v>
      </c>
      <c r="X10" s="372">
        <v>250</v>
      </c>
      <c r="Y10" s="372">
        <v>250</v>
      </c>
      <c r="Z10" s="372">
        <v>250</v>
      </c>
      <c r="AA10" s="37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72"/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  <c r="U11" s="372"/>
      <c r="V11" s="372">
        <v>1500</v>
      </c>
      <c r="W11" s="372">
        <v>1500</v>
      </c>
      <c r="X11" s="372">
        <v>1500</v>
      </c>
      <c r="Y11" s="372">
        <v>1500</v>
      </c>
      <c r="Z11" s="372">
        <v>1500</v>
      </c>
      <c r="AA11" s="37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72">
        <v>690</v>
      </c>
      <c r="D12" s="372">
        <v>550</v>
      </c>
      <c r="E12" s="372"/>
      <c r="F12" s="372">
        <v>550</v>
      </c>
      <c r="G12" s="372"/>
      <c r="H12" s="372">
        <v>550</v>
      </c>
      <c r="I12" s="372"/>
      <c r="J12" s="372">
        <v>550</v>
      </c>
      <c r="K12" s="372"/>
      <c r="L12" s="372">
        <v>550</v>
      </c>
      <c r="M12" s="372">
        <v>1000</v>
      </c>
      <c r="N12" s="372"/>
      <c r="O12" s="372">
        <v>550</v>
      </c>
      <c r="P12" s="372"/>
      <c r="Q12" s="372">
        <v>550</v>
      </c>
      <c r="R12" s="372"/>
      <c r="S12" s="372">
        <v>1000</v>
      </c>
      <c r="T12" s="372"/>
      <c r="U12" s="372">
        <v>550</v>
      </c>
      <c r="V12" s="372"/>
      <c r="W12" s="372">
        <v>550</v>
      </c>
      <c r="X12" s="372"/>
      <c r="Y12" s="372">
        <v>1000</v>
      </c>
      <c r="Z12" s="372"/>
      <c r="AA12" s="37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72"/>
      <c r="D13" s="372">
        <v>35</v>
      </c>
      <c r="E13" s="372">
        <v>35</v>
      </c>
      <c r="F13" s="372">
        <v>35</v>
      </c>
      <c r="G13" s="372">
        <v>35</v>
      </c>
      <c r="H13" s="372">
        <v>35</v>
      </c>
      <c r="I13" s="372">
        <v>35</v>
      </c>
      <c r="J13" s="372">
        <v>35</v>
      </c>
      <c r="K13" s="372">
        <v>35</v>
      </c>
      <c r="L13" s="372">
        <v>35</v>
      </c>
      <c r="M13" s="372">
        <v>35</v>
      </c>
      <c r="N13" s="372">
        <v>35</v>
      </c>
      <c r="O13" s="372">
        <v>35</v>
      </c>
      <c r="P13" s="372">
        <v>35</v>
      </c>
      <c r="Q13" s="372">
        <v>35</v>
      </c>
      <c r="R13" s="372">
        <v>35</v>
      </c>
      <c r="S13" s="372">
        <v>35</v>
      </c>
      <c r="T13" s="372">
        <v>35</v>
      </c>
      <c r="U13" s="372">
        <v>35</v>
      </c>
      <c r="V13" s="372">
        <v>35</v>
      </c>
      <c r="W13" s="372">
        <v>35</v>
      </c>
      <c r="X13" s="372">
        <v>35</v>
      </c>
      <c r="Y13" s="372">
        <v>35</v>
      </c>
      <c r="Z13" s="372">
        <v>35</v>
      </c>
      <c r="AA13" s="37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>
        <v>12500</v>
      </c>
      <c r="N14" s="372"/>
      <c r="O14" s="372"/>
      <c r="P14" s="372"/>
      <c r="Q14" s="372"/>
      <c r="R14" s="372"/>
      <c r="S14" s="372">
        <v>12500</v>
      </c>
      <c r="T14" s="372"/>
      <c r="U14" s="372"/>
      <c r="V14" s="372"/>
      <c r="W14" s="372"/>
      <c r="X14" s="372"/>
      <c r="Y14" s="372">
        <v>15000</v>
      </c>
      <c r="Z14" s="372"/>
      <c r="AA14" s="37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72"/>
      <c r="D16" s="372"/>
      <c r="E16" s="372"/>
      <c r="F16" s="372"/>
      <c r="G16" s="372"/>
      <c r="H16" s="372"/>
      <c r="I16" s="372">
        <v>2500</v>
      </c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  <c r="U16" s="372">
        <v>2500</v>
      </c>
      <c r="V16" s="372"/>
      <c r="W16" s="372"/>
      <c r="X16" s="372"/>
      <c r="Y16" s="372"/>
      <c r="Z16" s="372"/>
      <c r="AA16" s="37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72"/>
      <c r="D17" s="372">
        <v>15</v>
      </c>
      <c r="E17" s="372">
        <v>15</v>
      </c>
      <c r="F17" s="372">
        <v>15</v>
      </c>
      <c r="G17" s="372">
        <v>15</v>
      </c>
      <c r="H17" s="372">
        <v>15</v>
      </c>
      <c r="I17" s="372">
        <v>15</v>
      </c>
      <c r="J17" s="372">
        <v>15</v>
      </c>
      <c r="K17" s="372">
        <v>15</v>
      </c>
      <c r="L17" s="372">
        <v>15</v>
      </c>
      <c r="M17" s="372">
        <v>15</v>
      </c>
      <c r="N17" s="372">
        <v>15</v>
      </c>
      <c r="O17" s="372">
        <v>15</v>
      </c>
      <c r="P17" s="372">
        <v>15</v>
      </c>
      <c r="Q17" s="372">
        <v>15</v>
      </c>
      <c r="R17" s="372">
        <v>15</v>
      </c>
      <c r="S17" s="372">
        <v>15</v>
      </c>
      <c r="T17" s="372">
        <v>15</v>
      </c>
      <c r="U17" s="372">
        <v>15</v>
      </c>
      <c r="V17" s="372">
        <v>15</v>
      </c>
      <c r="W17" s="372">
        <v>15</v>
      </c>
      <c r="X17" s="372">
        <v>15</v>
      </c>
      <c r="Y17" s="372">
        <v>15</v>
      </c>
      <c r="Z17" s="372">
        <v>15</v>
      </c>
      <c r="AA17" s="37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72">
        <v>15</v>
      </c>
      <c r="E29" s="372">
        <v>15</v>
      </c>
      <c r="F29" s="372">
        <v>15</v>
      </c>
      <c r="G29" s="372">
        <v>15</v>
      </c>
      <c r="H29" s="372">
        <v>15</v>
      </c>
      <c r="I29" s="372">
        <v>15</v>
      </c>
      <c r="J29" s="372">
        <v>15</v>
      </c>
      <c r="K29" s="372">
        <v>15</v>
      </c>
      <c r="L29" s="372">
        <v>15</v>
      </c>
      <c r="M29" s="372">
        <v>15</v>
      </c>
      <c r="N29" s="372">
        <v>15</v>
      </c>
      <c r="O29" s="372">
        <v>15</v>
      </c>
      <c r="P29" s="372">
        <v>15</v>
      </c>
      <c r="Q29" s="372">
        <v>15</v>
      </c>
      <c r="R29" s="372">
        <v>15</v>
      </c>
      <c r="S29" s="372">
        <v>15</v>
      </c>
      <c r="T29" s="372">
        <v>15</v>
      </c>
      <c r="U29" s="372">
        <v>15</v>
      </c>
      <c r="V29" s="372">
        <v>15</v>
      </c>
      <c r="W29" s="372">
        <v>15</v>
      </c>
      <c r="X29" s="372">
        <v>15</v>
      </c>
      <c r="Y29" s="372">
        <v>15</v>
      </c>
      <c r="Z29" s="372">
        <v>15</v>
      </c>
      <c r="AA29" s="37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73"/>
      <c r="D46" s="373"/>
      <c r="E46" s="373"/>
      <c r="F46" s="373"/>
      <c r="G46" s="373">
        <v>10000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3500</v>
      </c>
      <c r="E47" s="373"/>
      <c r="F47" s="373"/>
      <c r="G47" s="373"/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topLeftCell="A21" workbookViewId="1">
      <selection activeCell="F42" sqref="F42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workbookViewId="0"/>
    <sheetView workbookViewId="1"/>
    <sheetView tabSelected="1" topLeftCell="A167" workbookViewId="2">
      <selection activeCell="B204" sqref="B20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v>23000</v>
      </c>
      <c r="C178" s="312">
        <v>0</v>
      </c>
      <c r="D178" s="93">
        <f>B178*(1-C178)</f>
        <v>23000</v>
      </c>
      <c r="E178" s="280">
        <v>13000</v>
      </c>
      <c r="F178" s="93">
        <f>D178-E178</f>
        <v>10000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23000</v>
      </c>
      <c r="E183" s="92">
        <f>SUM(E178:E181)</f>
        <v>13500</v>
      </c>
      <c r="F183" s="93">
        <f>SUM(F178:F181)</f>
        <v>9500</v>
      </c>
      <c r="G183" s="4">
        <f>F183/D183</f>
        <v>0.41304347826086957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23000</v>
      </c>
      <c r="E191" s="27">
        <f>E189+E183</f>
        <v>13500</v>
      </c>
      <c r="F191" s="27">
        <f>F189+F183</f>
        <v>9500</v>
      </c>
      <c r="G191" s="179">
        <f>F191/D191</f>
        <v>0.41304347826086957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25500</v>
      </c>
      <c r="E200" s="27">
        <f>E198+E183</f>
        <v>14700</v>
      </c>
      <c r="F200" s="27">
        <f>F198+F183</f>
        <v>10800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pane xSplit="1" ySplit="10" topLeftCell="AX11" activePane="bottomRight" state="frozen"/>
      <selection pane="topRight" activeCell="B1" sqref="B1"/>
      <selection pane="bottomLeft" activeCell="A11" sqref="A11"/>
      <selection pane="bottomRight" activeCell="AZ53" sqref="AZ53:BJ53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>
        <f>SUM(AM12:AX12)</f>
        <v>13256000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>
        <f>SUM(AM13:AX13)</f>
        <v>5169000</v>
      </c>
      <c r="J4" s="63"/>
      <c r="K4" s="63" t="e">
        <f>SUM(AY13:BJ13)</f>
        <v>#REF!</v>
      </c>
      <c r="M4" s="322" t="e">
        <f>SUM(C4:K4)</f>
        <v>#REF!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>
        <f>I4/I3</f>
        <v>0.38993663246831622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>
        <f>SUM(AM15:AX15)</f>
        <v>1955000</v>
      </c>
      <c r="J6" s="96">
        <f>I6/I3</f>
        <v>0.14748038624019311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3214000</v>
      </c>
      <c r="J7" s="96">
        <f>I7/I3</f>
        <v>0.24245624622812312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>
        <f t="shared" si="2"/>
        <v>663000</v>
      </c>
      <c r="AN12" s="63">
        <f t="shared" si="2"/>
        <v>1065000</v>
      </c>
      <c r="AO12" s="63">
        <f t="shared" si="2"/>
        <v>1193000</v>
      </c>
      <c r="AP12" s="63">
        <f t="shared" si="2"/>
        <v>1193000</v>
      </c>
      <c r="AQ12" s="63">
        <f t="shared" si="2"/>
        <v>1321000</v>
      </c>
      <c r="AR12" s="63">
        <f t="shared" si="2"/>
        <v>1449000</v>
      </c>
      <c r="AS12" s="63">
        <f t="shared" si="2"/>
        <v>1193000</v>
      </c>
      <c r="AT12" s="63">
        <f t="shared" si="2"/>
        <v>1321000</v>
      </c>
      <c r="AU12" s="63">
        <f t="shared" si="2"/>
        <v>1065000</v>
      </c>
      <c r="AV12" s="63">
        <f t="shared" si="2"/>
        <v>1065000</v>
      </c>
      <c r="AW12" s="63">
        <f t="shared" si="2"/>
        <v>1065000</v>
      </c>
      <c r="AX12" s="63">
        <f t="shared" si="2"/>
        <v>663000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>
        <f t="shared" si="5"/>
        <v>259500</v>
      </c>
      <c r="AN13" s="63">
        <f t="shared" si="5"/>
        <v>415000</v>
      </c>
      <c r="AO13" s="63">
        <f t="shared" si="5"/>
        <v>465000</v>
      </c>
      <c r="AP13" s="63">
        <f t="shared" si="5"/>
        <v>465000</v>
      </c>
      <c r="AQ13" s="63">
        <f t="shared" si="5"/>
        <v>515000</v>
      </c>
      <c r="AR13" s="63">
        <f t="shared" si="5"/>
        <v>565000</v>
      </c>
      <c r="AS13" s="63">
        <f t="shared" si="5"/>
        <v>465000</v>
      </c>
      <c r="AT13" s="63">
        <f t="shared" si="5"/>
        <v>515000</v>
      </c>
      <c r="AU13" s="63">
        <f t="shared" si="5"/>
        <v>415000</v>
      </c>
      <c r="AV13" s="63">
        <f t="shared" si="5"/>
        <v>415000</v>
      </c>
      <c r="AW13" s="63">
        <f t="shared" si="5"/>
        <v>415000</v>
      </c>
      <c r="AX13" s="63">
        <f t="shared" si="5"/>
        <v>259500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>
        <f t="shared" si="6"/>
        <v>0.39140271493212669</v>
      </c>
      <c r="AN14" s="96">
        <f t="shared" si="6"/>
        <v>0.38967136150234744</v>
      </c>
      <c r="AO14" s="96">
        <f t="shared" si="6"/>
        <v>0.38977367979882649</v>
      </c>
      <c r="AP14" s="96">
        <f t="shared" si="6"/>
        <v>0.38977367979882649</v>
      </c>
      <c r="AQ14" s="96">
        <f t="shared" si="6"/>
        <v>0.38985616956850871</v>
      </c>
      <c r="AR14" s="96">
        <f t="shared" si="6"/>
        <v>0.38992408557625952</v>
      </c>
      <c r="AS14" s="96">
        <f t="shared" si="6"/>
        <v>0.38977367979882649</v>
      </c>
      <c r="AT14" s="96">
        <f t="shared" si="6"/>
        <v>0.38985616956850871</v>
      </c>
      <c r="AU14" s="96">
        <f t="shared" si="6"/>
        <v>0.38967136150234744</v>
      </c>
      <c r="AV14" s="96">
        <f t="shared" si="6"/>
        <v>0.38967136150234744</v>
      </c>
      <c r="AW14" s="96">
        <f t="shared" si="6"/>
        <v>0.38967136150234744</v>
      </c>
      <c r="AX14" s="96">
        <f t="shared" si="6"/>
        <v>0.39140271493212669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>
        <f t="shared" si="8"/>
        <v>95000</v>
      </c>
      <c r="AN15" s="63">
        <f t="shared" si="8"/>
        <v>157500</v>
      </c>
      <c r="AO15" s="63">
        <f t="shared" si="8"/>
        <v>176500</v>
      </c>
      <c r="AP15" s="63">
        <f t="shared" si="8"/>
        <v>176500</v>
      </c>
      <c r="AQ15" s="63">
        <f t="shared" si="8"/>
        <v>195500</v>
      </c>
      <c r="AR15" s="63">
        <f t="shared" si="8"/>
        <v>214500</v>
      </c>
      <c r="AS15" s="63">
        <f t="shared" si="8"/>
        <v>176500</v>
      </c>
      <c r="AT15" s="63">
        <f t="shared" si="8"/>
        <v>195500</v>
      </c>
      <c r="AU15" s="63">
        <f t="shared" si="8"/>
        <v>157500</v>
      </c>
      <c r="AV15" s="63">
        <f t="shared" si="8"/>
        <v>157500</v>
      </c>
      <c r="AW15" s="63">
        <f t="shared" si="8"/>
        <v>157500</v>
      </c>
      <c r="AX15" s="63">
        <f t="shared" si="8"/>
        <v>95000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164500</v>
      </c>
      <c r="AN16" s="63">
        <f t="shared" si="10"/>
        <v>257500</v>
      </c>
      <c r="AO16" s="63">
        <f t="shared" si="10"/>
        <v>288500</v>
      </c>
      <c r="AP16" s="63">
        <f t="shared" si="10"/>
        <v>288500</v>
      </c>
      <c r="AQ16" s="63">
        <f t="shared" si="10"/>
        <v>319500</v>
      </c>
      <c r="AR16" s="63">
        <f t="shared" si="10"/>
        <v>350500</v>
      </c>
      <c r="AS16" s="63">
        <f t="shared" si="10"/>
        <v>288500</v>
      </c>
      <c r="AT16" s="63">
        <f t="shared" si="10"/>
        <v>319500</v>
      </c>
      <c r="AU16" s="63">
        <f t="shared" si="10"/>
        <v>257500</v>
      </c>
      <c r="AV16" s="63">
        <f t="shared" si="10"/>
        <v>257500</v>
      </c>
      <c r="AW16" s="63">
        <f t="shared" si="10"/>
        <v>257500</v>
      </c>
      <c r="AX16" s="63">
        <f t="shared" si="10"/>
        <v>164500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J20" si="13">AJ19*AJ55</f>
        <v>414000</v>
      </c>
      <c r="AK20" s="180">
        <f t="shared" si="13"/>
        <v>414000</v>
      </c>
      <c r="AL20" s="180">
        <f t="shared" si="13"/>
        <v>252000</v>
      </c>
      <c r="AM20" s="180">
        <f t="shared" si="13"/>
        <v>270000</v>
      </c>
      <c r="AN20" s="180">
        <f t="shared" si="13"/>
        <v>450000</v>
      </c>
      <c r="AO20" s="180">
        <f t="shared" si="13"/>
        <v>504000</v>
      </c>
      <c r="AP20" s="180">
        <f t="shared" si="13"/>
        <v>504000</v>
      </c>
      <c r="AQ20" s="180">
        <f t="shared" si="13"/>
        <v>558000</v>
      </c>
      <c r="AR20" s="180">
        <f t="shared" si="13"/>
        <v>612000</v>
      </c>
      <c r="AS20" s="180">
        <f t="shared" si="13"/>
        <v>504000</v>
      </c>
      <c r="AT20" s="180">
        <f t="shared" si="13"/>
        <v>558000</v>
      </c>
      <c r="AU20" s="180">
        <f t="shared" si="13"/>
        <v>450000</v>
      </c>
      <c r="AV20" s="180">
        <f t="shared" si="13"/>
        <v>450000</v>
      </c>
      <c r="AW20" s="180">
        <f t="shared" si="13"/>
        <v>450000</v>
      </c>
      <c r="AX20" s="180">
        <f t="shared" si="13"/>
        <v>270000</v>
      </c>
      <c r="AY20" s="180">
        <f t="shared" si="13"/>
        <v>288000</v>
      </c>
      <c r="AZ20" s="180">
        <f t="shared" si="13"/>
        <v>468000</v>
      </c>
      <c r="BA20" s="180">
        <f t="shared" si="13"/>
        <v>522000</v>
      </c>
      <c r="BB20" s="180">
        <f t="shared" si="13"/>
        <v>522000</v>
      </c>
      <c r="BC20" s="180">
        <f t="shared" si="13"/>
        <v>594000</v>
      </c>
      <c r="BD20" s="180">
        <f t="shared" si="13"/>
        <v>648000</v>
      </c>
      <c r="BE20" s="180">
        <f t="shared" si="13"/>
        <v>522000</v>
      </c>
      <c r="BF20" s="180">
        <f t="shared" si="13"/>
        <v>594000</v>
      </c>
      <c r="BG20" s="180">
        <f t="shared" si="13"/>
        <v>468000</v>
      </c>
      <c r="BH20" s="180">
        <f t="shared" si="13"/>
        <v>468000</v>
      </c>
      <c r="BI20" s="180">
        <f t="shared" si="13"/>
        <v>468000</v>
      </c>
      <c r="BJ20" s="180">
        <f t="shared" si="13"/>
        <v>288000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>
        <f t="shared" si="15"/>
        <v>82500</v>
      </c>
      <c r="AN21" s="104">
        <f t="shared" si="15"/>
        <v>137500</v>
      </c>
      <c r="AO21" s="104">
        <f t="shared" si="15"/>
        <v>154000</v>
      </c>
      <c r="AP21" s="104">
        <f t="shared" si="15"/>
        <v>154000</v>
      </c>
      <c r="AQ21" s="104">
        <f t="shared" si="15"/>
        <v>170500</v>
      </c>
      <c r="AR21" s="104">
        <f t="shared" si="15"/>
        <v>187000</v>
      </c>
      <c r="AS21" s="104">
        <f t="shared" si="15"/>
        <v>154000</v>
      </c>
      <c r="AT21" s="104">
        <f t="shared" si="15"/>
        <v>170500</v>
      </c>
      <c r="AU21" s="104">
        <f t="shared" si="15"/>
        <v>137500</v>
      </c>
      <c r="AV21" s="104">
        <f t="shared" si="15"/>
        <v>137500</v>
      </c>
      <c r="AW21" s="104">
        <f t="shared" si="15"/>
        <v>137500</v>
      </c>
      <c r="AX21" s="104">
        <f t="shared" si="15"/>
        <v>82500</v>
      </c>
      <c r="AY21" s="104">
        <f t="shared" si="15"/>
        <v>88000</v>
      </c>
      <c r="AZ21" s="104">
        <f t="shared" si="15"/>
        <v>143000</v>
      </c>
      <c r="BA21" s="104">
        <f t="shared" si="15"/>
        <v>159500</v>
      </c>
      <c r="BB21" s="104">
        <f t="shared" si="15"/>
        <v>159500</v>
      </c>
      <c r="BC21" s="104">
        <f t="shared" si="15"/>
        <v>181500</v>
      </c>
      <c r="BD21" s="104">
        <f t="shared" si="15"/>
        <v>198000</v>
      </c>
      <c r="BE21" s="104">
        <f t="shared" si="15"/>
        <v>159500</v>
      </c>
      <c r="BF21" s="104">
        <f t="shared" si="15"/>
        <v>181500</v>
      </c>
      <c r="BG21" s="104">
        <f t="shared" si="15"/>
        <v>143000</v>
      </c>
      <c r="BH21" s="104">
        <f t="shared" si="15"/>
        <v>143000</v>
      </c>
      <c r="BI21" s="104">
        <f t="shared" si="15"/>
        <v>143000</v>
      </c>
      <c r="BJ21" s="104">
        <f t="shared" si="15"/>
        <v>88000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>
        <f t="shared" si="16"/>
        <v>12500</v>
      </c>
      <c r="AN22" s="63">
        <f t="shared" si="16"/>
        <v>20000</v>
      </c>
      <c r="AO22" s="63">
        <f t="shared" si="16"/>
        <v>22500</v>
      </c>
      <c r="AP22" s="63">
        <f t="shared" si="16"/>
        <v>22500</v>
      </c>
      <c r="AQ22" s="63">
        <f t="shared" si="16"/>
        <v>25000</v>
      </c>
      <c r="AR22" s="63">
        <f t="shared" si="16"/>
        <v>27500</v>
      </c>
      <c r="AS22" s="63">
        <f t="shared" si="16"/>
        <v>22500</v>
      </c>
      <c r="AT22" s="63">
        <f t="shared" si="16"/>
        <v>25000</v>
      </c>
      <c r="AU22" s="63">
        <f t="shared" si="16"/>
        <v>20000</v>
      </c>
      <c r="AV22" s="63">
        <f t="shared" si="16"/>
        <v>20000</v>
      </c>
      <c r="AW22" s="63">
        <f t="shared" si="16"/>
        <v>20000</v>
      </c>
      <c r="AX22" s="63">
        <f t="shared" si="16"/>
        <v>12500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>
        <f t="shared" si="17"/>
        <v>95000</v>
      </c>
      <c r="AN23" s="63">
        <f t="shared" si="17"/>
        <v>157500</v>
      </c>
      <c r="AO23" s="63">
        <f t="shared" si="17"/>
        <v>176500</v>
      </c>
      <c r="AP23" s="63">
        <f t="shared" si="17"/>
        <v>176500</v>
      </c>
      <c r="AQ23" s="63">
        <f t="shared" si="17"/>
        <v>195500</v>
      </c>
      <c r="AR23" s="63">
        <f t="shared" si="17"/>
        <v>214500</v>
      </c>
      <c r="AS23" s="63">
        <f t="shared" si="17"/>
        <v>176500</v>
      </c>
      <c r="AT23" s="63">
        <f t="shared" si="17"/>
        <v>195500</v>
      </c>
      <c r="AU23" s="63">
        <f t="shared" si="17"/>
        <v>157500</v>
      </c>
      <c r="AV23" s="63">
        <f t="shared" si="17"/>
        <v>157500</v>
      </c>
      <c r="AW23" s="63">
        <f t="shared" si="17"/>
        <v>157500</v>
      </c>
      <c r="AX23" s="63">
        <f t="shared" si="17"/>
        <v>95000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>
        <f t="shared" si="18"/>
        <v>0.33628318584070799</v>
      </c>
      <c r="AN24" s="96">
        <f t="shared" si="18"/>
        <v>0.33510638297872342</v>
      </c>
      <c r="AO24" s="96">
        <f t="shared" si="18"/>
        <v>0.33523266856600192</v>
      </c>
      <c r="AP24" s="96">
        <f t="shared" si="18"/>
        <v>0.33523266856600192</v>
      </c>
      <c r="AQ24" s="96">
        <f t="shared" si="18"/>
        <v>0.33533447684391082</v>
      </c>
      <c r="AR24" s="96">
        <f t="shared" si="18"/>
        <v>0.33541829554339325</v>
      </c>
      <c r="AS24" s="96">
        <f t="shared" si="18"/>
        <v>0.33523266856600192</v>
      </c>
      <c r="AT24" s="96">
        <f t="shared" si="18"/>
        <v>0.33533447684391082</v>
      </c>
      <c r="AU24" s="96">
        <f t="shared" si="18"/>
        <v>0.33510638297872342</v>
      </c>
      <c r="AV24" s="96">
        <f t="shared" si="18"/>
        <v>0.33510638297872342</v>
      </c>
      <c r="AW24" s="96">
        <f t="shared" si="18"/>
        <v>0.33510638297872342</v>
      </c>
      <c r="AX24" s="96">
        <f t="shared" si="18"/>
        <v>0.33628318584070799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368000</v>
      </c>
      <c r="AN28" s="180">
        <f t="shared" si="20"/>
        <v>575000</v>
      </c>
      <c r="AO28" s="180">
        <f t="shared" si="20"/>
        <v>644000</v>
      </c>
      <c r="AP28" s="180">
        <f t="shared" si="20"/>
        <v>644000</v>
      </c>
      <c r="AQ28" s="180">
        <f t="shared" si="20"/>
        <v>713000</v>
      </c>
      <c r="AR28" s="180">
        <f t="shared" si="20"/>
        <v>782000</v>
      </c>
      <c r="AS28" s="180">
        <f t="shared" si="20"/>
        <v>644000</v>
      </c>
      <c r="AT28" s="180">
        <f t="shared" si="20"/>
        <v>713000</v>
      </c>
      <c r="AU28" s="180">
        <f t="shared" si="20"/>
        <v>575000</v>
      </c>
      <c r="AV28" s="180">
        <f t="shared" si="20"/>
        <v>575000</v>
      </c>
      <c r="AW28" s="180">
        <f t="shared" si="20"/>
        <v>575000</v>
      </c>
      <c r="AX28" s="180">
        <f t="shared" si="20"/>
        <v>368000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152000</v>
      </c>
      <c r="AN29" s="63">
        <f t="shared" si="21"/>
        <v>237500</v>
      </c>
      <c r="AO29" s="63">
        <f t="shared" si="21"/>
        <v>266000</v>
      </c>
      <c r="AP29" s="63">
        <f t="shared" si="21"/>
        <v>266000</v>
      </c>
      <c r="AQ29" s="63">
        <f t="shared" si="21"/>
        <v>294500</v>
      </c>
      <c r="AR29" s="63">
        <f t="shared" si="21"/>
        <v>323000</v>
      </c>
      <c r="AS29" s="63">
        <f t="shared" si="21"/>
        <v>266000</v>
      </c>
      <c r="AT29" s="63">
        <f t="shared" si="21"/>
        <v>294500</v>
      </c>
      <c r="AU29" s="63">
        <f t="shared" si="21"/>
        <v>237500</v>
      </c>
      <c r="AV29" s="63">
        <f t="shared" si="21"/>
        <v>237500</v>
      </c>
      <c r="AW29" s="63">
        <f t="shared" si="21"/>
        <v>237500</v>
      </c>
      <c r="AX29" s="63">
        <f t="shared" si="21"/>
        <v>152000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12500</v>
      </c>
      <c r="AN30" s="63">
        <f t="shared" si="22"/>
        <v>20000</v>
      </c>
      <c r="AO30" s="63">
        <f t="shared" si="22"/>
        <v>22500</v>
      </c>
      <c r="AP30" s="63">
        <f t="shared" si="22"/>
        <v>22500</v>
      </c>
      <c r="AQ30" s="63">
        <f t="shared" si="22"/>
        <v>25000</v>
      </c>
      <c r="AR30" s="63">
        <f t="shared" si="22"/>
        <v>27500</v>
      </c>
      <c r="AS30" s="63">
        <f t="shared" si="22"/>
        <v>22500</v>
      </c>
      <c r="AT30" s="63">
        <f t="shared" si="22"/>
        <v>25000</v>
      </c>
      <c r="AU30" s="63">
        <f t="shared" si="22"/>
        <v>20000</v>
      </c>
      <c r="AV30" s="63">
        <f t="shared" si="22"/>
        <v>20000</v>
      </c>
      <c r="AW30" s="63">
        <f t="shared" si="22"/>
        <v>20000</v>
      </c>
      <c r="AX30" s="63">
        <f t="shared" si="22"/>
        <v>12500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164500</v>
      </c>
      <c r="AN31" s="63">
        <f t="shared" si="23"/>
        <v>257500</v>
      </c>
      <c r="AO31" s="63">
        <f t="shared" si="23"/>
        <v>288500</v>
      </c>
      <c r="AP31" s="63">
        <f t="shared" si="23"/>
        <v>288500</v>
      </c>
      <c r="AQ31" s="63">
        <f t="shared" si="23"/>
        <v>319500</v>
      </c>
      <c r="AR31" s="63">
        <f t="shared" si="23"/>
        <v>350500</v>
      </c>
      <c r="AS31" s="63">
        <f t="shared" si="23"/>
        <v>288500</v>
      </c>
      <c r="AT31" s="63">
        <f t="shared" si="23"/>
        <v>319500</v>
      </c>
      <c r="AU31" s="63">
        <f t="shared" si="23"/>
        <v>257500</v>
      </c>
      <c r="AV31" s="63">
        <f t="shared" si="23"/>
        <v>257500</v>
      </c>
      <c r="AW31" s="63">
        <f t="shared" si="23"/>
        <v>257500</v>
      </c>
      <c r="AX31" s="63">
        <f t="shared" si="23"/>
        <v>164500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0.4323258869908016</v>
      </c>
      <c r="AN32" s="96">
        <f t="shared" si="25"/>
        <v>0.4327731092436975</v>
      </c>
      <c r="AO32" s="96">
        <f t="shared" si="25"/>
        <v>0.43285821455363843</v>
      </c>
      <c r="AP32" s="96">
        <f t="shared" si="25"/>
        <v>0.43285821455363843</v>
      </c>
      <c r="AQ32" s="96">
        <f t="shared" si="25"/>
        <v>0.43292682926829268</v>
      </c>
      <c r="AR32" s="96">
        <f t="shared" si="25"/>
        <v>0.4329833230389129</v>
      </c>
      <c r="AS32" s="96">
        <f t="shared" si="25"/>
        <v>0.43285821455363843</v>
      </c>
      <c r="AT32" s="96">
        <f t="shared" si="25"/>
        <v>0.43292682926829268</v>
      </c>
      <c r="AU32" s="96">
        <f t="shared" si="25"/>
        <v>0.4327731092436975</v>
      </c>
      <c r="AV32" s="96">
        <f t="shared" si="25"/>
        <v>0.4327731092436975</v>
      </c>
      <c r="AW32" s="96">
        <f t="shared" si="25"/>
        <v>0.4327731092436975</v>
      </c>
      <c r="AX32" s="96">
        <f t="shared" si="25"/>
        <v>0.4323258869908016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>
        <f t="shared" si="29"/>
        <v>638000</v>
      </c>
      <c r="AN36" s="63">
        <f t="shared" si="29"/>
        <v>1025000</v>
      </c>
      <c r="AO36" s="63">
        <f t="shared" si="29"/>
        <v>1148000</v>
      </c>
      <c r="AP36" s="63">
        <f t="shared" si="29"/>
        <v>1148000</v>
      </c>
      <c r="AQ36" s="63">
        <f t="shared" si="29"/>
        <v>1271000</v>
      </c>
      <c r="AR36" s="63">
        <f t="shared" si="29"/>
        <v>1394000</v>
      </c>
      <c r="AS36" s="63">
        <f t="shared" si="29"/>
        <v>1148000</v>
      </c>
      <c r="AT36" s="63">
        <f t="shared" si="29"/>
        <v>1271000</v>
      </c>
      <c r="AU36" s="63">
        <f t="shared" si="29"/>
        <v>1025000</v>
      </c>
      <c r="AV36" s="63">
        <f t="shared" si="29"/>
        <v>1025000</v>
      </c>
      <c r="AW36" s="63">
        <f t="shared" si="29"/>
        <v>1025000</v>
      </c>
      <c r="AX36" s="63">
        <f t="shared" si="29"/>
        <v>638000</v>
      </c>
      <c r="AY36" s="63">
        <f t="shared" si="29"/>
        <v>288000</v>
      </c>
      <c r="AZ36" s="63">
        <f t="shared" si="29"/>
        <v>468000</v>
      </c>
      <c r="BA36" s="63">
        <f t="shared" si="29"/>
        <v>522000</v>
      </c>
      <c r="BB36" s="63">
        <f t="shared" si="29"/>
        <v>522000</v>
      </c>
      <c r="BC36" s="63">
        <f t="shared" si="29"/>
        <v>594000</v>
      </c>
      <c r="BD36" s="63">
        <f t="shared" si="29"/>
        <v>648000</v>
      </c>
      <c r="BE36" s="63">
        <f t="shared" si="29"/>
        <v>522000</v>
      </c>
      <c r="BF36" s="63">
        <f t="shared" si="29"/>
        <v>594000</v>
      </c>
      <c r="BG36" s="63">
        <f t="shared" si="29"/>
        <v>468000</v>
      </c>
      <c r="BH36" s="63">
        <f t="shared" si="29"/>
        <v>468000</v>
      </c>
      <c r="BI36" s="63">
        <f t="shared" si="29"/>
        <v>468000</v>
      </c>
      <c r="BJ36" s="63">
        <f t="shared" si="29"/>
        <v>288000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>
        <f t="shared" si="31"/>
        <v>234500</v>
      </c>
      <c r="AN37" s="63">
        <f t="shared" si="31"/>
        <v>375000</v>
      </c>
      <c r="AO37" s="63">
        <f t="shared" si="31"/>
        <v>420000</v>
      </c>
      <c r="AP37" s="63">
        <f t="shared" si="31"/>
        <v>420000</v>
      </c>
      <c r="AQ37" s="63">
        <f t="shared" si="31"/>
        <v>465000</v>
      </c>
      <c r="AR37" s="63">
        <f t="shared" si="31"/>
        <v>510000</v>
      </c>
      <c r="AS37" s="63">
        <f t="shared" si="31"/>
        <v>420000</v>
      </c>
      <c r="AT37" s="63">
        <f t="shared" si="31"/>
        <v>465000</v>
      </c>
      <c r="AU37" s="63">
        <f t="shared" si="31"/>
        <v>375000</v>
      </c>
      <c r="AV37" s="63">
        <f t="shared" si="31"/>
        <v>375000</v>
      </c>
      <c r="AW37" s="63">
        <f t="shared" si="31"/>
        <v>375000</v>
      </c>
      <c r="AX37" s="63">
        <f t="shared" si="31"/>
        <v>234500</v>
      </c>
      <c r="AY37" s="63">
        <f t="shared" si="31"/>
        <v>88000</v>
      </c>
      <c r="AZ37" s="63">
        <f t="shared" si="31"/>
        <v>143000</v>
      </c>
      <c r="BA37" s="63">
        <f t="shared" si="31"/>
        <v>159500</v>
      </c>
      <c r="BB37" s="63">
        <f t="shared" si="31"/>
        <v>159500</v>
      </c>
      <c r="BC37" s="63">
        <f t="shared" si="31"/>
        <v>181500</v>
      </c>
      <c r="BD37" s="63">
        <f t="shared" si="31"/>
        <v>198000</v>
      </c>
      <c r="BE37" s="63">
        <f t="shared" si="31"/>
        <v>159500</v>
      </c>
      <c r="BF37" s="63">
        <f t="shared" si="31"/>
        <v>181500</v>
      </c>
      <c r="BG37" s="63">
        <f t="shared" si="31"/>
        <v>143000</v>
      </c>
      <c r="BH37" s="63">
        <f t="shared" si="31"/>
        <v>143000</v>
      </c>
      <c r="BI37" s="63">
        <f t="shared" si="31"/>
        <v>143000</v>
      </c>
      <c r="BJ37" s="63">
        <f t="shared" si="31"/>
        <v>88000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>
        <f t="shared" si="33"/>
        <v>25000</v>
      </c>
      <c r="AN38" s="63">
        <f t="shared" si="33"/>
        <v>40000</v>
      </c>
      <c r="AO38" s="63">
        <f t="shared" si="33"/>
        <v>45000</v>
      </c>
      <c r="AP38" s="63">
        <f t="shared" si="33"/>
        <v>45000</v>
      </c>
      <c r="AQ38" s="63">
        <f t="shared" si="33"/>
        <v>50000</v>
      </c>
      <c r="AR38" s="63">
        <f t="shared" si="33"/>
        <v>55000</v>
      </c>
      <c r="AS38" s="63">
        <f t="shared" si="33"/>
        <v>45000</v>
      </c>
      <c r="AT38" s="63">
        <f t="shared" si="33"/>
        <v>50000</v>
      </c>
      <c r="AU38" s="63">
        <f t="shared" si="33"/>
        <v>40000</v>
      </c>
      <c r="AV38" s="63">
        <f t="shared" si="33"/>
        <v>40000</v>
      </c>
      <c r="AW38" s="63">
        <f t="shared" si="33"/>
        <v>40000</v>
      </c>
      <c r="AX38" s="63">
        <f t="shared" si="33"/>
        <v>25000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>
        <f t="shared" si="35"/>
        <v>259500</v>
      </c>
      <c r="AN39" s="63">
        <f t="shared" si="35"/>
        <v>415000</v>
      </c>
      <c r="AO39" s="63">
        <f t="shared" si="35"/>
        <v>465000</v>
      </c>
      <c r="AP39" s="63">
        <f t="shared" si="35"/>
        <v>465000</v>
      </c>
      <c r="AQ39" s="63">
        <f t="shared" si="35"/>
        <v>515000</v>
      </c>
      <c r="AR39" s="63">
        <f t="shared" si="35"/>
        <v>565000</v>
      </c>
      <c r="AS39" s="63">
        <f t="shared" si="35"/>
        <v>465000</v>
      </c>
      <c r="AT39" s="63">
        <f t="shared" si="35"/>
        <v>515000</v>
      </c>
      <c r="AU39" s="63">
        <f t="shared" si="35"/>
        <v>415000</v>
      </c>
      <c r="AV39" s="63">
        <f t="shared" si="35"/>
        <v>415000</v>
      </c>
      <c r="AW39" s="63">
        <f t="shared" si="35"/>
        <v>415000</v>
      </c>
      <c r="AX39" s="63">
        <f t="shared" si="35"/>
        <v>259500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>
        <f>'COGS-PRICE-MARGIN_CWS'!$B154*AM51</f>
        <v>270000</v>
      </c>
      <c r="AN52" s="63">
        <f>'COGS-PRICE-MARGIN_CWS'!$B154*AN51</f>
        <v>450000</v>
      </c>
      <c r="AO52" s="63">
        <f>'COGS-PRICE-MARGIN_CWS'!$B154*AO51</f>
        <v>504000</v>
      </c>
      <c r="AP52" s="63">
        <f>'COGS-PRICE-MARGIN_CWS'!$B154*AP51</f>
        <v>504000</v>
      </c>
      <c r="AQ52" s="63">
        <f>'COGS-PRICE-MARGIN_CWS'!$B154*AQ51</f>
        <v>558000</v>
      </c>
      <c r="AR52" s="63">
        <f>'COGS-PRICE-MARGIN_CWS'!$B154*AR51</f>
        <v>612000</v>
      </c>
      <c r="AS52" s="63">
        <f>'COGS-PRICE-MARGIN_CWS'!$B154*AS51</f>
        <v>504000</v>
      </c>
      <c r="AT52" s="63">
        <f>'COGS-PRICE-MARGIN_CWS'!$B154*AT51</f>
        <v>558000</v>
      </c>
      <c r="AU52" s="63">
        <f>'COGS-PRICE-MARGIN_CWS'!$B154*AU51</f>
        <v>450000</v>
      </c>
      <c r="AV52" s="63">
        <f>'COGS-PRICE-MARGIN_CWS'!$B154*AV51</f>
        <v>450000</v>
      </c>
      <c r="AW52" s="63">
        <f>'COGS-PRICE-MARGIN_CWS'!$B154*AW51</f>
        <v>450000</v>
      </c>
      <c r="AX52" s="63">
        <f>'COGS-PRICE-MARGIN_CWS'!$B154*AX51</f>
        <v>270000</v>
      </c>
      <c r="AY52" s="63">
        <f>'COGS-PRICE-MARGIN_CWS'!$B204*AY51</f>
        <v>288000</v>
      </c>
      <c r="AZ52" s="63">
        <f>'COGS-PRICE-MARGIN_CWS'!$B204*AZ51</f>
        <v>468000</v>
      </c>
      <c r="BA52" s="63">
        <f>'COGS-PRICE-MARGIN_CWS'!$B204*BA51</f>
        <v>522000</v>
      </c>
      <c r="BB52" s="63">
        <f>'COGS-PRICE-MARGIN_CWS'!$B204*BB51</f>
        <v>522000</v>
      </c>
      <c r="BC52" s="63">
        <f>'COGS-PRICE-MARGIN_CWS'!$B204*BC51</f>
        <v>594000</v>
      </c>
      <c r="BD52" s="63">
        <f>'COGS-PRICE-MARGIN_CWS'!$B204*BD51</f>
        <v>648000</v>
      </c>
      <c r="BE52" s="63">
        <f>'COGS-PRICE-MARGIN_CWS'!$B204*BE51</f>
        <v>522000</v>
      </c>
      <c r="BF52" s="63">
        <f>'COGS-PRICE-MARGIN_CWS'!$B204*BF51</f>
        <v>594000</v>
      </c>
      <c r="BG52" s="63">
        <f>'COGS-PRICE-MARGIN_CWS'!$B204*BG51</f>
        <v>468000</v>
      </c>
      <c r="BH52" s="63">
        <f>'COGS-PRICE-MARGIN_CWS'!$B204*BH51</f>
        <v>468000</v>
      </c>
      <c r="BI52" s="63">
        <f>'COGS-PRICE-MARGIN_CWS'!$B204*BI51</f>
        <v>468000</v>
      </c>
      <c r="BJ52" s="63">
        <f>'COGS-PRICE-MARGIN_CWS'!$B204*BJ51</f>
        <v>288000</v>
      </c>
      <c r="BK52" s="118">
        <f>SUM(C52:BJ52)</f>
        <v>21586680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18000</v>
      </c>
      <c r="AB55" s="70">
        <f t="shared" si="45"/>
        <v>18000</v>
      </c>
      <c r="AC55" s="70">
        <f t="shared" si="45"/>
        <v>18000</v>
      </c>
      <c r="AD55" s="70">
        <f t="shared" si="45"/>
        <v>18000</v>
      </c>
      <c r="AE55" s="70">
        <f t="shared" si="45"/>
        <v>18000</v>
      </c>
      <c r="AF55" s="70">
        <f t="shared" si="45"/>
        <v>18000</v>
      </c>
      <c r="AG55" s="70">
        <f t="shared" si="45"/>
        <v>18000</v>
      </c>
      <c r="AH55" s="70">
        <f t="shared" si="45"/>
        <v>18000</v>
      </c>
      <c r="AI55" s="70">
        <f t="shared" si="45"/>
        <v>18000</v>
      </c>
      <c r="AJ55" s="70">
        <f t="shared" si="45"/>
        <v>18000</v>
      </c>
      <c r="AK55" s="70">
        <f t="shared" si="45"/>
        <v>18000</v>
      </c>
      <c r="AL55" s="70">
        <f t="shared" si="45"/>
        <v>18000</v>
      </c>
      <c r="AM55" s="70">
        <f t="shared" si="45"/>
        <v>18000</v>
      </c>
      <c r="AN55" s="70">
        <f t="shared" si="45"/>
        <v>18000</v>
      </c>
      <c r="AO55" s="70">
        <f t="shared" si="45"/>
        <v>18000</v>
      </c>
      <c r="AP55" s="70">
        <f t="shared" si="45"/>
        <v>18000</v>
      </c>
      <c r="AQ55" s="70">
        <f t="shared" si="45"/>
        <v>18000</v>
      </c>
      <c r="AR55" s="70">
        <f t="shared" si="45"/>
        <v>18000</v>
      </c>
      <c r="AS55" s="70">
        <f t="shared" si="45"/>
        <v>18000</v>
      </c>
      <c r="AT55" s="70">
        <f t="shared" si="45"/>
        <v>18000</v>
      </c>
      <c r="AU55" s="70">
        <f t="shared" si="45"/>
        <v>18000</v>
      </c>
      <c r="AV55" s="70">
        <f t="shared" si="45"/>
        <v>18000</v>
      </c>
      <c r="AW55" s="70">
        <f t="shared" si="45"/>
        <v>18000</v>
      </c>
      <c r="AX55" s="70">
        <f t="shared" si="45"/>
        <v>18000</v>
      </c>
      <c r="AY55" s="70">
        <f t="shared" si="45"/>
        <v>18000</v>
      </c>
      <c r="AZ55" s="70">
        <f t="shared" si="45"/>
        <v>18000</v>
      </c>
      <c r="BA55" s="70">
        <f t="shared" si="45"/>
        <v>18000</v>
      </c>
      <c r="BB55" s="70">
        <f t="shared" si="45"/>
        <v>18000</v>
      </c>
      <c r="BC55" s="70">
        <f t="shared" si="45"/>
        <v>18000</v>
      </c>
      <c r="BD55" s="70">
        <f t="shared" si="45"/>
        <v>18000</v>
      </c>
      <c r="BE55" s="70">
        <f t="shared" si="45"/>
        <v>18000</v>
      </c>
      <c r="BF55" s="70">
        <f t="shared" si="45"/>
        <v>18000</v>
      </c>
      <c r="BG55" s="70">
        <f t="shared" si="45"/>
        <v>18000</v>
      </c>
      <c r="BH55" s="70">
        <f t="shared" si="45"/>
        <v>18000</v>
      </c>
      <c r="BI55" s="70">
        <f t="shared" si="45"/>
        <v>18000</v>
      </c>
      <c r="BJ55" s="70">
        <f t="shared" si="45"/>
        <v>18000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252000</v>
      </c>
      <c r="AB56" s="178">
        <f t="shared" si="46"/>
        <v>414000</v>
      </c>
      <c r="AC56" s="178">
        <f t="shared" si="46"/>
        <v>468000</v>
      </c>
      <c r="AD56" s="178">
        <f t="shared" si="46"/>
        <v>468000</v>
      </c>
      <c r="AE56" s="178">
        <f t="shared" si="46"/>
        <v>522000</v>
      </c>
      <c r="AF56" s="178">
        <f t="shared" si="46"/>
        <v>576000</v>
      </c>
      <c r="AG56" s="178">
        <f t="shared" si="46"/>
        <v>468000</v>
      </c>
      <c r="AH56" s="178">
        <f t="shared" si="46"/>
        <v>522000</v>
      </c>
      <c r="AI56" s="178">
        <f t="shared" ref="AI56:BJ56" si="47">AI52*(1-AI53)</f>
        <v>414000</v>
      </c>
      <c r="AJ56" s="178">
        <f t="shared" si="47"/>
        <v>414000</v>
      </c>
      <c r="AK56" s="178">
        <f t="shared" si="47"/>
        <v>414000</v>
      </c>
      <c r="AL56" s="178">
        <f t="shared" si="47"/>
        <v>252000</v>
      </c>
      <c r="AM56" s="178">
        <f t="shared" si="47"/>
        <v>270000</v>
      </c>
      <c r="AN56" s="178">
        <f t="shared" si="47"/>
        <v>450000</v>
      </c>
      <c r="AO56" s="178">
        <f t="shared" si="47"/>
        <v>504000</v>
      </c>
      <c r="AP56" s="178">
        <f t="shared" si="47"/>
        <v>504000</v>
      </c>
      <c r="AQ56" s="178">
        <f t="shared" si="47"/>
        <v>558000</v>
      </c>
      <c r="AR56" s="178">
        <f t="shared" si="47"/>
        <v>612000</v>
      </c>
      <c r="AS56" s="178">
        <f t="shared" si="47"/>
        <v>504000</v>
      </c>
      <c r="AT56" s="178">
        <f t="shared" si="47"/>
        <v>558000</v>
      </c>
      <c r="AU56" s="178">
        <f t="shared" si="47"/>
        <v>450000</v>
      </c>
      <c r="AV56" s="178">
        <f t="shared" si="47"/>
        <v>450000</v>
      </c>
      <c r="AW56" s="178">
        <f t="shared" si="47"/>
        <v>450000</v>
      </c>
      <c r="AX56" s="178">
        <f t="shared" si="47"/>
        <v>270000</v>
      </c>
      <c r="AY56" s="178">
        <f t="shared" si="47"/>
        <v>288000</v>
      </c>
      <c r="AZ56" s="178">
        <f t="shared" si="47"/>
        <v>468000</v>
      </c>
      <c r="BA56" s="178">
        <f t="shared" si="47"/>
        <v>522000</v>
      </c>
      <c r="BB56" s="178">
        <f t="shared" si="47"/>
        <v>522000</v>
      </c>
      <c r="BC56" s="178">
        <f t="shared" si="47"/>
        <v>594000</v>
      </c>
      <c r="BD56" s="178">
        <f t="shared" si="47"/>
        <v>648000</v>
      </c>
      <c r="BE56" s="178">
        <f t="shared" si="47"/>
        <v>522000</v>
      </c>
      <c r="BF56" s="178">
        <f t="shared" si="47"/>
        <v>594000</v>
      </c>
      <c r="BG56" s="178">
        <f t="shared" si="47"/>
        <v>468000</v>
      </c>
      <c r="BH56" s="178">
        <f t="shared" si="47"/>
        <v>468000</v>
      </c>
      <c r="BI56" s="178">
        <f t="shared" si="47"/>
        <v>468000</v>
      </c>
      <c r="BJ56" s="178">
        <f t="shared" si="47"/>
        <v>288000</v>
      </c>
      <c r="BK56" s="118">
        <f>SUM(C56:BJ56)</f>
        <v>21517020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'COGS-PRICE-MARGIN_CWS'!$E154*AM$51</f>
        <v>180000</v>
      </c>
      <c r="AN60" s="63">
        <f>'COGS-PRICE-MARGIN_CWS'!$E154*AN$51</f>
        <v>300000</v>
      </c>
      <c r="AO60" s="63">
        <f>'COGS-PRICE-MARGIN_CWS'!$E154*AO$51</f>
        <v>336000</v>
      </c>
      <c r="AP60" s="63">
        <f>'COGS-PRICE-MARGIN_CWS'!$E154*AP$51</f>
        <v>336000</v>
      </c>
      <c r="AQ60" s="63">
        <f>'COGS-PRICE-MARGIN_CWS'!$E154*AQ$51</f>
        <v>372000</v>
      </c>
      <c r="AR60" s="63">
        <f>'COGS-PRICE-MARGIN_CWS'!$E154*AR$51</f>
        <v>408000</v>
      </c>
      <c r="AS60" s="63">
        <f>'COGS-PRICE-MARGIN_CWS'!$E154*AS$51</f>
        <v>336000</v>
      </c>
      <c r="AT60" s="63">
        <f>'COGS-PRICE-MARGIN_CWS'!$E154*AT$51</f>
        <v>372000</v>
      </c>
      <c r="AU60" s="63">
        <f>'COGS-PRICE-MARGIN_CWS'!$E154*AU$51</f>
        <v>300000</v>
      </c>
      <c r="AV60" s="63">
        <f>'COGS-PRICE-MARGIN_CWS'!$E154*AV$51</f>
        <v>300000</v>
      </c>
      <c r="AW60" s="63">
        <f>'COGS-PRICE-MARGIN_CWS'!$E154*AW$51</f>
        <v>300000</v>
      </c>
      <c r="AX60" s="63">
        <f>'COGS-PRICE-MARGIN_CWS'!$E154*AX$51</f>
        <v>180000</v>
      </c>
      <c r="AY60" s="63">
        <f>'COGS-PRICE-MARGIN_CWS'!$E104*AY51</f>
        <v>192000</v>
      </c>
      <c r="AZ60" s="63">
        <f>'COGS-PRICE-MARGIN_CWS'!$E104*AZ51</f>
        <v>312000</v>
      </c>
      <c r="BA60" s="63">
        <f>'COGS-PRICE-MARGIN_CWS'!$E104*BA51</f>
        <v>348000</v>
      </c>
      <c r="BB60" s="63">
        <f>'COGS-PRICE-MARGIN_CWS'!$E104*BB51</f>
        <v>348000</v>
      </c>
      <c r="BC60" s="63">
        <f>'COGS-PRICE-MARGIN_CWS'!$E104*BC51</f>
        <v>396000</v>
      </c>
      <c r="BD60" s="63">
        <f>'COGS-PRICE-MARGIN_CWS'!$E104*BD51</f>
        <v>432000</v>
      </c>
      <c r="BE60" s="63">
        <f>'COGS-PRICE-MARGIN_CWS'!$E104*BE51</f>
        <v>348000</v>
      </c>
      <c r="BF60" s="63">
        <f>'COGS-PRICE-MARGIN_CWS'!$E104*BF51</f>
        <v>396000</v>
      </c>
      <c r="BG60" s="63">
        <f>'COGS-PRICE-MARGIN_CWS'!$E104*BG51</f>
        <v>312000</v>
      </c>
      <c r="BH60" s="63">
        <f>'COGS-PRICE-MARGIN_CWS'!$E104*BH51</f>
        <v>312000</v>
      </c>
      <c r="BI60" s="63">
        <f>'COGS-PRICE-MARGIN_CWS'!$E104*BI51</f>
        <v>312000</v>
      </c>
      <c r="BJ60" s="63">
        <f>'COGS-PRICE-MARGIN_CWS'!$E104*BJ51</f>
        <v>192000</v>
      </c>
      <c r="BK60" s="118">
        <f>SUM(C60:BJ60)</f>
        <v>14391120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'COGS-PRICE-MARGIN_CWS'!$E155*AM$51</f>
        <v>7500</v>
      </c>
      <c r="AN61" s="63">
        <f>'COGS-PRICE-MARGIN_CWS'!$E155*AN$51</f>
        <v>12500</v>
      </c>
      <c r="AO61" s="63">
        <f>'COGS-PRICE-MARGIN_CWS'!$E155*AO$51</f>
        <v>14000</v>
      </c>
      <c r="AP61" s="63">
        <f>'COGS-PRICE-MARGIN_CWS'!$E155*AP$51</f>
        <v>14000</v>
      </c>
      <c r="AQ61" s="63">
        <f>'COGS-PRICE-MARGIN_CWS'!$E155*AQ$51</f>
        <v>15500</v>
      </c>
      <c r="AR61" s="63">
        <f>'COGS-PRICE-MARGIN_CWS'!$E155*AR$51</f>
        <v>17000</v>
      </c>
      <c r="AS61" s="63">
        <f>'COGS-PRICE-MARGIN_CWS'!$E155*AS$51</f>
        <v>14000</v>
      </c>
      <c r="AT61" s="63">
        <f>'COGS-PRICE-MARGIN_CWS'!$E155*AT$51</f>
        <v>15500</v>
      </c>
      <c r="AU61" s="63">
        <f>'COGS-PRICE-MARGIN_CWS'!$E155*AU$51</f>
        <v>12500</v>
      </c>
      <c r="AV61" s="63">
        <f>'COGS-PRICE-MARGIN_CWS'!$E155*AV$51</f>
        <v>12500</v>
      </c>
      <c r="AW61" s="63">
        <f>'COGS-PRICE-MARGIN_CWS'!$E155*AW$51</f>
        <v>12500</v>
      </c>
      <c r="AX61" s="63">
        <f>'COGS-PRICE-MARGIN_CWS'!$E155*AX$51</f>
        <v>7500</v>
      </c>
      <c r="AY61" s="63">
        <f>'COGS-PRICE-MARGIN_CWS'!$E105*AY51</f>
        <v>8000</v>
      </c>
      <c r="AZ61" s="63">
        <f>'COGS-PRICE-MARGIN_CWS'!$E105*AZ51</f>
        <v>13000</v>
      </c>
      <c r="BA61" s="63">
        <f>'COGS-PRICE-MARGIN_CWS'!$E105*BA51</f>
        <v>14500</v>
      </c>
      <c r="BB61" s="63">
        <f>'COGS-PRICE-MARGIN_CWS'!$E105*BB51</f>
        <v>14500</v>
      </c>
      <c r="BC61" s="63">
        <f>'COGS-PRICE-MARGIN_CWS'!$E105*BC51</f>
        <v>16500</v>
      </c>
      <c r="BD61" s="63">
        <f>'COGS-PRICE-MARGIN_CWS'!$E105*BD51</f>
        <v>18000</v>
      </c>
      <c r="BE61" s="63">
        <f>'COGS-PRICE-MARGIN_CWS'!$E105*BE51</f>
        <v>14500</v>
      </c>
      <c r="BF61" s="63">
        <f>'COGS-PRICE-MARGIN_CWS'!$E105*BF51</f>
        <v>16500</v>
      </c>
      <c r="BG61" s="63">
        <f>'COGS-PRICE-MARGIN_CWS'!$E105*BG51</f>
        <v>13000</v>
      </c>
      <c r="BH61" s="63">
        <f>'COGS-PRICE-MARGIN_CWS'!$E105*BH51</f>
        <v>13000</v>
      </c>
      <c r="BI61" s="63">
        <f>'COGS-PRICE-MARGIN_CWS'!$E105*BI51</f>
        <v>13000</v>
      </c>
      <c r="BJ61" s="63">
        <f>'COGS-PRICE-MARGIN_CWS'!$E105*BJ51</f>
        <v>8000</v>
      </c>
      <c r="BK61" s="118">
        <f>SUM(C61:BJ61)</f>
        <v>599630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175000</v>
      </c>
      <c r="AB65" s="63">
        <f t="shared" si="49"/>
        <v>287500</v>
      </c>
      <c r="AC65" s="63">
        <f t="shared" si="49"/>
        <v>325000</v>
      </c>
      <c r="AD65" s="63">
        <f t="shared" si="49"/>
        <v>325000</v>
      </c>
      <c r="AE65" s="63">
        <f t="shared" si="49"/>
        <v>362500</v>
      </c>
      <c r="AF65" s="63">
        <f t="shared" si="49"/>
        <v>400000</v>
      </c>
      <c r="AG65" s="63">
        <f t="shared" si="49"/>
        <v>325000</v>
      </c>
      <c r="AH65" s="63">
        <f t="shared" si="49"/>
        <v>362500</v>
      </c>
      <c r="AI65" s="63">
        <f t="shared" si="49"/>
        <v>287500</v>
      </c>
      <c r="AJ65" s="63">
        <f t="shared" si="49"/>
        <v>287500</v>
      </c>
      <c r="AK65" s="63">
        <f t="shared" si="49"/>
        <v>287500</v>
      </c>
      <c r="AL65" s="63">
        <f t="shared" si="49"/>
        <v>175000</v>
      </c>
      <c r="AM65" s="63">
        <f t="shared" si="49"/>
        <v>187500</v>
      </c>
      <c r="AN65" s="63">
        <f t="shared" si="49"/>
        <v>312500</v>
      </c>
      <c r="AO65" s="63">
        <f t="shared" si="49"/>
        <v>350000</v>
      </c>
      <c r="AP65" s="63">
        <f t="shared" si="49"/>
        <v>350000</v>
      </c>
      <c r="AQ65" s="63">
        <f t="shared" si="49"/>
        <v>387500</v>
      </c>
      <c r="AR65" s="63">
        <f t="shared" si="49"/>
        <v>425000</v>
      </c>
      <c r="AS65" s="63">
        <f t="shared" si="49"/>
        <v>350000</v>
      </c>
      <c r="AT65" s="63">
        <f t="shared" si="49"/>
        <v>387500</v>
      </c>
      <c r="AU65" s="63">
        <f t="shared" si="49"/>
        <v>312500</v>
      </c>
      <c r="AV65" s="63">
        <f t="shared" si="49"/>
        <v>312500</v>
      </c>
      <c r="AW65" s="63">
        <f t="shared" si="49"/>
        <v>312500</v>
      </c>
      <c r="AX65" s="63">
        <f t="shared" si="49"/>
        <v>187500</v>
      </c>
      <c r="AY65" s="63">
        <f t="shared" si="49"/>
        <v>200000</v>
      </c>
      <c r="AZ65" s="63">
        <f t="shared" si="49"/>
        <v>325000</v>
      </c>
      <c r="BA65" s="63">
        <f t="shared" si="49"/>
        <v>362500</v>
      </c>
      <c r="BB65" s="63">
        <f t="shared" si="49"/>
        <v>362500</v>
      </c>
      <c r="BC65" s="63">
        <f t="shared" si="49"/>
        <v>412500</v>
      </c>
      <c r="BD65" s="63">
        <f t="shared" si="49"/>
        <v>450000</v>
      </c>
      <c r="BE65" s="63">
        <f t="shared" si="49"/>
        <v>362500</v>
      </c>
      <c r="BF65" s="63">
        <f t="shared" si="49"/>
        <v>412500</v>
      </c>
      <c r="BG65" s="63">
        <f t="shared" si="49"/>
        <v>325000</v>
      </c>
      <c r="BH65" s="63">
        <f t="shared" si="49"/>
        <v>325000</v>
      </c>
      <c r="BI65" s="63">
        <f t="shared" si="49"/>
        <v>325000</v>
      </c>
      <c r="BJ65" s="63">
        <f t="shared" si="49"/>
        <v>200000</v>
      </c>
      <c r="BK65" s="118">
        <f>SUM(C65:BJ65)</f>
        <v>14990750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5500</v>
      </c>
      <c r="AB67" s="63">
        <f t="shared" si="50"/>
        <v>5500</v>
      </c>
      <c r="AC67" s="63">
        <f t="shared" si="50"/>
        <v>5500</v>
      </c>
      <c r="AD67" s="63">
        <f t="shared" si="50"/>
        <v>5500</v>
      </c>
      <c r="AE67" s="63">
        <f t="shared" si="50"/>
        <v>5500</v>
      </c>
      <c r="AF67" s="63">
        <f t="shared" si="50"/>
        <v>5500</v>
      </c>
      <c r="AG67" s="63">
        <f t="shared" si="50"/>
        <v>5500</v>
      </c>
      <c r="AH67" s="63">
        <f t="shared" si="50"/>
        <v>5500</v>
      </c>
      <c r="AI67" s="63">
        <f t="shared" ref="AI67:BJ67" si="51">IF(AI51&gt;0,(AI56-AI65)/AI51,0)</f>
        <v>5500</v>
      </c>
      <c r="AJ67" s="63">
        <f t="shared" si="51"/>
        <v>5500</v>
      </c>
      <c r="AK67" s="63">
        <f t="shared" si="51"/>
        <v>5500</v>
      </c>
      <c r="AL67" s="63">
        <f t="shared" si="51"/>
        <v>5500</v>
      </c>
      <c r="AM67" s="63">
        <f t="shared" si="51"/>
        <v>5500</v>
      </c>
      <c r="AN67" s="63">
        <f t="shared" si="51"/>
        <v>5500</v>
      </c>
      <c r="AO67" s="63">
        <f t="shared" si="51"/>
        <v>5500</v>
      </c>
      <c r="AP67" s="63">
        <f t="shared" si="51"/>
        <v>5500</v>
      </c>
      <c r="AQ67" s="63">
        <f t="shared" si="51"/>
        <v>5500</v>
      </c>
      <c r="AR67" s="63">
        <f t="shared" si="51"/>
        <v>5500</v>
      </c>
      <c r="AS67" s="63">
        <f t="shared" si="51"/>
        <v>5500</v>
      </c>
      <c r="AT67" s="63">
        <f t="shared" si="51"/>
        <v>5500</v>
      </c>
      <c r="AU67" s="63">
        <f t="shared" si="51"/>
        <v>5500</v>
      </c>
      <c r="AV67" s="63">
        <f t="shared" si="51"/>
        <v>5500</v>
      </c>
      <c r="AW67" s="63">
        <f t="shared" si="51"/>
        <v>5500</v>
      </c>
      <c r="AX67" s="63">
        <f t="shared" si="51"/>
        <v>5500</v>
      </c>
      <c r="AY67" s="63">
        <f t="shared" si="51"/>
        <v>5500</v>
      </c>
      <c r="AZ67" s="63">
        <f t="shared" si="51"/>
        <v>5500</v>
      </c>
      <c r="BA67" s="63">
        <f t="shared" si="51"/>
        <v>5500</v>
      </c>
      <c r="BB67" s="63">
        <f t="shared" si="51"/>
        <v>5500</v>
      </c>
      <c r="BC67" s="63">
        <f t="shared" si="51"/>
        <v>5500</v>
      </c>
      <c r="BD67" s="63">
        <f t="shared" si="51"/>
        <v>5500</v>
      </c>
      <c r="BE67" s="63">
        <f t="shared" si="51"/>
        <v>5500</v>
      </c>
      <c r="BF67" s="63">
        <f t="shared" si="51"/>
        <v>5500</v>
      </c>
      <c r="BG67" s="63">
        <f t="shared" si="51"/>
        <v>5500</v>
      </c>
      <c r="BH67" s="63">
        <f t="shared" si="51"/>
        <v>5500</v>
      </c>
      <c r="BI67" s="63">
        <f t="shared" si="51"/>
        <v>5500</v>
      </c>
      <c r="BJ67" s="63">
        <f t="shared" si="51"/>
        <v>5500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77000</v>
      </c>
      <c r="AB68" s="63">
        <f t="shared" si="52"/>
        <v>126500</v>
      </c>
      <c r="AC68" s="63">
        <f t="shared" si="52"/>
        <v>143000</v>
      </c>
      <c r="AD68" s="63">
        <f t="shared" si="52"/>
        <v>143000</v>
      </c>
      <c r="AE68" s="63">
        <f t="shared" si="52"/>
        <v>159500</v>
      </c>
      <c r="AF68" s="63">
        <f t="shared" si="52"/>
        <v>176000</v>
      </c>
      <c r="AG68" s="63">
        <f t="shared" si="52"/>
        <v>143000</v>
      </c>
      <c r="AH68" s="63">
        <f t="shared" si="52"/>
        <v>159500</v>
      </c>
      <c r="AI68" s="63">
        <f t="shared" ref="AI68:BJ68" si="53">AI56-AI65</f>
        <v>126500</v>
      </c>
      <c r="AJ68" s="63">
        <f t="shared" si="53"/>
        <v>126500</v>
      </c>
      <c r="AK68" s="63">
        <f t="shared" si="53"/>
        <v>126500</v>
      </c>
      <c r="AL68" s="63">
        <f t="shared" si="53"/>
        <v>77000</v>
      </c>
      <c r="AM68" s="63">
        <f t="shared" si="53"/>
        <v>82500</v>
      </c>
      <c r="AN68" s="63">
        <f t="shared" si="53"/>
        <v>137500</v>
      </c>
      <c r="AO68" s="63">
        <f t="shared" si="53"/>
        <v>154000</v>
      </c>
      <c r="AP68" s="63">
        <f t="shared" si="53"/>
        <v>154000</v>
      </c>
      <c r="AQ68" s="63">
        <f t="shared" si="53"/>
        <v>170500</v>
      </c>
      <c r="AR68" s="63">
        <f t="shared" si="53"/>
        <v>187000</v>
      </c>
      <c r="AS68" s="63">
        <f t="shared" si="53"/>
        <v>154000</v>
      </c>
      <c r="AT68" s="63">
        <f t="shared" si="53"/>
        <v>170500</v>
      </c>
      <c r="AU68" s="63">
        <f t="shared" si="53"/>
        <v>137500</v>
      </c>
      <c r="AV68" s="63">
        <f t="shared" si="53"/>
        <v>137500</v>
      </c>
      <c r="AW68" s="63">
        <f t="shared" si="53"/>
        <v>137500</v>
      </c>
      <c r="AX68" s="63">
        <f t="shared" si="53"/>
        <v>82500</v>
      </c>
      <c r="AY68" s="63">
        <f t="shared" si="53"/>
        <v>88000</v>
      </c>
      <c r="AZ68" s="63">
        <f t="shared" si="53"/>
        <v>143000</v>
      </c>
      <c r="BA68" s="63">
        <f t="shared" si="53"/>
        <v>159500</v>
      </c>
      <c r="BB68" s="63">
        <f t="shared" si="53"/>
        <v>159500</v>
      </c>
      <c r="BC68" s="63">
        <f t="shared" si="53"/>
        <v>181500</v>
      </c>
      <c r="BD68" s="63">
        <f t="shared" si="53"/>
        <v>198000</v>
      </c>
      <c r="BE68" s="63">
        <f t="shared" si="53"/>
        <v>159500</v>
      </c>
      <c r="BF68" s="63">
        <f t="shared" si="53"/>
        <v>181500</v>
      </c>
      <c r="BG68" s="63">
        <f t="shared" si="53"/>
        <v>143000</v>
      </c>
      <c r="BH68" s="63">
        <f t="shared" si="53"/>
        <v>143000</v>
      </c>
      <c r="BI68" s="63">
        <f t="shared" si="53"/>
        <v>143000</v>
      </c>
      <c r="BJ68" s="63">
        <f t="shared" si="53"/>
        <v>88000</v>
      </c>
      <c r="BK68" s="118">
        <f>SUM(C68:BJ68)</f>
        <v>6526270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0.30555555555555558</v>
      </c>
      <c r="AB69" s="46">
        <f t="shared" si="54"/>
        <v>0.30555555555555558</v>
      </c>
      <c r="AC69" s="46">
        <f t="shared" si="54"/>
        <v>0.30555555555555558</v>
      </c>
      <c r="AD69" s="46">
        <f t="shared" si="54"/>
        <v>0.30555555555555558</v>
      </c>
      <c r="AE69" s="46">
        <f t="shared" si="54"/>
        <v>0.30555555555555558</v>
      </c>
      <c r="AF69" s="46">
        <f t="shared" si="54"/>
        <v>0.30555555555555558</v>
      </c>
      <c r="AG69" s="46">
        <f t="shared" si="54"/>
        <v>0.30555555555555558</v>
      </c>
      <c r="AH69" s="46">
        <f t="shared" si="54"/>
        <v>0.30555555555555558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0.30555555555555558</v>
      </c>
      <c r="AM69" s="46">
        <f t="shared" si="54"/>
        <v>0.30555555555555558</v>
      </c>
      <c r="AN69" s="46">
        <f t="shared" si="54"/>
        <v>0.30555555555555558</v>
      </c>
      <c r="AO69" s="46">
        <f t="shared" si="54"/>
        <v>0.30555555555555558</v>
      </c>
      <c r="AP69" s="46">
        <f t="shared" si="54"/>
        <v>0.30555555555555558</v>
      </c>
      <c r="AQ69" s="46">
        <f t="shared" si="54"/>
        <v>0.30555555555555558</v>
      </c>
      <c r="AR69" s="46">
        <f t="shared" si="54"/>
        <v>0.30555555555555558</v>
      </c>
      <c r="AS69" s="46">
        <f t="shared" si="54"/>
        <v>0.30555555555555558</v>
      </c>
      <c r="AT69" s="46">
        <f t="shared" si="54"/>
        <v>0.30555555555555558</v>
      </c>
      <c r="AU69" s="46">
        <f t="shared" si="54"/>
        <v>0.30555555555555558</v>
      </c>
      <c r="AV69" s="46">
        <f t="shared" si="54"/>
        <v>0.30555555555555558</v>
      </c>
      <c r="AW69" s="46">
        <f t="shared" si="54"/>
        <v>0.30555555555555558</v>
      </c>
      <c r="AX69" s="46">
        <f t="shared" si="54"/>
        <v>0.30555555555555558</v>
      </c>
      <c r="AY69" s="46">
        <f t="shared" si="54"/>
        <v>0.30555555555555558</v>
      </c>
      <c r="AZ69" s="46">
        <f t="shared" si="54"/>
        <v>0.30555555555555558</v>
      </c>
      <c r="BA69" s="46">
        <f t="shared" si="54"/>
        <v>0.30555555555555558</v>
      </c>
      <c r="BB69" s="46">
        <f t="shared" si="54"/>
        <v>0.30555555555555558</v>
      </c>
      <c r="BC69" s="46">
        <f t="shared" si="54"/>
        <v>0.30555555555555558</v>
      </c>
      <c r="BD69" s="46">
        <f t="shared" si="54"/>
        <v>0.30555555555555558</v>
      </c>
      <c r="BE69" s="46">
        <f t="shared" si="54"/>
        <v>0.30555555555555558</v>
      </c>
      <c r="BF69" s="46">
        <f t="shared" si="54"/>
        <v>0.30555555555555558</v>
      </c>
      <c r="BG69" s="46">
        <f t="shared" si="54"/>
        <v>0.30555555555555558</v>
      </c>
      <c r="BH69" s="46">
        <f t="shared" si="54"/>
        <v>0.30555555555555558</v>
      </c>
      <c r="BI69" s="46">
        <f t="shared" si="54"/>
        <v>0.30555555555555558</v>
      </c>
      <c r="BJ69" s="46">
        <f t="shared" si="5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-39984</v>
      </c>
      <c r="AZ74" s="33">
        <f t="shared" si="56"/>
        <v>-64974</v>
      </c>
      <c r="BA74" s="33">
        <f t="shared" si="56"/>
        <v>-72471</v>
      </c>
      <c r="BB74" s="33">
        <f t="shared" si="56"/>
        <v>-72471</v>
      </c>
      <c r="BC74" s="33">
        <f t="shared" si="56"/>
        <v>-82467</v>
      </c>
      <c r="BD74" s="33">
        <f t="shared" si="56"/>
        <v>-89964</v>
      </c>
      <c r="BE74" s="33">
        <f t="shared" si="56"/>
        <v>-72471</v>
      </c>
      <c r="BF74" s="33">
        <f t="shared" si="56"/>
        <v>-82467</v>
      </c>
      <c r="BG74" s="33">
        <f t="shared" si="56"/>
        <v>-64974</v>
      </c>
      <c r="BH74" s="33">
        <f t="shared" si="56"/>
        <v>-64974</v>
      </c>
      <c r="BI74" s="33">
        <f t="shared" si="56"/>
        <v>-64974</v>
      </c>
      <c r="BJ74" s="33">
        <f t="shared" si="56"/>
        <v>-39984</v>
      </c>
      <c r="BK74" s="118">
        <f>SUM(C74:BJ74)</f>
        <v>-811590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40000</v>
      </c>
      <c r="AZ75" s="33">
        <f t="shared" si="57"/>
        <v>65000</v>
      </c>
      <c r="BA75" s="33">
        <f t="shared" si="57"/>
        <v>72500</v>
      </c>
      <c r="BB75" s="33">
        <f t="shared" si="57"/>
        <v>72500</v>
      </c>
      <c r="BC75" s="33">
        <f t="shared" si="57"/>
        <v>82500</v>
      </c>
      <c r="BD75" s="33">
        <f t="shared" si="57"/>
        <v>90000</v>
      </c>
      <c r="BE75" s="33">
        <f t="shared" si="57"/>
        <v>72500</v>
      </c>
      <c r="BF75" s="33">
        <f t="shared" si="57"/>
        <v>82500</v>
      </c>
      <c r="BG75" s="33">
        <f t="shared" si="57"/>
        <v>65000</v>
      </c>
      <c r="BH75" s="33">
        <f t="shared" si="57"/>
        <v>65000</v>
      </c>
      <c r="BI75" s="33">
        <f t="shared" si="57"/>
        <v>65000</v>
      </c>
      <c r="BJ75" s="33">
        <f t="shared" si="57"/>
        <v>40000</v>
      </c>
      <c r="BK75" s="118">
        <f>SUM(C75:BJ75)</f>
        <v>812774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>
        <f>'COGS-PRICE-MARGIN_CWS'!$B169*AM75</f>
        <v>12500</v>
      </c>
      <c r="AN86" s="63">
        <f>'COGS-PRICE-MARGIN_CWS'!$B169*AN75</f>
        <v>20000</v>
      </c>
      <c r="AO86" s="63">
        <f>'COGS-PRICE-MARGIN_CWS'!$B169*AO75</f>
        <v>22500</v>
      </c>
      <c r="AP86" s="63">
        <f>'COGS-PRICE-MARGIN_CWS'!$B169*AP75</f>
        <v>22500</v>
      </c>
      <c r="AQ86" s="63">
        <f>'COGS-PRICE-MARGIN_CWS'!$B169*AQ75</f>
        <v>25000</v>
      </c>
      <c r="AR86" s="63">
        <f>'COGS-PRICE-MARGIN_CWS'!$B169*AR75</f>
        <v>27500</v>
      </c>
      <c r="AS86" s="63">
        <f>'COGS-PRICE-MARGIN_CWS'!$B169*AS75</f>
        <v>22500</v>
      </c>
      <c r="AT86" s="63">
        <f>'COGS-PRICE-MARGIN_CWS'!$B169*AT75</f>
        <v>25000</v>
      </c>
      <c r="AU86" s="63">
        <f>'COGS-PRICE-MARGIN_CWS'!$B169*AU75</f>
        <v>20000</v>
      </c>
      <c r="AV86" s="63">
        <f>'COGS-PRICE-MARGIN_CWS'!$B169*AV75</f>
        <v>20000</v>
      </c>
      <c r="AW86" s="63">
        <f>'COGS-PRICE-MARGIN_CWS'!$B169*AW75</f>
        <v>20000</v>
      </c>
      <c r="AX86" s="63">
        <f>'COGS-PRICE-MARGIN_CWS'!$B169*AX75</f>
        <v>12500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>
        <f>SUM(C86:BJ86)</f>
        <v>696025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12500</v>
      </c>
      <c r="AB88" s="63">
        <f t="shared" si="63"/>
        <v>20000</v>
      </c>
      <c r="AC88" s="63">
        <f t="shared" si="63"/>
        <v>22500</v>
      </c>
      <c r="AD88" s="63">
        <f t="shared" si="63"/>
        <v>22500</v>
      </c>
      <c r="AE88" s="63">
        <f t="shared" si="63"/>
        <v>22500</v>
      </c>
      <c r="AF88" s="63">
        <f t="shared" si="63"/>
        <v>25000</v>
      </c>
      <c r="AG88" s="63">
        <f t="shared" si="63"/>
        <v>22500</v>
      </c>
      <c r="AH88" s="63">
        <f t="shared" si="63"/>
        <v>22500</v>
      </c>
      <c r="AI88" s="63">
        <f t="shared" si="63"/>
        <v>20000</v>
      </c>
      <c r="AJ88" s="63">
        <f t="shared" si="63"/>
        <v>20000</v>
      </c>
      <c r="AK88" s="63">
        <f t="shared" si="63"/>
        <v>20000</v>
      </c>
      <c r="AL88" s="63">
        <f t="shared" si="63"/>
        <v>12500</v>
      </c>
      <c r="AM88" s="63">
        <f t="shared" si="63"/>
        <v>12500</v>
      </c>
      <c r="AN88" s="63">
        <f t="shared" si="63"/>
        <v>20000</v>
      </c>
      <c r="AO88" s="63">
        <f t="shared" si="63"/>
        <v>22500</v>
      </c>
      <c r="AP88" s="63">
        <f t="shared" si="63"/>
        <v>22500</v>
      </c>
      <c r="AQ88" s="63">
        <f t="shared" si="63"/>
        <v>25000</v>
      </c>
      <c r="AR88" s="63">
        <f t="shared" si="63"/>
        <v>27500</v>
      </c>
      <c r="AS88" s="63">
        <f t="shared" si="63"/>
        <v>22500</v>
      </c>
      <c r="AT88" s="63">
        <f t="shared" si="63"/>
        <v>25000</v>
      </c>
      <c r="AU88" s="63">
        <f t="shared" si="63"/>
        <v>20000</v>
      </c>
      <c r="AV88" s="63">
        <f t="shared" si="63"/>
        <v>20000</v>
      </c>
      <c r="AW88" s="63">
        <f t="shared" si="63"/>
        <v>20000</v>
      </c>
      <c r="AX88" s="63">
        <f t="shared" si="63"/>
        <v>12500</v>
      </c>
      <c r="AY88" s="63" t="e">
        <f t="shared" si="63"/>
        <v>#REF!</v>
      </c>
      <c r="AZ88" s="63" t="e">
        <f t="shared" si="63"/>
        <v>#REF!</v>
      </c>
      <c r="BA88" s="63" t="e">
        <f t="shared" si="63"/>
        <v>#REF!</v>
      </c>
      <c r="BB88" s="63" t="e">
        <f t="shared" si="63"/>
        <v>#REF!</v>
      </c>
      <c r="BC88" s="63" t="e">
        <f t="shared" si="63"/>
        <v>#REF!</v>
      </c>
      <c r="BD88" s="63" t="e">
        <f t="shared" si="63"/>
        <v>#REF!</v>
      </c>
      <c r="BE88" s="63" t="e">
        <f t="shared" si="63"/>
        <v>#REF!</v>
      </c>
      <c r="BF88" s="63" t="e">
        <f t="shared" si="63"/>
        <v>#REF!</v>
      </c>
      <c r="BG88" s="63" t="e">
        <f t="shared" si="63"/>
        <v>#REF!</v>
      </c>
      <c r="BH88" s="63" t="e">
        <f t="shared" si="63"/>
        <v>#REF!</v>
      </c>
      <c r="BI88" s="63" t="e">
        <f t="shared" si="63"/>
        <v>#REF!</v>
      </c>
      <c r="BJ88" s="63" t="e">
        <f t="shared" si="63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X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739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'COGS-PRICE-MARGIN_CWS'!$B178*AM92</f>
        <v>368000</v>
      </c>
      <c r="AN93" s="97">
        <f>'COGS-PRICE-MARGIN_CWS'!$B178*AN92</f>
        <v>575000</v>
      </c>
      <c r="AO93" s="97">
        <f>'COGS-PRICE-MARGIN_CWS'!$B178*AO92</f>
        <v>644000</v>
      </c>
      <c r="AP93" s="97">
        <f>'COGS-PRICE-MARGIN_CWS'!$B178*AP92</f>
        <v>644000</v>
      </c>
      <c r="AQ93" s="97">
        <f>'COGS-PRICE-MARGIN_CWS'!$B178*AQ92</f>
        <v>713000</v>
      </c>
      <c r="AR93" s="97">
        <f>'COGS-PRICE-MARGIN_CWS'!$B178*AR92</f>
        <v>782000</v>
      </c>
      <c r="AS93" s="97">
        <f>'COGS-PRICE-MARGIN_CWS'!$B178*AS92</f>
        <v>644000</v>
      </c>
      <c r="AT93" s="97">
        <f>'COGS-PRICE-MARGIN_CWS'!$B178*AT92</f>
        <v>713000</v>
      </c>
      <c r="AU93" s="97">
        <f>'COGS-PRICE-MARGIN_CWS'!$B178*AU92</f>
        <v>575000</v>
      </c>
      <c r="AV93" s="97">
        <f>'COGS-PRICE-MARGIN_CWS'!$B178*AV92</f>
        <v>575000</v>
      </c>
      <c r="AW93" s="97">
        <f>'COGS-PRICE-MARGIN_CWS'!$B178*AW92</f>
        <v>575000</v>
      </c>
      <c r="AX93" s="97">
        <f>'COGS-PRICE-MARGIN_CWS'!$B178*AX92</f>
        <v>368000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17164440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23000</v>
      </c>
      <c r="AB96" s="70">
        <f t="shared" si="65"/>
        <v>23000</v>
      </c>
      <c r="AC96" s="70">
        <f t="shared" si="65"/>
        <v>23000</v>
      </c>
      <c r="AD96" s="70">
        <f t="shared" si="65"/>
        <v>23000</v>
      </c>
      <c r="AE96" s="70">
        <f t="shared" si="65"/>
        <v>23000</v>
      </c>
      <c r="AF96" s="70">
        <f t="shared" si="65"/>
        <v>23000</v>
      </c>
      <c r="AG96" s="70">
        <f t="shared" si="65"/>
        <v>23000</v>
      </c>
      <c r="AH96" s="70">
        <f t="shared" si="65"/>
        <v>23000</v>
      </c>
      <c r="AI96" s="70">
        <f t="shared" si="65"/>
        <v>23000</v>
      </c>
      <c r="AJ96" s="70">
        <f t="shared" si="65"/>
        <v>23000</v>
      </c>
      <c r="AK96" s="70">
        <f t="shared" si="65"/>
        <v>23000</v>
      </c>
      <c r="AL96" s="70">
        <f t="shared" si="65"/>
        <v>23000</v>
      </c>
      <c r="AM96" s="70">
        <f t="shared" si="65"/>
        <v>23000</v>
      </c>
      <c r="AN96" s="70">
        <f t="shared" si="65"/>
        <v>23000</v>
      </c>
      <c r="AO96" s="70">
        <f t="shared" si="65"/>
        <v>23000</v>
      </c>
      <c r="AP96" s="70">
        <f t="shared" si="65"/>
        <v>23000</v>
      </c>
      <c r="AQ96" s="70">
        <f t="shared" si="65"/>
        <v>23000</v>
      </c>
      <c r="AR96" s="70">
        <f t="shared" si="65"/>
        <v>23000</v>
      </c>
      <c r="AS96" s="70">
        <f t="shared" si="65"/>
        <v>23000</v>
      </c>
      <c r="AT96" s="70">
        <f t="shared" si="65"/>
        <v>23000</v>
      </c>
      <c r="AU96" s="70">
        <f t="shared" si="65"/>
        <v>23000</v>
      </c>
      <c r="AV96" s="70">
        <f t="shared" si="65"/>
        <v>23000</v>
      </c>
      <c r="AW96" s="70">
        <f t="shared" si="65"/>
        <v>23000</v>
      </c>
      <c r="AX96" s="70">
        <f t="shared" si="65"/>
        <v>23000</v>
      </c>
      <c r="AY96" s="70">
        <f t="shared" si="65"/>
        <v>0</v>
      </c>
      <c r="AZ96" s="70">
        <f t="shared" si="65"/>
        <v>0</v>
      </c>
      <c r="BA96" s="70">
        <f t="shared" si="65"/>
        <v>0</v>
      </c>
      <c r="BB96" s="70">
        <f t="shared" si="65"/>
        <v>0</v>
      </c>
      <c r="BC96" s="70">
        <f t="shared" si="65"/>
        <v>0</v>
      </c>
      <c r="BD96" s="70">
        <f t="shared" si="65"/>
        <v>0</v>
      </c>
      <c r="BE96" s="70">
        <f t="shared" si="65"/>
        <v>0</v>
      </c>
      <c r="BF96" s="70">
        <f t="shared" si="65"/>
        <v>0</v>
      </c>
      <c r="BG96" s="70">
        <f t="shared" si="65"/>
        <v>0</v>
      </c>
      <c r="BH96" s="70">
        <f t="shared" si="65"/>
        <v>0</v>
      </c>
      <c r="BI96" s="70">
        <f t="shared" si="65"/>
        <v>0</v>
      </c>
      <c r="BJ96" s="70">
        <f t="shared" si="65"/>
        <v>0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345000</v>
      </c>
      <c r="AB97" s="178">
        <f t="shared" si="66"/>
        <v>552000</v>
      </c>
      <c r="AC97" s="178">
        <f t="shared" si="66"/>
        <v>621000</v>
      </c>
      <c r="AD97" s="178">
        <f t="shared" si="66"/>
        <v>621000</v>
      </c>
      <c r="AE97" s="178">
        <f t="shared" si="66"/>
        <v>667000</v>
      </c>
      <c r="AF97" s="178">
        <f t="shared" si="66"/>
        <v>736000</v>
      </c>
      <c r="AG97" s="178">
        <f t="shared" si="66"/>
        <v>621000</v>
      </c>
      <c r="AH97" s="178">
        <f t="shared" si="66"/>
        <v>667000</v>
      </c>
      <c r="AI97" s="178">
        <f t="shared" si="66"/>
        <v>552000</v>
      </c>
      <c r="AJ97" s="178">
        <f t="shared" si="66"/>
        <v>552000</v>
      </c>
      <c r="AK97" s="178">
        <f t="shared" si="66"/>
        <v>552000</v>
      </c>
      <c r="AL97" s="178">
        <f t="shared" si="66"/>
        <v>345000</v>
      </c>
      <c r="AM97" s="178">
        <f t="shared" si="66"/>
        <v>368000</v>
      </c>
      <c r="AN97" s="178">
        <f t="shared" si="66"/>
        <v>575000</v>
      </c>
      <c r="AO97" s="178">
        <f t="shared" si="66"/>
        <v>644000</v>
      </c>
      <c r="AP97" s="178">
        <f t="shared" si="66"/>
        <v>644000</v>
      </c>
      <c r="AQ97" s="178">
        <f t="shared" si="66"/>
        <v>713000</v>
      </c>
      <c r="AR97" s="178">
        <f t="shared" si="66"/>
        <v>782000</v>
      </c>
      <c r="AS97" s="178">
        <f t="shared" si="66"/>
        <v>644000</v>
      </c>
      <c r="AT97" s="178">
        <f t="shared" si="66"/>
        <v>713000</v>
      </c>
      <c r="AU97" s="178">
        <f t="shared" si="66"/>
        <v>575000</v>
      </c>
      <c r="AV97" s="178">
        <f t="shared" si="66"/>
        <v>575000</v>
      </c>
      <c r="AW97" s="178">
        <f t="shared" si="66"/>
        <v>575000</v>
      </c>
      <c r="AX97" s="178">
        <f t="shared" si="66"/>
        <v>368000</v>
      </c>
      <c r="AY97" s="178">
        <f t="shared" si="66"/>
        <v>0</v>
      </c>
      <c r="AZ97" s="178">
        <f t="shared" si="66"/>
        <v>0</v>
      </c>
      <c r="BA97" s="178">
        <f t="shared" si="66"/>
        <v>0</v>
      </c>
      <c r="BB97" s="178">
        <f t="shared" si="66"/>
        <v>0</v>
      </c>
      <c r="BC97" s="178">
        <f t="shared" si="66"/>
        <v>0</v>
      </c>
      <c r="BD97" s="178">
        <f t="shared" si="66"/>
        <v>0</v>
      </c>
      <c r="BE97" s="178">
        <f t="shared" si="66"/>
        <v>0</v>
      </c>
      <c r="BF97" s="178">
        <f t="shared" si="66"/>
        <v>0</v>
      </c>
      <c r="BG97" s="178">
        <f t="shared" si="66"/>
        <v>0</v>
      </c>
      <c r="BH97" s="178">
        <f t="shared" si="66"/>
        <v>0</v>
      </c>
      <c r="BI97" s="178">
        <f t="shared" si="66"/>
        <v>0</v>
      </c>
      <c r="BJ97" s="178">
        <f t="shared" si="66"/>
        <v>0</v>
      </c>
      <c r="BK97" s="118">
        <f>SUM(C97:BJ97)</f>
        <v>17110620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195000</v>
      </c>
      <c r="AB101" s="97">
        <f>'COGS-PRICE-MARGIN_CWS'!$E128*AB$92</f>
        <v>312000</v>
      </c>
      <c r="AC101" s="97">
        <f>'COGS-PRICE-MARGIN_CWS'!$E128*AC$92</f>
        <v>351000</v>
      </c>
      <c r="AD101" s="97">
        <f>'COGS-PRICE-MARGIN_CWS'!$E128*AD$92</f>
        <v>351000</v>
      </c>
      <c r="AE101" s="97">
        <f>'COGS-PRICE-MARGIN_CWS'!$E128*AE$92</f>
        <v>377000</v>
      </c>
      <c r="AF101" s="97">
        <f>'COGS-PRICE-MARGIN_CWS'!$E128*AF$92</f>
        <v>416000</v>
      </c>
      <c r="AG101" s="97">
        <f>'COGS-PRICE-MARGIN_CWS'!$E128*AG$92</f>
        <v>351000</v>
      </c>
      <c r="AH101" s="97">
        <f>'COGS-PRICE-MARGIN_CWS'!$E128*AH$92</f>
        <v>377000</v>
      </c>
      <c r="AI101" s="97">
        <f>'COGS-PRICE-MARGIN_CWS'!$E128*AI$92</f>
        <v>312000</v>
      </c>
      <c r="AJ101" s="97">
        <f>'COGS-PRICE-MARGIN_CWS'!$E128*AJ$92</f>
        <v>312000</v>
      </c>
      <c r="AK101" s="97">
        <f>'COGS-PRICE-MARGIN_CWS'!$E128*AK$92</f>
        <v>312000</v>
      </c>
      <c r="AL101" s="97">
        <f>'COGS-PRICE-MARGIN_CWS'!$E128*AL$92</f>
        <v>195000</v>
      </c>
      <c r="AM101" s="97">
        <f>'COGS-PRICE-MARGIN_CWS'!$E178*AM$92</f>
        <v>208000</v>
      </c>
      <c r="AN101" s="97">
        <f>'COGS-PRICE-MARGIN_CWS'!$E178*AN$92</f>
        <v>325000</v>
      </c>
      <c r="AO101" s="97">
        <f>'COGS-PRICE-MARGIN_CWS'!$E178*AO$92</f>
        <v>364000</v>
      </c>
      <c r="AP101" s="97">
        <f>'COGS-PRICE-MARGIN_CWS'!$E178*AP$92</f>
        <v>364000</v>
      </c>
      <c r="AQ101" s="97">
        <f>'COGS-PRICE-MARGIN_CWS'!$E178*AQ$92</f>
        <v>403000</v>
      </c>
      <c r="AR101" s="97">
        <f>'COGS-PRICE-MARGIN_CWS'!$E178*AR$92</f>
        <v>442000</v>
      </c>
      <c r="AS101" s="97">
        <f>'COGS-PRICE-MARGIN_CWS'!$E178*AS$92</f>
        <v>364000</v>
      </c>
      <c r="AT101" s="97">
        <f>'COGS-PRICE-MARGIN_CWS'!$E178*AT$92</f>
        <v>403000</v>
      </c>
      <c r="AU101" s="97">
        <f>'COGS-PRICE-MARGIN_CWS'!$E178*AU$92</f>
        <v>325000</v>
      </c>
      <c r="AV101" s="97">
        <f>'COGS-PRICE-MARGIN_CWS'!$E178*AV$92</f>
        <v>325000</v>
      </c>
      <c r="AW101" s="97">
        <f>'COGS-PRICE-MARGIN_CWS'!$E178*AW$92</f>
        <v>325000</v>
      </c>
      <c r="AX101" s="97">
        <f>'COGS-PRICE-MARGIN_CWS'!$E178*AX$92</f>
        <v>208000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9701640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8000</v>
      </c>
      <c r="AN102" s="97">
        <f>'COGS-PRICE-MARGIN_CWS'!$E179*AN$92</f>
        <v>12500</v>
      </c>
      <c r="AO102" s="97">
        <f>'COGS-PRICE-MARGIN_CWS'!$E179*AO$92</f>
        <v>14000</v>
      </c>
      <c r="AP102" s="97">
        <f>'COGS-PRICE-MARGIN_CWS'!$E179*AP$92</f>
        <v>14000</v>
      </c>
      <c r="AQ102" s="97">
        <f>'COGS-PRICE-MARGIN_CWS'!$E179*AQ$92</f>
        <v>15500</v>
      </c>
      <c r="AR102" s="97">
        <f>'COGS-PRICE-MARGIN_CWS'!$E179*AR$92</f>
        <v>17000</v>
      </c>
      <c r="AS102" s="97">
        <f>'COGS-PRICE-MARGIN_CWS'!$E179*AS$92</f>
        <v>14000</v>
      </c>
      <c r="AT102" s="97">
        <f>'COGS-PRICE-MARGIN_CWS'!$E179*AT$92</f>
        <v>15500</v>
      </c>
      <c r="AU102" s="97">
        <f>'COGS-PRICE-MARGIN_CWS'!$E179*AU$92</f>
        <v>12500</v>
      </c>
      <c r="AV102" s="97">
        <f>'COGS-PRICE-MARGIN_CWS'!$E179*AV$92</f>
        <v>12500</v>
      </c>
      <c r="AW102" s="97">
        <f>'COGS-PRICE-MARGIN_CWS'!$E179*AW$92</f>
        <v>12500</v>
      </c>
      <c r="AX102" s="97">
        <f>'COGS-PRICE-MARGIN_CWS'!$E179*AX$92</f>
        <v>8000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373140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202500</v>
      </c>
      <c r="AB106" s="63">
        <f t="shared" si="67"/>
        <v>324000</v>
      </c>
      <c r="AC106" s="63">
        <f t="shared" si="67"/>
        <v>364500</v>
      </c>
      <c r="AD106" s="63">
        <f t="shared" si="67"/>
        <v>364500</v>
      </c>
      <c r="AE106" s="63">
        <f t="shared" si="67"/>
        <v>391500</v>
      </c>
      <c r="AF106" s="63">
        <f t="shared" si="67"/>
        <v>432000</v>
      </c>
      <c r="AG106" s="63">
        <f t="shared" si="67"/>
        <v>364500</v>
      </c>
      <c r="AH106" s="63">
        <f t="shared" si="67"/>
        <v>391500</v>
      </c>
      <c r="AI106" s="63">
        <f t="shared" si="67"/>
        <v>324000</v>
      </c>
      <c r="AJ106" s="63">
        <f t="shared" si="67"/>
        <v>324000</v>
      </c>
      <c r="AK106" s="63">
        <f t="shared" si="67"/>
        <v>324000</v>
      </c>
      <c r="AL106" s="63">
        <f t="shared" si="67"/>
        <v>202500</v>
      </c>
      <c r="AM106" s="63">
        <f t="shared" si="67"/>
        <v>216000</v>
      </c>
      <c r="AN106" s="63">
        <f t="shared" si="67"/>
        <v>337500</v>
      </c>
      <c r="AO106" s="63">
        <f t="shared" si="67"/>
        <v>378000</v>
      </c>
      <c r="AP106" s="63">
        <f t="shared" si="67"/>
        <v>378000</v>
      </c>
      <c r="AQ106" s="63">
        <f t="shared" si="67"/>
        <v>418500</v>
      </c>
      <c r="AR106" s="63">
        <f t="shared" si="67"/>
        <v>459000</v>
      </c>
      <c r="AS106" s="63">
        <f t="shared" si="67"/>
        <v>378000</v>
      </c>
      <c r="AT106" s="63">
        <f t="shared" si="67"/>
        <v>418500</v>
      </c>
      <c r="AU106" s="63">
        <f t="shared" si="67"/>
        <v>337500</v>
      </c>
      <c r="AV106" s="63">
        <f t="shared" si="67"/>
        <v>337500</v>
      </c>
      <c r="AW106" s="63">
        <f t="shared" si="67"/>
        <v>337500</v>
      </c>
      <c r="AX106" s="63">
        <f t="shared" si="67"/>
        <v>216000</v>
      </c>
      <c r="AY106" s="63">
        <f t="shared" si="67"/>
        <v>0</v>
      </c>
      <c r="AZ106" s="63">
        <f t="shared" si="67"/>
        <v>0</v>
      </c>
      <c r="BA106" s="63">
        <f t="shared" si="67"/>
        <v>0</v>
      </c>
      <c r="BB106" s="63">
        <f t="shared" si="67"/>
        <v>0</v>
      </c>
      <c r="BC106" s="63">
        <f t="shared" si="67"/>
        <v>0</v>
      </c>
      <c r="BD106" s="63">
        <f t="shared" si="67"/>
        <v>0</v>
      </c>
      <c r="BE106" s="63">
        <f t="shared" si="67"/>
        <v>0</v>
      </c>
      <c r="BF106" s="63">
        <f t="shared" si="67"/>
        <v>0</v>
      </c>
      <c r="BG106" s="63">
        <f t="shared" si="67"/>
        <v>0</v>
      </c>
      <c r="BH106" s="63">
        <f t="shared" si="67"/>
        <v>0</v>
      </c>
      <c r="BI106" s="63">
        <f t="shared" si="67"/>
        <v>0</v>
      </c>
      <c r="BJ106" s="63">
        <f t="shared" si="67"/>
        <v>0</v>
      </c>
      <c r="BK106" s="118">
        <f>SUM(C106:BJ106)</f>
        <v>10074780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9500</v>
      </c>
      <c r="AB108" s="63">
        <f t="shared" si="68"/>
        <v>9500</v>
      </c>
      <c r="AC108" s="63">
        <f t="shared" si="68"/>
        <v>9500</v>
      </c>
      <c r="AD108" s="63">
        <f t="shared" si="68"/>
        <v>9500</v>
      </c>
      <c r="AE108" s="63">
        <f t="shared" si="68"/>
        <v>9500</v>
      </c>
      <c r="AF108" s="63">
        <f t="shared" si="68"/>
        <v>9500</v>
      </c>
      <c r="AG108" s="63">
        <f t="shared" si="68"/>
        <v>9500</v>
      </c>
      <c r="AH108" s="63">
        <f t="shared" si="68"/>
        <v>9500</v>
      </c>
      <c r="AI108" s="63">
        <f t="shared" si="68"/>
        <v>9500</v>
      </c>
      <c r="AJ108" s="63">
        <f t="shared" si="68"/>
        <v>9500</v>
      </c>
      <c r="AK108" s="63">
        <f t="shared" si="68"/>
        <v>9500</v>
      </c>
      <c r="AL108" s="63">
        <f t="shared" si="68"/>
        <v>9500</v>
      </c>
      <c r="AM108" s="63">
        <f t="shared" si="68"/>
        <v>9500</v>
      </c>
      <c r="AN108" s="63">
        <f t="shared" si="68"/>
        <v>9500</v>
      </c>
      <c r="AO108" s="63">
        <f t="shared" si="68"/>
        <v>9500</v>
      </c>
      <c r="AP108" s="63">
        <f t="shared" si="68"/>
        <v>9500</v>
      </c>
      <c r="AQ108" s="63">
        <f t="shared" si="68"/>
        <v>9500</v>
      </c>
      <c r="AR108" s="63">
        <f t="shared" si="68"/>
        <v>9500</v>
      </c>
      <c r="AS108" s="63">
        <f t="shared" si="68"/>
        <v>9500</v>
      </c>
      <c r="AT108" s="63">
        <f t="shared" si="68"/>
        <v>9500</v>
      </c>
      <c r="AU108" s="63">
        <f t="shared" si="68"/>
        <v>9500</v>
      </c>
      <c r="AV108" s="63">
        <f t="shared" si="68"/>
        <v>9500</v>
      </c>
      <c r="AW108" s="63">
        <f t="shared" si="68"/>
        <v>9500</v>
      </c>
      <c r="AX108" s="63">
        <f t="shared" si="68"/>
        <v>9500</v>
      </c>
      <c r="AY108" s="63">
        <f t="shared" si="68"/>
        <v>0</v>
      </c>
      <c r="AZ108" s="63">
        <f t="shared" si="68"/>
        <v>0</v>
      </c>
      <c r="BA108" s="63">
        <f t="shared" si="68"/>
        <v>0</v>
      </c>
      <c r="BB108" s="63">
        <f t="shared" si="68"/>
        <v>0</v>
      </c>
      <c r="BC108" s="63">
        <f t="shared" si="68"/>
        <v>0</v>
      </c>
      <c r="BD108" s="63">
        <f t="shared" si="68"/>
        <v>0</v>
      </c>
      <c r="BE108" s="63">
        <f t="shared" si="68"/>
        <v>0</v>
      </c>
      <c r="BF108" s="63">
        <f t="shared" si="68"/>
        <v>0</v>
      </c>
      <c r="BG108" s="63">
        <f t="shared" si="68"/>
        <v>0</v>
      </c>
      <c r="BH108" s="63">
        <f t="shared" si="68"/>
        <v>0</v>
      </c>
      <c r="BI108" s="63">
        <f t="shared" si="68"/>
        <v>0</v>
      </c>
      <c r="BJ108" s="63">
        <f t="shared" si="68"/>
        <v>0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142500</v>
      </c>
      <c r="AB109" s="63">
        <f t="shared" si="70"/>
        <v>228000</v>
      </c>
      <c r="AC109" s="63">
        <f t="shared" si="70"/>
        <v>256500</v>
      </c>
      <c r="AD109" s="63">
        <f t="shared" si="70"/>
        <v>256500</v>
      </c>
      <c r="AE109" s="63">
        <f t="shared" si="70"/>
        <v>275500</v>
      </c>
      <c r="AF109" s="63">
        <f t="shared" si="70"/>
        <v>304000</v>
      </c>
      <c r="AG109" s="63">
        <f t="shared" si="70"/>
        <v>256500</v>
      </c>
      <c r="AH109" s="63">
        <f t="shared" si="70"/>
        <v>275500</v>
      </c>
      <c r="AI109" s="63">
        <f t="shared" si="70"/>
        <v>228000</v>
      </c>
      <c r="AJ109" s="63">
        <f t="shared" si="70"/>
        <v>228000</v>
      </c>
      <c r="AK109" s="63">
        <f t="shared" si="70"/>
        <v>228000</v>
      </c>
      <c r="AL109" s="63">
        <f t="shared" si="70"/>
        <v>142500</v>
      </c>
      <c r="AM109" s="63">
        <f t="shared" si="70"/>
        <v>152000</v>
      </c>
      <c r="AN109" s="63">
        <f t="shared" si="70"/>
        <v>237500</v>
      </c>
      <c r="AO109" s="63">
        <f t="shared" si="70"/>
        <v>266000</v>
      </c>
      <c r="AP109" s="63">
        <f t="shared" si="70"/>
        <v>266000</v>
      </c>
      <c r="AQ109" s="63">
        <f t="shared" si="70"/>
        <v>294500</v>
      </c>
      <c r="AR109" s="63">
        <f t="shared" si="70"/>
        <v>323000</v>
      </c>
      <c r="AS109" s="63">
        <f t="shared" si="70"/>
        <v>266000</v>
      </c>
      <c r="AT109" s="63">
        <f t="shared" si="70"/>
        <v>294500</v>
      </c>
      <c r="AU109" s="63">
        <f t="shared" si="70"/>
        <v>237500</v>
      </c>
      <c r="AV109" s="63">
        <f t="shared" si="70"/>
        <v>237500</v>
      </c>
      <c r="AW109" s="63">
        <f t="shared" si="70"/>
        <v>237500</v>
      </c>
      <c r="AX109" s="63">
        <f t="shared" si="70"/>
        <v>152000</v>
      </c>
      <c r="AY109" s="63">
        <f t="shared" si="70"/>
        <v>0</v>
      </c>
      <c r="AZ109" s="63">
        <f t="shared" si="70"/>
        <v>0</v>
      </c>
      <c r="BA109" s="63">
        <f t="shared" si="70"/>
        <v>0</v>
      </c>
      <c r="BB109" s="63">
        <f t="shared" si="70"/>
        <v>0</v>
      </c>
      <c r="BC109" s="63">
        <f t="shared" si="70"/>
        <v>0</v>
      </c>
      <c r="BD109" s="63">
        <f t="shared" si="70"/>
        <v>0</v>
      </c>
      <c r="BE109" s="63">
        <f t="shared" si="70"/>
        <v>0</v>
      </c>
      <c r="BF109" s="63">
        <f t="shared" si="70"/>
        <v>0</v>
      </c>
      <c r="BG109" s="63">
        <f t="shared" si="70"/>
        <v>0</v>
      </c>
      <c r="BH109" s="63">
        <f t="shared" si="70"/>
        <v>0</v>
      </c>
      <c r="BI109" s="63">
        <f t="shared" si="70"/>
        <v>0</v>
      </c>
      <c r="BJ109" s="63">
        <f t="shared" si="70"/>
        <v>0</v>
      </c>
      <c r="BK109" s="118">
        <f>SUM(C109:BJ109)</f>
        <v>7035840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0.41304347826086957</v>
      </c>
      <c r="AB110" s="46">
        <f t="shared" si="71"/>
        <v>0.41304347826086957</v>
      </c>
      <c r="AC110" s="46">
        <f t="shared" si="71"/>
        <v>0.41304347826086957</v>
      </c>
      <c r="AD110" s="46">
        <f t="shared" si="71"/>
        <v>0.41304347826086957</v>
      </c>
      <c r="AE110" s="46">
        <f t="shared" si="71"/>
        <v>0.41304347826086957</v>
      </c>
      <c r="AF110" s="46">
        <f t="shared" si="71"/>
        <v>0.41304347826086957</v>
      </c>
      <c r="AG110" s="46">
        <f t="shared" si="71"/>
        <v>0.41304347826086957</v>
      </c>
      <c r="AH110" s="46">
        <f t="shared" si="71"/>
        <v>0.41304347826086957</v>
      </c>
      <c r="AI110" s="46">
        <f t="shared" ref="AI110:BJ110" si="72">IF(AI109&gt;0,(AI109/AI97),0)</f>
        <v>0.41304347826086957</v>
      </c>
      <c r="AJ110" s="46">
        <f t="shared" si="72"/>
        <v>0.41304347826086957</v>
      </c>
      <c r="AK110" s="46">
        <f t="shared" si="72"/>
        <v>0.41304347826086957</v>
      </c>
      <c r="AL110" s="46">
        <f t="shared" si="72"/>
        <v>0.41304347826086957</v>
      </c>
      <c r="AM110" s="46">
        <f t="shared" si="72"/>
        <v>0.41304347826086957</v>
      </c>
      <c r="AN110" s="46">
        <f t="shared" si="72"/>
        <v>0.41304347826086957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0.41304347826086957</v>
      </c>
      <c r="AR110" s="46">
        <f t="shared" si="72"/>
        <v>0.41304347826086957</v>
      </c>
      <c r="AS110" s="46">
        <f t="shared" si="72"/>
        <v>0.41304347826086957</v>
      </c>
      <c r="AT110" s="46">
        <f t="shared" si="72"/>
        <v>0.41304347826086957</v>
      </c>
      <c r="AU110" s="46">
        <f t="shared" si="72"/>
        <v>0.41304347826086957</v>
      </c>
      <c r="AV110" s="46">
        <f t="shared" si="72"/>
        <v>0.41304347826086957</v>
      </c>
      <c r="AW110" s="46">
        <f t="shared" si="72"/>
        <v>0.41304347826086957</v>
      </c>
      <c r="AX110" s="46">
        <f t="shared" si="72"/>
        <v>0.41304347826086957</v>
      </c>
      <c r="AY110" s="46">
        <f t="shared" si="72"/>
        <v>0</v>
      </c>
      <c r="AZ110" s="46">
        <f t="shared" si="72"/>
        <v>0</v>
      </c>
      <c r="BA110" s="46">
        <f t="shared" si="72"/>
        <v>0</v>
      </c>
      <c r="BB110" s="46">
        <f t="shared" si="72"/>
        <v>0</v>
      </c>
      <c r="BC110" s="46">
        <f t="shared" si="72"/>
        <v>0</v>
      </c>
      <c r="BD110" s="46">
        <f t="shared" si="72"/>
        <v>0</v>
      </c>
      <c r="BE110" s="46">
        <f t="shared" si="72"/>
        <v>0</v>
      </c>
      <c r="BF110" s="46">
        <f t="shared" si="72"/>
        <v>0</v>
      </c>
      <c r="BG110" s="46">
        <f t="shared" si="72"/>
        <v>0</v>
      </c>
      <c r="BH110" s="46">
        <f t="shared" si="72"/>
        <v>0</v>
      </c>
      <c r="BI110" s="46">
        <f t="shared" si="72"/>
        <v>0</v>
      </c>
      <c r="BJ110" s="46">
        <f t="shared" si="72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0</v>
      </c>
      <c r="AZ115" s="102">
        <f t="shared" si="74"/>
        <v>0</v>
      </c>
      <c r="BA115" s="102">
        <f t="shared" si="74"/>
        <v>0</v>
      </c>
      <c r="BB115" s="102">
        <f t="shared" si="74"/>
        <v>0</v>
      </c>
      <c r="BC115" s="102">
        <f t="shared" si="74"/>
        <v>0</v>
      </c>
      <c r="BD115" s="102">
        <f t="shared" si="74"/>
        <v>0</v>
      </c>
      <c r="BE115" s="102">
        <f t="shared" si="74"/>
        <v>0</v>
      </c>
      <c r="BF115" s="102">
        <f t="shared" si="74"/>
        <v>0</v>
      </c>
      <c r="BG115" s="102">
        <f t="shared" si="74"/>
        <v>0</v>
      </c>
      <c r="BH115" s="102">
        <f t="shared" si="74"/>
        <v>0</v>
      </c>
      <c r="BI115" s="102">
        <f t="shared" si="74"/>
        <v>0</v>
      </c>
      <c r="BJ115" s="102">
        <f t="shared" si="74"/>
        <v>0</v>
      </c>
      <c r="BK115" s="103">
        <f>SUM(C115:BJ115)</f>
        <v>499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0</v>
      </c>
      <c r="AZ116" s="102">
        <f t="shared" si="76"/>
        <v>0</v>
      </c>
      <c r="BA116" s="102">
        <f t="shared" si="76"/>
        <v>0</v>
      </c>
      <c r="BB116" s="102">
        <f t="shared" si="76"/>
        <v>0</v>
      </c>
      <c r="BC116" s="102">
        <f t="shared" si="76"/>
        <v>0</v>
      </c>
      <c r="BD116" s="102">
        <f t="shared" si="76"/>
        <v>0</v>
      </c>
      <c r="BE116" s="102">
        <f t="shared" si="76"/>
        <v>0</v>
      </c>
      <c r="BF116" s="102">
        <f t="shared" si="76"/>
        <v>0</v>
      </c>
      <c r="BG116" s="102">
        <f t="shared" si="76"/>
        <v>0</v>
      </c>
      <c r="BH116" s="102">
        <f t="shared" si="76"/>
        <v>0</v>
      </c>
      <c r="BI116" s="102">
        <f t="shared" si="76"/>
        <v>0</v>
      </c>
      <c r="BJ116" s="102">
        <f t="shared" si="76"/>
        <v>0</v>
      </c>
      <c r="BK116" s="103">
        <f>SUM(C116:BJ116)</f>
        <v>240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'COGS-PRICE-MARGIN_CWS'!$B198*AM116</f>
        <v>12500</v>
      </c>
      <c r="AN126" s="90">
        <f>'COGS-PRICE-MARGIN_CWS'!$B198*AN116</f>
        <v>20000</v>
      </c>
      <c r="AO126" s="90">
        <f>'COGS-PRICE-MARGIN_CWS'!$B198*AO116</f>
        <v>22500</v>
      </c>
      <c r="AP126" s="90">
        <f>'COGS-PRICE-MARGIN_CWS'!$B198*AP116</f>
        <v>22500</v>
      </c>
      <c r="AQ126" s="90">
        <f>'COGS-PRICE-MARGIN_CWS'!$B198*AQ116</f>
        <v>25000</v>
      </c>
      <c r="AR126" s="90">
        <f>'COGS-PRICE-MARGIN_CWS'!$B198*AR116</f>
        <v>27500</v>
      </c>
      <c r="AS126" s="90">
        <f>'COGS-PRICE-MARGIN_CWS'!$B198*AS116</f>
        <v>22500</v>
      </c>
      <c r="AT126" s="90">
        <f>'COGS-PRICE-MARGIN_CWS'!$B198*AT116</f>
        <v>25000</v>
      </c>
      <c r="AU126" s="90">
        <f>'COGS-PRICE-MARGIN_CWS'!$B198*AU116</f>
        <v>20000</v>
      </c>
      <c r="AV126" s="90">
        <f>'COGS-PRICE-MARGIN_CWS'!$B198*AV116</f>
        <v>20000</v>
      </c>
      <c r="AW126" s="90">
        <f>'COGS-PRICE-MARGIN_CWS'!$B198*AW116</f>
        <v>20000</v>
      </c>
      <c r="AX126" s="90">
        <f>'COGS-PRICE-MARGIN_CWS'!$B198*AX116</f>
        <v>12500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12500</v>
      </c>
      <c r="AB128" s="63">
        <f t="shared" si="79"/>
        <v>20000</v>
      </c>
      <c r="AC128" s="63">
        <f t="shared" si="79"/>
        <v>22500</v>
      </c>
      <c r="AD128" s="63">
        <f t="shared" si="79"/>
        <v>22500</v>
      </c>
      <c r="AE128" s="63">
        <f t="shared" si="79"/>
        <v>22500</v>
      </c>
      <c r="AF128" s="63">
        <f t="shared" si="79"/>
        <v>25000</v>
      </c>
      <c r="AG128" s="63">
        <f t="shared" si="79"/>
        <v>22500</v>
      </c>
      <c r="AH128" s="63">
        <f t="shared" si="79"/>
        <v>22500</v>
      </c>
      <c r="AI128" s="63">
        <f t="shared" si="79"/>
        <v>20000</v>
      </c>
      <c r="AJ128" s="63">
        <f t="shared" si="79"/>
        <v>20000</v>
      </c>
      <c r="AK128" s="63">
        <f t="shared" si="79"/>
        <v>20000</v>
      </c>
      <c r="AL128" s="63">
        <f t="shared" si="79"/>
        <v>12500</v>
      </c>
      <c r="AM128" s="63">
        <f t="shared" si="79"/>
        <v>12500</v>
      </c>
      <c r="AN128" s="63">
        <f t="shared" si="79"/>
        <v>20000</v>
      </c>
      <c r="AO128" s="63">
        <f t="shared" si="79"/>
        <v>22500</v>
      </c>
      <c r="AP128" s="63">
        <f t="shared" si="79"/>
        <v>22500</v>
      </c>
      <c r="AQ128" s="63">
        <f t="shared" si="79"/>
        <v>25000</v>
      </c>
      <c r="AR128" s="63">
        <f t="shared" si="79"/>
        <v>27500</v>
      </c>
      <c r="AS128" s="63">
        <f t="shared" si="79"/>
        <v>22500</v>
      </c>
      <c r="AT128" s="63">
        <f t="shared" si="79"/>
        <v>25000</v>
      </c>
      <c r="AU128" s="63">
        <f t="shared" si="79"/>
        <v>20000</v>
      </c>
      <c r="AV128" s="63">
        <f t="shared" si="79"/>
        <v>20000</v>
      </c>
      <c r="AW128" s="63">
        <f t="shared" si="79"/>
        <v>20000</v>
      </c>
      <c r="AX128" s="63">
        <f t="shared" si="79"/>
        <v>12500</v>
      </c>
      <c r="AY128" s="63" t="e">
        <f t="shared" si="79"/>
        <v>#VALUE!</v>
      </c>
      <c r="AZ128" s="63" t="e">
        <f t="shared" si="79"/>
        <v>#VALUE!</v>
      </c>
      <c r="BA128" s="63" t="e">
        <f t="shared" si="79"/>
        <v>#VALUE!</v>
      </c>
      <c r="BB128" s="63" t="e">
        <f t="shared" si="79"/>
        <v>#VALUE!</v>
      </c>
      <c r="BC128" s="63" t="e">
        <f t="shared" si="79"/>
        <v>#VALUE!</v>
      </c>
      <c r="BD128" s="63" t="e">
        <f t="shared" si="79"/>
        <v>#VALUE!</v>
      </c>
      <c r="BE128" s="63" t="e">
        <f t="shared" si="79"/>
        <v>#VALUE!</v>
      </c>
      <c r="BF128" s="63" t="e">
        <f t="shared" si="79"/>
        <v>#VALUE!</v>
      </c>
      <c r="BG128" s="63" t="e">
        <f t="shared" si="79"/>
        <v>#VALUE!</v>
      </c>
      <c r="BH128" s="63" t="e">
        <f t="shared" si="79"/>
        <v>#VALUE!</v>
      </c>
      <c r="BI128" s="63" t="e">
        <f t="shared" si="79"/>
        <v>#VALUE!</v>
      </c>
      <c r="BJ128" s="63" t="e">
        <f t="shared" si="79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622000</v>
      </c>
      <c r="AB132" s="63">
        <f t="shared" si="80"/>
        <v>1006000</v>
      </c>
      <c r="AC132" s="63">
        <f t="shared" si="80"/>
        <v>1134000</v>
      </c>
      <c r="AD132" s="63">
        <f t="shared" si="80"/>
        <v>1134000</v>
      </c>
      <c r="AE132" s="63">
        <f t="shared" si="80"/>
        <v>1234000</v>
      </c>
      <c r="AF132" s="63">
        <f t="shared" si="80"/>
        <v>1362000</v>
      </c>
      <c r="AG132" s="63">
        <f t="shared" si="80"/>
        <v>1134000</v>
      </c>
      <c r="AH132" s="63">
        <f t="shared" si="80"/>
        <v>1234000</v>
      </c>
      <c r="AI132" s="63">
        <f t="shared" si="80"/>
        <v>1006000</v>
      </c>
      <c r="AJ132" s="63">
        <f t="shared" si="80"/>
        <v>1006000</v>
      </c>
      <c r="AK132" s="63">
        <f t="shared" si="80"/>
        <v>1006000</v>
      </c>
      <c r="AL132" s="63">
        <f t="shared" si="80"/>
        <v>622000</v>
      </c>
      <c r="AM132" s="63">
        <f t="shared" si="80"/>
        <v>663000</v>
      </c>
      <c r="AN132" s="63">
        <f t="shared" si="80"/>
        <v>1065000</v>
      </c>
      <c r="AO132" s="63">
        <f t="shared" si="80"/>
        <v>1193000</v>
      </c>
      <c r="AP132" s="63">
        <f t="shared" si="80"/>
        <v>1193000</v>
      </c>
      <c r="AQ132" s="63">
        <f t="shared" si="80"/>
        <v>1321000</v>
      </c>
      <c r="AR132" s="63">
        <f t="shared" si="80"/>
        <v>1449000</v>
      </c>
      <c r="AS132" s="63">
        <f t="shared" si="80"/>
        <v>1193000</v>
      </c>
      <c r="AT132" s="63">
        <f t="shared" si="80"/>
        <v>1321000</v>
      </c>
      <c r="AU132" s="63">
        <f t="shared" si="80"/>
        <v>1065000</v>
      </c>
      <c r="AV132" s="63">
        <f t="shared" si="80"/>
        <v>1065000</v>
      </c>
      <c r="AW132" s="63">
        <f t="shared" si="80"/>
        <v>1065000</v>
      </c>
      <c r="AX132" s="63">
        <f t="shared" si="80"/>
        <v>663000</v>
      </c>
      <c r="AY132" s="63" t="e">
        <f t="shared" si="80"/>
        <v>#REF!</v>
      </c>
      <c r="AZ132" s="63" t="e">
        <f t="shared" si="80"/>
        <v>#REF!</v>
      </c>
      <c r="BA132" s="63" t="e">
        <f t="shared" si="80"/>
        <v>#REF!</v>
      </c>
      <c r="BB132" s="63" t="e">
        <f t="shared" si="80"/>
        <v>#REF!</v>
      </c>
      <c r="BC132" s="63" t="e">
        <f t="shared" si="80"/>
        <v>#REF!</v>
      </c>
      <c r="BD132" s="63" t="e">
        <f t="shared" si="80"/>
        <v>#REF!</v>
      </c>
      <c r="BE132" s="63" t="e">
        <f t="shared" si="80"/>
        <v>#REF!</v>
      </c>
      <c r="BF132" s="63" t="e">
        <f t="shared" si="80"/>
        <v>#REF!</v>
      </c>
      <c r="BG132" s="63" t="e">
        <f t="shared" si="80"/>
        <v>#REF!</v>
      </c>
      <c r="BH132" s="63" t="e">
        <f t="shared" si="80"/>
        <v>#REF!</v>
      </c>
      <c r="BI132" s="63" t="e">
        <f t="shared" si="80"/>
        <v>#REF!</v>
      </c>
      <c r="BJ132" s="63" t="e">
        <f t="shared" si="80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244500</v>
      </c>
      <c r="AB133" s="63">
        <f t="shared" si="81"/>
        <v>394500</v>
      </c>
      <c r="AC133" s="63">
        <f t="shared" si="81"/>
        <v>444500</v>
      </c>
      <c r="AD133" s="63">
        <f t="shared" si="81"/>
        <v>444500</v>
      </c>
      <c r="AE133" s="63">
        <f t="shared" si="81"/>
        <v>480000</v>
      </c>
      <c r="AF133" s="63">
        <f t="shared" si="81"/>
        <v>530000</v>
      </c>
      <c r="AG133" s="63">
        <f t="shared" si="81"/>
        <v>444500</v>
      </c>
      <c r="AH133" s="63">
        <f t="shared" si="81"/>
        <v>480000</v>
      </c>
      <c r="AI133" s="63">
        <f t="shared" si="81"/>
        <v>394500</v>
      </c>
      <c r="AJ133" s="63">
        <f t="shared" si="81"/>
        <v>394500</v>
      </c>
      <c r="AK133" s="63">
        <f t="shared" si="81"/>
        <v>394500</v>
      </c>
      <c r="AL133" s="63">
        <f t="shared" si="81"/>
        <v>244500</v>
      </c>
      <c r="AM133" s="63">
        <f t="shared" si="81"/>
        <v>259500</v>
      </c>
      <c r="AN133" s="63">
        <f t="shared" si="81"/>
        <v>415000</v>
      </c>
      <c r="AO133" s="63">
        <f t="shared" si="81"/>
        <v>465000</v>
      </c>
      <c r="AP133" s="63">
        <f t="shared" si="81"/>
        <v>465000</v>
      </c>
      <c r="AQ133" s="63">
        <f t="shared" si="81"/>
        <v>515000</v>
      </c>
      <c r="AR133" s="63">
        <f t="shared" si="81"/>
        <v>565000</v>
      </c>
      <c r="AS133" s="63">
        <f t="shared" si="81"/>
        <v>465000</v>
      </c>
      <c r="AT133" s="63">
        <f t="shared" si="81"/>
        <v>515000</v>
      </c>
      <c r="AU133" s="63">
        <f t="shared" si="81"/>
        <v>415000</v>
      </c>
      <c r="AV133" s="63">
        <f t="shared" si="81"/>
        <v>415000</v>
      </c>
      <c r="AW133" s="63">
        <f t="shared" si="81"/>
        <v>415000</v>
      </c>
      <c r="AX133" s="63">
        <f t="shared" si="81"/>
        <v>259500</v>
      </c>
      <c r="AY133" s="63" t="e">
        <f t="shared" si="81"/>
        <v>#REF!</v>
      </c>
      <c r="AZ133" s="63" t="e">
        <f t="shared" si="81"/>
        <v>#REF!</v>
      </c>
      <c r="BA133" s="63" t="e">
        <f t="shared" si="81"/>
        <v>#REF!</v>
      </c>
      <c r="BB133" s="63" t="e">
        <f t="shared" si="81"/>
        <v>#REF!</v>
      </c>
      <c r="BC133" s="63" t="e">
        <f t="shared" si="81"/>
        <v>#REF!</v>
      </c>
      <c r="BD133" s="63" t="e">
        <f t="shared" si="81"/>
        <v>#REF!</v>
      </c>
      <c r="BE133" s="63" t="e">
        <f t="shared" si="81"/>
        <v>#REF!</v>
      </c>
      <c r="BF133" s="63" t="e">
        <f t="shared" si="81"/>
        <v>#REF!</v>
      </c>
      <c r="BG133" s="63" t="e">
        <f t="shared" si="81"/>
        <v>#REF!</v>
      </c>
      <c r="BH133" s="63" t="e">
        <f t="shared" si="81"/>
        <v>#REF!</v>
      </c>
      <c r="BI133" s="63" t="e">
        <f t="shared" si="81"/>
        <v>#REF!</v>
      </c>
      <c r="BJ133" s="63" t="e">
        <f t="shared" si="81"/>
        <v>#REF!</v>
      </c>
      <c r="BK133" s="118" t="e">
        <f>SUM(C133:BJ133)</f>
        <v>#REF!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>
        <f>COGS_DB!AM13</f>
        <v>259500</v>
      </c>
      <c r="AN28" s="9">
        <f>COGS_DB!AN13</f>
        <v>415000</v>
      </c>
      <c r="AO28" s="9">
        <f>COGS_DB!AO13</f>
        <v>465000</v>
      </c>
      <c r="AP28" s="9">
        <f>COGS_DB!AP13</f>
        <v>465000</v>
      </c>
      <c r="AQ28" s="9">
        <f>COGS_DB!AQ13</f>
        <v>515000</v>
      </c>
      <c r="AR28" s="9">
        <f>COGS_DB!AR13</f>
        <v>565000</v>
      </c>
      <c r="AS28" s="9">
        <f>COGS_DB!AS13</f>
        <v>465000</v>
      </c>
      <c r="AT28" s="9">
        <f>COGS_DB!AT13</f>
        <v>515000</v>
      </c>
      <c r="AU28" s="9">
        <f>COGS_DB!AU13</f>
        <v>415000</v>
      </c>
      <c r="AV28" s="9">
        <f>COGS_DB!AV13</f>
        <v>415000</v>
      </c>
      <c r="AW28" s="9">
        <f>COGS_DB!AW13</f>
        <v>415000</v>
      </c>
      <c r="AX28" s="9">
        <f>COGS_DB!AX13</f>
        <v>259500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>
        <f>COGS_DB!AM15</f>
        <v>95000</v>
      </c>
      <c r="AN29" s="9">
        <f>COGS_DB!AN15</f>
        <v>157500</v>
      </c>
      <c r="AO29" s="9">
        <f>COGS_DB!AO15</f>
        <v>176500</v>
      </c>
      <c r="AP29" s="9">
        <f>COGS_DB!AP15</f>
        <v>176500</v>
      </c>
      <c r="AQ29" s="9">
        <f>COGS_DB!AQ15</f>
        <v>195500</v>
      </c>
      <c r="AR29" s="9">
        <f>COGS_DB!AR15</f>
        <v>214500</v>
      </c>
      <c r="AS29" s="9">
        <f>COGS_DB!AS15</f>
        <v>176500</v>
      </c>
      <c r="AT29" s="9">
        <f>COGS_DB!AT15</f>
        <v>195500</v>
      </c>
      <c r="AU29" s="9">
        <f>COGS_DB!AU15</f>
        <v>157500</v>
      </c>
      <c r="AV29" s="9">
        <f>COGS_DB!AV15</f>
        <v>157500</v>
      </c>
      <c r="AW29" s="9">
        <f>COGS_DB!AW15</f>
        <v>157500</v>
      </c>
      <c r="AX29" s="9">
        <f>COGS_DB!AX15</f>
        <v>95000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164500</v>
      </c>
      <c r="AN30" s="9">
        <f>COGS_DB!AN16</f>
        <v>257500</v>
      </c>
      <c r="AO30" s="9">
        <f>COGS_DB!AO16</f>
        <v>288500</v>
      </c>
      <c r="AP30" s="9">
        <f>COGS_DB!AP16</f>
        <v>288500</v>
      </c>
      <c r="AQ30" s="9">
        <f>COGS_DB!AQ16</f>
        <v>319500</v>
      </c>
      <c r="AR30" s="9">
        <f>COGS_DB!AR16</f>
        <v>350500</v>
      </c>
      <c r="AS30" s="9">
        <f>COGS_DB!AS16</f>
        <v>288500</v>
      </c>
      <c r="AT30" s="9">
        <f>COGS_DB!AT16</f>
        <v>319500</v>
      </c>
      <c r="AU30" s="9">
        <f>COGS_DB!AU16</f>
        <v>257500</v>
      </c>
      <c r="AV30" s="9">
        <f>COGS_DB!AV16</f>
        <v>257500</v>
      </c>
      <c r="AW30" s="9">
        <f>COGS_DB!AW16</f>
        <v>257500</v>
      </c>
      <c r="AX30" s="9">
        <f>COGS_DB!AX16</f>
        <v>164500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>
        <f>COGS_DB!AM14</f>
        <v>0.39140271493212669</v>
      </c>
      <c r="AN31" s="98">
        <f>COGS_DB!AN14</f>
        <v>0.38967136150234744</v>
      </c>
      <c r="AO31" s="98">
        <f>COGS_DB!AO14</f>
        <v>0.38977367979882649</v>
      </c>
      <c r="AP31" s="98">
        <f>COGS_DB!AP14</f>
        <v>0.38977367979882649</v>
      </c>
      <c r="AQ31" s="98">
        <f>COGS_DB!AQ14</f>
        <v>0.38985616956850871</v>
      </c>
      <c r="AR31" s="98">
        <f>COGS_DB!AR14</f>
        <v>0.38992408557625952</v>
      </c>
      <c r="AS31" s="98">
        <f>COGS_DB!AS14</f>
        <v>0.38977367979882649</v>
      </c>
      <c r="AT31" s="98">
        <f>COGS_DB!AT14</f>
        <v>0.38985616956850871</v>
      </c>
      <c r="AU31" s="98">
        <f>COGS_DB!AU14</f>
        <v>0.38967136150234744</v>
      </c>
      <c r="AV31" s="98">
        <f>COGS_DB!AV14</f>
        <v>0.38967136150234744</v>
      </c>
      <c r="AW31" s="98">
        <f>COGS_DB!AW14</f>
        <v>0.38967136150234744</v>
      </c>
      <c r="AX31" s="98">
        <f>COGS_DB!AX14</f>
        <v>0.39140271493212669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>
        <f>COGS_DB!AM12</f>
        <v>663000</v>
      </c>
      <c r="AN32" s="9">
        <f>COGS_DB!AN12</f>
        <v>1065000</v>
      </c>
      <c r="AO32" s="9">
        <f>COGS_DB!AO12</f>
        <v>1193000</v>
      </c>
      <c r="AP32" s="9">
        <f>COGS_DB!AP12</f>
        <v>1193000</v>
      </c>
      <c r="AQ32" s="9">
        <f>COGS_DB!AQ12</f>
        <v>1321000</v>
      </c>
      <c r="AR32" s="9">
        <f>COGS_DB!AR12</f>
        <v>1449000</v>
      </c>
      <c r="AS32" s="9">
        <f>COGS_DB!AS12</f>
        <v>1193000</v>
      </c>
      <c r="AT32" s="9">
        <f>COGS_DB!AT12</f>
        <v>1321000</v>
      </c>
      <c r="AU32" s="9">
        <f>COGS_DB!AU12</f>
        <v>1065000</v>
      </c>
      <c r="AV32" s="9">
        <f>COGS_DB!AV12</f>
        <v>1065000</v>
      </c>
      <c r="AW32" s="9">
        <f>COGS_DB!AW12</f>
        <v>1065000</v>
      </c>
      <c r="AX32" s="9">
        <f>COGS_DB!AX12</f>
        <v>663000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>
        <f>COGS_DB!I3</f>
        <v>13256000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>
        <f>COGS_DB!AM20</f>
        <v>270000</v>
      </c>
      <c r="AN36" s="9">
        <f>COGS_DB!AN20</f>
        <v>450000</v>
      </c>
      <c r="AO36" s="9">
        <f>COGS_DB!AO20</f>
        <v>504000</v>
      </c>
      <c r="AP36" s="9">
        <f>COGS_DB!AP20</f>
        <v>504000</v>
      </c>
      <c r="AQ36" s="9">
        <f>COGS_DB!AQ20</f>
        <v>558000</v>
      </c>
      <c r="AR36" s="9">
        <f>COGS_DB!AR20</f>
        <v>612000</v>
      </c>
      <c r="AS36" s="9">
        <f>COGS_DB!AS20</f>
        <v>504000</v>
      </c>
      <c r="AT36" s="9">
        <f>COGS_DB!AT20</f>
        <v>558000</v>
      </c>
      <c r="AU36" s="9">
        <f>COGS_DB!AU20</f>
        <v>450000</v>
      </c>
      <c r="AV36" s="9">
        <f>COGS_DB!AV20</f>
        <v>450000</v>
      </c>
      <c r="AW36" s="9">
        <f>COGS_DB!AW20</f>
        <v>450000</v>
      </c>
      <c r="AX36" s="9">
        <f>COGS_DB!AX20</f>
        <v>270000</v>
      </c>
      <c r="AY36" s="9">
        <f>COGS_DB!AY20</f>
        <v>288000</v>
      </c>
      <c r="AZ36" s="9">
        <f>COGS_DB!AZ20</f>
        <v>468000</v>
      </c>
      <c r="BA36" s="9">
        <f>COGS_DB!BA20</f>
        <v>522000</v>
      </c>
      <c r="BB36" s="9">
        <f>COGS_DB!BB20</f>
        <v>522000</v>
      </c>
      <c r="BC36" s="9">
        <f>COGS_DB!BC20</f>
        <v>594000</v>
      </c>
      <c r="BD36" s="9">
        <f>COGS_DB!BD20</f>
        <v>648000</v>
      </c>
      <c r="BE36" s="9">
        <f>COGS_DB!BE20</f>
        <v>522000</v>
      </c>
      <c r="BF36" s="9">
        <f>COGS_DB!BF20</f>
        <v>594000</v>
      </c>
      <c r="BG36" s="9">
        <f>COGS_DB!BG20</f>
        <v>468000</v>
      </c>
      <c r="BH36" s="9">
        <f>COGS_DB!BH20</f>
        <v>468000</v>
      </c>
      <c r="BI36" s="9">
        <f>COGS_DB!BI20</f>
        <v>468000</v>
      </c>
      <c r="BJ36" s="9">
        <f>COGS_DB!BJ20</f>
        <v>288000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>
        <f>COGS_DB!I4</f>
        <v>5169000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>
        <f>COGS_DB!AM21</f>
        <v>82500</v>
      </c>
      <c r="AN37" s="9">
        <f>COGS_DB!AN21</f>
        <v>137500</v>
      </c>
      <c r="AO37" s="9">
        <f>COGS_DB!AO21</f>
        <v>154000</v>
      </c>
      <c r="AP37" s="9">
        <f>COGS_DB!AP21</f>
        <v>154000</v>
      </c>
      <c r="AQ37" s="9">
        <f>COGS_DB!AQ21</f>
        <v>170500</v>
      </c>
      <c r="AR37" s="9">
        <f>COGS_DB!AR21</f>
        <v>187000</v>
      </c>
      <c r="AS37" s="9">
        <f>COGS_DB!AS21</f>
        <v>154000</v>
      </c>
      <c r="AT37" s="9">
        <f>COGS_DB!AT21</f>
        <v>170500</v>
      </c>
      <c r="AU37" s="9">
        <f>COGS_DB!AU21</f>
        <v>137500</v>
      </c>
      <c r="AV37" s="9">
        <f>COGS_DB!AV21</f>
        <v>137500</v>
      </c>
      <c r="AW37" s="9">
        <f>COGS_DB!AW21</f>
        <v>137500</v>
      </c>
      <c r="AX37" s="9">
        <f>COGS_DB!AX21</f>
        <v>82500</v>
      </c>
      <c r="AY37" s="9">
        <f>COGS_DB!AY21</f>
        <v>88000</v>
      </c>
      <c r="AZ37" s="9">
        <f>COGS_DB!AZ21</f>
        <v>143000</v>
      </c>
      <c r="BA37" s="9">
        <f>COGS_DB!BA21</f>
        <v>159500</v>
      </c>
      <c r="BB37" s="9">
        <f>COGS_DB!BB21</f>
        <v>159500</v>
      </c>
      <c r="BC37" s="9">
        <f>COGS_DB!BC21</f>
        <v>181500</v>
      </c>
      <c r="BD37" s="9">
        <f>COGS_DB!BD21</f>
        <v>198000</v>
      </c>
      <c r="BE37" s="9">
        <f>COGS_DB!BE21</f>
        <v>159500</v>
      </c>
      <c r="BF37" s="9">
        <f>COGS_DB!BF21</f>
        <v>181500</v>
      </c>
      <c r="BG37" s="9">
        <f>COGS_DB!BG21</f>
        <v>143000</v>
      </c>
      <c r="BH37" s="9">
        <f>COGS_DB!BH21</f>
        <v>143000</v>
      </c>
      <c r="BI37" s="9">
        <f>COGS_DB!BI21</f>
        <v>143000</v>
      </c>
      <c r="BJ37" s="9">
        <f>COGS_DB!BJ21</f>
        <v>88000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>
        <f>COGS_DB!I6</f>
        <v>1955000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>
        <f>COGS_DB!AM24</f>
        <v>0.33628318584070799</v>
      </c>
      <c r="AN38" s="9">
        <f>COGS_DB!AN24</f>
        <v>0.33510638297872342</v>
      </c>
      <c r="AO38" s="9">
        <f>COGS_DB!AO24</f>
        <v>0.33523266856600192</v>
      </c>
      <c r="AP38" s="9">
        <f>COGS_DB!AP24</f>
        <v>0.33523266856600192</v>
      </c>
      <c r="AQ38" s="9">
        <f>COGS_DB!AQ24</f>
        <v>0.33533447684391082</v>
      </c>
      <c r="AR38" s="9">
        <f>COGS_DB!AR24</f>
        <v>0.33541829554339325</v>
      </c>
      <c r="AS38" s="9">
        <f>COGS_DB!AS24</f>
        <v>0.33523266856600192</v>
      </c>
      <c r="AT38" s="9">
        <f>COGS_DB!AT24</f>
        <v>0.33533447684391082</v>
      </c>
      <c r="AU38" s="9">
        <f>COGS_DB!AU24</f>
        <v>0.33510638297872342</v>
      </c>
      <c r="AV38" s="9">
        <f>COGS_DB!AV24</f>
        <v>0.33510638297872342</v>
      </c>
      <c r="AW38" s="9">
        <f>COGS_DB!AW24</f>
        <v>0.33510638297872342</v>
      </c>
      <c r="AX38" s="9">
        <f>COGS_DB!AX24</f>
        <v>0.33628318584070799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3214000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>
        <f>COGS_DB!AM22</f>
        <v>12500</v>
      </c>
      <c r="AN39" s="98">
        <f>COGS_DB!AN22</f>
        <v>20000</v>
      </c>
      <c r="AO39" s="98">
        <f>COGS_DB!AO22</f>
        <v>22500</v>
      </c>
      <c r="AP39" s="98">
        <f>COGS_DB!AP22</f>
        <v>22500</v>
      </c>
      <c r="AQ39" s="98">
        <f>COGS_DB!AQ22</f>
        <v>25000</v>
      </c>
      <c r="AR39" s="98">
        <f>COGS_DB!AR22</f>
        <v>27500</v>
      </c>
      <c r="AS39" s="98">
        <f>COGS_DB!AS22</f>
        <v>22500</v>
      </c>
      <c r="AT39" s="98">
        <f>COGS_DB!AT22</f>
        <v>25000</v>
      </c>
      <c r="AU39" s="98">
        <f>COGS_DB!AU22</f>
        <v>20000</v>
      </c>
      <c r="AV39" s="98">
        <f>COGS_DB!AV22</f>
        <v>20000</v>
      </c>
      <c r="AW39" s="98">
        <f>COGS_DB!AW22</f>
        <v>20000</v>
      </c>
      <c r="AX39" s="98">
        <f>COGS_DB!AX22</f>
        <v>12500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>
        <f>COGS_DB!I5</f>
        <v>0.38993663246831622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>
        <f>COGS_DB!AM23</f>
        <v>95000</v>
      </c>
      <c r="AN42" s="9">
        <f>COGS_DB!AN23</f>
        <v>157500</v>
      </c>
      <c r="AO42" s="9">
        <f>COGS_DB!AO23</f>
        <v>176500</v>
      </c>
      <c r="AP42" s="9">
        <f>COGS_DB!AP23</f>
        <v>176500</v>
      </c>
      <c r="AQ42" s="9">
        <f>COGS_DB!AQ23</f>
        <v>195500</v>
      </c>
      <c r="AR42" s="9">
        <f>COGS_DB!AR23</f>
        <v>214500</v>
      </c>
      <c r="AS42" s="9">
        <f>COGS_DB!AS23</f>
        <v>176500</v>
      </c>
      <c r="AT42" s="9">
        <f>COGS_DB!AT23</f>
        <v>195500</v>
      </c>
      <c r="AU42" s="9">
        <f>COGS_DB!AU23</f>
        <v>157500</v>
      </c>
      <c r="AV42" s="9">
        <f>COGS_DB!AV23</f>
        <v>157500</v>
      </c>
      <c r="AW42" s="9">
        <f>COGS_DB!AW23</f>
        <v>157500</v>
      </c>
      <c r="AX42" s="9">
        <f>COGS_DB!AX23</f>
        <v>95000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0.14748038624019311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>
        <f>COGS_DB!J7</f>
        <v>0.24245624622812312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outlineLevel="1" x14ac:dyDescent="0.15">
      <c r="A18" s="33"/>
    </row>
    <row r="19" spans="1:63" outlineLevel="1" x14ac:dyDescent="0.15">
      <c r="A19" s="16" t="s">
        <v>312</v>
      </c>
    </row>
    <row r="20" spans="1:63" outlineLevel="1" x14ac:dyDescent="0.15">
      <c r="A20" s="16"/>
    </row>
    <row r="21" spans="1:63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outlineLevel="1" x14ac:dyDescent="0.15"/>
    <row r="31" spans="1:63" outlineLevel="1" x14ac:dyDescent="0.15">
      <c r="A31" s="16" t="s">
        <v>1224</v>
      </c>
    </row>
    <row r="32" spans="1:63" outlineLevel="1" x14ac:dyDescent="0.15">
      <c r="A32" s="16"/>
    </row>
    <row r="33" spans="1:63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idden="1" outlineLevel="1" x14ac:dyDescent="0.15">
      <c r="A55" s="33"/>
    </row>
    <row r="56" spans="1:63" hidden="1" outlineLevel="1" x14ac:dyDescent="0.15">
      <c r="A56" s="16" t="s">
        <v>312</v>
      </c>
    </row>
    <row r="57" spans="1:63" hidden="1" outlineLevel="1" x14ac:dyDescent="0.15">
      <c r="A57" s="16"/>
    </row>
    <row r="58" spans="1:63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idden="1" outlineLevel="1" x14ac:dyDescent="0.15"/>
    <row r="68" spans="1:63" hidden="1" outlineLevel="1" x14ac:dyDescent="0.15">
      <c r="A68" s="16" t="s">
        <v>1224</v>
      </c>
    </row>
    <row r="69" spans="1:63" hidden="1" outlineLevel="1" x14ac:dyDescent="0.15">
      <c r="A69" s="16"/>
    </row>
    <row r="70" spans="1:63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idden="1" outlineLevel="1" x14ac:dyDescent="0.15">
      <c r="A73" s="47"/>
      <c r="C73" s="169"/>
    </row>
    <row r="74" spans="1:63" hidden="1" outlineLevel="1" x14ac:dyDescent="0.15">
      <c r="A74" s="14" t="str">
        <f>A71</f>
        <v>Local Services Units</v>
      </c>
    </row>
    <row r="75" spans="1:63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idden="1" outlineLevel="1" x14ac:dyDescent="0.15"/>
    <row r="80" spans="1:63" hidden="1" outlineLevel="1" x14ac:dyDescent="0.15">
      <c r="A80" s="16" t="str">
        <f>A72</f>
        <v>Domicilio Services Units</v>
      </c>
    </row>
    <row r="81" spans="1:64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2023-04-13T15:43:52Z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